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Incentive\T9\"/>
    </mc:Choice>
  </mc:AlternateContent>
  <bookViews>
    <workbookView xWindow="0" yWindow="0" windowWidth="20490" windowHeight="7755" activeTab="1"/>
  </bookViews>
  <sheets>
    <sheet name="MT-Sep" sheetId="13" r:id="rId1"/>
    <sheet name="MT-Sep-ky" sheetId="21" r:id="rId2"/>
    <sheet name="Ds nhan vien" sheetId="14" r:id="rId3"/>
    <sheet name="Sell in T9" sheetId="19" r:id="rId4"/>
    <sheet name="Data tính thưởng" sheetId="20" r:id="rId5"/>
  </sheets>
  <definedNames>
    <definedName name="_xlnm._FilterDatabase" localSheetId="2" hidden="1">'Ds nhan vien'!$A$1:$I$1549</definedName>
    <definedName name="_xlnm._FilterDatabase" localSheetId="0" hidden="1">'MT-Sep'!$A$5:$R$19</definedName>
    <definedName name="_xlnm._FilterDatabase" localSheetId="1" hidden="1">'MT-Sep-ky'!$A$5:$R$19</definedName>
    <definedName name="_xlnm._FilterDatabase" localSheetId="3" hidden="1">'Sell in T9'!$A$1:$AS$766</definedName>
    <definedName name="_xlnm.Print_Area" localSheetId="0">'MT-Sep'!$A$1:$R$62</definedName>
    <definedName name="_xlnm.Print_Area" localSheetId="1">'MT-Sep-ky'!$A$1:$R$64</definedName>
    <definedName name="_xlnm.Print_Titles" localSheetId="0">'MT-Sep'!$43:$44</definedName>
    <definedName name="_xlnm.Print_Titles" localSheetId="1">'MT-Sep-ky'!$43:$44</definedName>
  </definedNames>
  <calcPr calcId="152511"/>
  <pivotCaches>
    <pivotCache cacheId="8" r:id="rId6"/>
  </pivotCaches>
</workbook>
</file>

<file path=xl/calcChain.xml><?xml version="1.0" encoding="utf-8"?>
<calcChain xmlns="http://schemas.openxmlformats.org/spreadsheetml/2006/main">
  <c r="R49" i="21" l="1"/>
  <c r="R48" i="21"/>
  <c r="R47" i="21"/>
  <c r="R46" i="21"/>
  <c r="R45" i="21"/>
  <c r="O66" i="21" l="1"/>
  <c r="O65" i="21"/>
  <c r="R51" i="21"/>
  <c r="Q50" i="21"/>
  <c r="M49" i="21"/>
  <c r="N49" i="21" s="1"/>
  <c r="O49" i="21" s="1"/>
  <c r="L49" i="21"/>
  <c r="N48" i="21"/>
  <c r="O48" i="21" s="1"/>
  <c r="O47" i="21"/>
  <c r="N47" i="21"/>
  <c r="I47" i="21"/>
  <c r="E47" i="21"/>
  <c r="J46" i="21"/>
  <c r="K46" i="21" s="1"/>
  <c r="I46" i="21"/>
  <c r="M46" i="21" s="1"/>
  <c r="N46" i="21" s="1"/>
  <c r="O46" i="21" s="1"/>
  <c r="H46" i="21"/>
  <c r="L46" i="21" s="1"/>
  <c r="F46" i="21"/>
  <c r="G46" i="21" s="1"/>
  <c r="Q46" i="21" s="1"/>
  <c r="E46" i="21"/>
  <c r="D46" i="21"/>
  <c r="L45" i="21"/>
  <c r="L50" i="21" s="1"/>
  <c r="I45" i="21"/>
  <c r="M45" i="21" s="1"/>
  <c r="H45" i="21"/>
  <c r="E45" i="21"/>
  <c r="D45" i="21"/>
  <c r="N41" i="21"/>
  <c r="M41" i="21"/>
  <c r="L41" i="21"/>
  <c r="I41" i="21"/>
  <c r="I48" i="21" s="1"/>
  <c r="I49" i="21" s="1"/>
  <c r="H41" i="21"/>
  <c r="H48" i="21" s="1"/>
  <c r="H49" i="21" s="1"/>
  <c r="E41" i="21"/>
  <c r="E48" i="21" s="1"/>
  <c r="F48" i="21" s="1"/>
  <c r="G48" i="21" s="1"/>
  <c r="D41" i="21"/>
  <c r="D48" i="21" s="1"/>
  <c r="O40" i="21"/>
  <c r="P40" i="21" s="1"/>
  <c r="Q40" i="21" s="1"/>
  <c r="N40" i="21"/>
  <c r="J40" i="21"/>
  <c r="K40" i="21" s="1"/>
  <c r="G40" i="21"/>
  <c r="F40" i="21"/>
  <c r="O39" i="21"/>
  <c r="P39" i="21" s="1"/>
  <c r="Q39" i="21" s="1"/>
  <c r="N39" i="21"/>
  <c r="J39" i="21"/>
  <c r="K39" i="21" s="1"/>
  <c r="G39" i="21"/>
  <c r="F39" i="21"/>
  <c r="O38" i="21"/>
  <c r="P38" i="21" s="1"/>
  <c r="Q38" i="21" s="1"/>
  <c r="N38" i="21"/>
  <c r="J38" i="21"/>
  <c r="K38" i="21" s="1"/>
  <c r="G38" i="21"/>
  <c r="F38" i="21"/>
  <c r="O37" i="21"/>
  <c r="P37" i="21" s="1"/>
  <c r="Q37" i="21" s="1"/>
  <c r="N37" i="21"/>
  <c r="J37" i="21"/>
  <c r="K37" i="21" s="1"/>
  <c r="G37" i="21"/>
  <c r="F37" i="21"/>
  <c r="N36" i="21"/>
  <c r="J36" i="21"/>
  <c r="K36" i="21" s="1"/>
  <c r="F36" i="21"/>
  <c r="O35" i="21"/>
  <c r="P35" i="21" s="1"/>
  <c r="Q35" i="21" s="1"/>
  <c r="N35" i="21"/>
  <c r="J35" i="21"/>
  <c r="K35" i="21" s="1"/>
  <c r="G35" i="21"/>
  <c r="F35" i="21"/>
  <c r="O34" i="21"/>
  <c r="O41" i="21" s="1"/>
  <c r="N34" i="21"/>
  <c r="J34" i="21"/>
  <c r="K34" i="21" s="1"/>
  <c r="G34" i="21"/>
  <c r="G41" i="21" s="1"/>
  <c r="F34" i="21"/>
  <c r="M30" i="21"/>
  <c r="L30" i="21"/>
  <c r="N30" i="21" s="1"/>
  <c r="I30" i="21"/>
  <c r="H30" i="21"/>
  <c r="E30" i="21"/>
  <c r="D30" i="21"/>
  <c r="N29" i="21"/>
  <c r="O29" i="21" s="1"/>
  <c r="P29" i="21" s="1"/>
  <c r="Q29" i="21" s="1"/>
  <c r="K29" i="21"/>
  <c r="J29" i="21"/>
  <c r="F29" i="21"/>
  <c r="G29" i="21" s="1"/>
  <c r="N28" i="21"/>
  <c r="O28" i="21" s="1"/>
  <c r="K28" i="21"/>
  <c r="J28" i="21"/>
  <c r="F28" i="21"/>
  <c r="G28" i="21" s="1"/>
  <c r="N27" i="21"/>
  <c r="O27" i="21" s="1"/>
  <c r="K27" i="21"/>
  <c r="J27" i="21"/>
  <c r="F27" i="21"/>
  <c r="G27" i="21" s="1"/>
  <c r="N26" i="21"/>
  <c r="O26" i="21" s="1"/>
  <c r="K26" i="21"/>
  <c r="J26" i="21"/>
  <c r="F26" i="21"/>
  <c r="G26" i="21" s="1"/>
  <c r="N25" i="21"/>
  <c r="O25" i="21" s="1"/>
  <c r="P25" i="21" s="1"/>
  <c r="Q25" i="21" s="1"/>
  <c r="K25" i="21"/>
  <c r="J25" i="21"/>
  <c r="F25" i="21"/>
  <c r="G25" i="21" s="1"/>
  <c r="N24" i="21"/>
  <c r="O24" i="21" s="1"/>
  <c r="K24" i="21"/>
  <c r="J24" i="21"/>
  <c r="F24" i="21"/>
  <c r="G24" i="21" s="1"/>
  <c r="G30" i="21" s="1"/>
  <c r="N23" i="21"/>
  <c r="O23" i="21" s="1"/>
  <c r="K23" i="21"/>
  <c r="J23" i="21"/>
  <c r="F23" i="21"/>
  <c r="G23" i="21" s="1"/>
  <c r="N22" i="21"/>
  <c r="O22" i="21" s="1"/>
  <c r="O30" i="21" s="1"/>
  <c r="K22" i="21"/>
  <c r="K30" i="21" s="1"/>
  <c r="J22" i="21"/>
  <c r="F22" i="21"/>
  <c r="G22" i="21" s="1"/>
  <c r="N18" i="21"/>
  <c r="M18" i="21"/>
  <c r="L18" i="21"/>
  <c r="I18" i="21"/>
  <c r="J18" i="21" s="1"/>
  <c r="H18" i="21"/>
  <c r="E18" i="21"/>
  <c r="F18" i="21" s="1"/>
  <c r="D18" i="21"/>
  <c r="O17" i="21"/>
  <c r="P17" i="21" s="1"/>
  <c r="Q17" i="21" s="1"/>
  <c r="N17" i="21"/>
  <c r="J17" i="21"/>
  <c r="K17" i="21" s="1"/>
  <c r="G17" i="21"/>
  <c r="F17" i="21"/>
  <c r="O16" i="21"/>
  <c r="P16" i="21" s="1"/>
  <c r="Q16" i="21" s="1"/>
  <c r="N16" i="21"/>
  <c r="J16" i="21"/>
  <c r="K16" i="21" s="1"/>
  <c r="G16" i="21"/>
  <c r="F16" i="21"/>
  <c r="O15" i="21"/>
  <c r="P15" i="21" s="1"/>
  <c r="Q15" i="21" s="1"/>
  <c r="N15" i="21"/>
  <c r="J15" i="21"/>
  <c r="K15" i="21" s="1"/>
  <c r="G15" i="21"/>
  <c r="F15" i="21"/>
  <c r="P14" i="21"/>
  <c r="Q14" i="21" s="1"/>
  <c r="N14" i="21"/>
  <c r="K14" i="21"/>
  <c r="J14" i="21"/>
  <c r="F14" i="21"/>
  <c r="N13" i="21"/>
  <c r="O13" i="21" s="1"/>
  <c r="J13" i="21"/>
  <c r="K13" i="21" s="1"/>
  <c r="F13" i="21"/>
  <c r="G13" i="21" s="1"/>
  <c r="N12" i="21"/>
  <c r="O12" i="21" s="1"/>
  <c r="P12" i="21" s="1"/>
  <c r="Q12" i="21" s="1"/>
  <c r="J12" i="21"/>
  <c r="K12" i="21" s="1"/>
  <c r="F12" i="21"/>
  <c r="G12" i="21" s="1"/>
  <c r="N11" i="21"/>
  <c r="O11" i="21" s="1"/>
  <c r="J11" i="21"/>
  <c r="K11" i="21" s="1"/>
  <c r="F11" i="21"/>
  <c r="G11" i="21" s="1"/>
  <c r="N10" i="21"/>
  <c r="O10" i="21" s="1"/>
  <c r="J10" i="21"/>
  <c r="K10" i="21" s="1"/>
  <c r="F10" i="21"/>
  <c r="G10" i="21" s="1"/>
  <c r="N9" i="21"/>
  <c r="O9" i="21" s="1"/>
  <c r="J9" i="21"/>
  <c r="K9" i="21" s="1"/>
  <c r="F9" i="21"/>
  <c r="G9" i="21" s="1"/>
  <c r="N8" i="21"/>
  <c r="O8" i="21" s="1"/>
  <c r="P8" i="21" s="1"/>
  <c r="Q8" i="21" s="1"/>
  <c r="J8" i="21"/>
  <c r="K8" i="21" s="1"/>
  <c r="F8" i="21"/>
  <c r="G8" i="21" s="1"/>
  <c r="N7" i="21"/>
  <c r="O7" i="21" s="1"/>
  <c r="J7" i="21"/>
  <c r="K7" i="21" s="1"/>
  <c r="F7" i="21"/>
  <c r="G7" i="21" s="1"/>
  <c r="N6" i="21"/>
  <c r="O6" i="21" s="1"/>
  <c r="O18" i="21" s="1"/>
  <c r="J6" i="21"/>
  <c r="K6" i="21" s="1"/>
  <c r="F6" i="21"/>
  <c r="G6" i="21" s="1"/>
  <c r="G18" i="21" s="1"/>
  <c r="P11" i="21" l="1"/>
  <c r="Q11" i="21" s="1"/>
  <c r="P9" i="21"/>
  <c r="Q9" i="21" s="1"/>
  <c r="P13" i="21"/>
  <c r="Q13" i="21" s="1"/>
  <c r="K18" i="21"/>
  <c r="P7" i="21"/>
  <c r="Q7" i="21" s="1"/>
  <c r="P10" i="21"/>
  <c r="Q10" i="21" s="1"/>
  <c r="J49" i="21"/>
  <c r="J47" i="21"/>
  <c r="K47" i="21" s="1"/>
  <c r="L51" i="21"/>
  <c r="P6" i="21"/>
  <c r="P26" i="21"/>
  <c r="Q26" i="21" s="1"/>
  <c r="P34" i="21"/>
  <c r="J41" i="21"/>
  <c r="P23" i="21"/>
  <c r="Q23" i="21" s="1"/>
  <c r="P27" i="21"/>
  <c r="Q27" i="21" s="1"/>
  <c r="D47" i="21"/>
  <c r="F30" i="21"/>
  <c r="K41" i="21"/>
  <c r="F41" i="21"/>
  <c r="D51" i="21"/>
  <c r="M51" i="21"/>
  <c r="N51" i="21" s="1"/>
  <c r="M50" i="21"/>
  <c r="N50" i="21" s="1"/>
  <c r="N45" i="21"/>
  <c r="O45" i="21" s="1"/>
  <c r="O51" i="21" s="1"/>
  <c r="J48" i="21"/>
  <c r="K48" i="21" s="1"/>
  <c r="Q48" i="21" s="1"/>
  <c r="P22" i="21"/>
  <c r="H47" i="21"/>
  <c r="J30" i="21"/>
  <c r="H50" i="21"/>
  <c r="H51" i="21" s="1"/>
  <c r="P24" i="21"/>
  <c r="Q24" i="21" s="1"/>
  <c r="P28" i="21"/>
  <c r="Q28" i="21" s="1"/>
  <c r="E51" i="21"/>
  <c r="F51" i="21" s="1"/>
  <c r="F47" i="21"/>
  <c r="G47" i="21" s="1"/>
  <c r="Q47" i="21" s="1"/>
  <c r="I50" i="21"/>
  <c r="F45" i="21"/>
  <c r="G45" i="21" s="1"/>
  <c r="J45" i="21"/>
  <c r="K45" i="21" s="1"/>
  <c r="O49" i="13"/>
  <c r="O48" i="13"/>
  <c r="O47" i="13"/>
  <c r="O45" i="13"/>
  <c r="K49" i="13"/>
  <c r="K48" i="13"/>
  <c r="K47" i="13"/>
  <c r="K45" i="13"/>
  <c r="K40" i="13"/>
  <c r="K39" i="13"/>
  <c r="K38" i="13"/>
  <c r="K37" i="13"/>
  <c r="K36" i="13"/>
  <c r="K35" i="13"/>
  <c r="K34" i="13"/>
  <c r="K29" i="13"/>
  <c r="K28" i="13"/>
  <c r="K27" i="13"/>
  <c r="K26" i="13"/>
  <c r="K25" i="13"/>
  <c r="K24" i="13"/>
  <c r="K23" i="13"/>
  <c r="K22" i="13"/>
  <c r="K17" i="13"/>
  <c r="K16" i="13"/>
  <c r="K15" i="13"/>
  <c r="K14" i="13"/>
  <c r="K13" i="13"/>
  <c r="K12" i="13"/>
  <c r="K10" i="13"/>
  <c r="K9" i="13"/>
  <c r="K8" i="13"/>
  <c r="K7" i="13"/>
  <c r="K6" i="13"/>
  <c r="Q34" i="21" l="1"/>
  <c r="Q41" i="21" s="1"/>
  <c r="P41" i="21"/>
  <c r="J50" i="21"/>
  <c r="P18" i="21"/>
  <c r="Q6" i="21"/>
  <c r="Q18" i="21" s="1"/>
  <c r="I51" i="21"/>
  <c r="J51" i="21" s="1"/>
  <c r="P30" i="21"/>
  <c r="Q22" i="21"/>
  <c r="Q30" i="21" s="1"/>
  <c r="G51" i="21"/>
  <c r="Q45" i="21"/>
  <c r="P49" i="21"/>
  <c r="P51" i="21" s="1"/>
  <c r="K49" i="21"/>
  <c r="D18" i="20"/>
  <c r="E16" i="20"/>
  <c r="E6" i="20"/>
  <c r="E5" i="20"/>
  <c r="E18" i="20"/>
  <c r="Q49" i="21" l="1"/>
  <c r="Q51" i="21" s="1"/>
  <c r="K51" i="21"/>
  <c r="B2878" i="14"/>
  <c r="B2877" i="14"/>
  <c r="B2876" i="14"/>
  <c r="B2875" i="14"/>
  <c r="B2874" i="14"/>
  <c r="B2873" i="14"/>
  <c r="B2872" i="14"/>
  <c r="B2871" i="14"/>
  <c r="B2870" i="14"/>
  <c r="B2869" i="14"/>
  <c r="B2868" i="14"/>
  <c r="B2867" i="14"/>
  <c r="B2866" i="14"/>
  <c r="B2865" i="14"/>
  <c r="B2864" i="14"/>
  <c r="B2863" i="14"/>
  <c r="B2862" i="14"/>
  <c r="B2861" i="14"/>
  <c r="B2860" i="14"/>
  <c r="B2859" i="14"/>
  <c r="B2858" i="14"/>
  <c r="B2857" i="14"/>
  <c r="B2856" i="14"/>
  <c r="B2855" i="14"/>
  <c r="B2854" i="14"/>
  <c r="B2853" i="14"/>
  <c r="B2852" i="14"/>
  <c r="B2851" i="14"/>
  <c r="B2850" i="14"/>
  <c r="B2849" i="14"/>
  <c r="B2848" i="14"/>
  <c r="B2847" i="14"/>
  <c r="B2846" i="14"/>
  <c r="B2845" i="14"/>
  <c r="B2844" i="14"/>
  <c r="B2843" i="14"/>
  <c r="B2842" i="14"/>
  <c r="B2841" i="14"/>
  <c r="B2840" i="14"/>
  <c r="B2839" i="14"/>
  <c r="B2838" i="14"/>
  <c r="B2837" i="14"/>
  <c r="B2836" i="14"/>
  <c r="B2835" i="14"/>
  <c r="B2834" i="14"/>
  <c r="B2833" i="14"/>
  <c r="B2832" i="14"/>
  <c r="B2831" i="14"/>
  <c r="B2830" i="14"/>
  <c r="B2829" i="14"/>
  <c r="B2828" i="14"/>
  <c r="B2827" i="14"/>
  <c r="B2826" i="14"/>
  <c r="B2825" i="14"/>
  <c r="B2824" i="14"/>
  <c r="B2823" i="14"/>
  <c r="B2822" i="14"/>
  <c r="B2821" i="14"/>
  <c r="B2820" i="14"/>
  <c r="B2819" i="14"/>
  <c r="B2818" i="14"/>
  <c r="B2817" i="14"/>
  <c r="B2816" i="14"/>
  <c r="B2815" i="14"/>
  <c r="B2814" i="14"/>
  <c r="B2813" i="14"/>
  <c r="B2812" i="14"/>
  <c r="B2811" i="14"/>
  <c r="B2810" i="14"/>
  <c r="B2809" i="14"/>
  <c r="B2808" i="14"/>
  <c r="B2807" i="14"/>
  <c r="B2806" i="14"/>
  <c r="B2805" i="14"/>
  <c r="B2804" i="14"/>
  <c r="B2803" i="14"/>
  <c r="B2802" i="14"/>
  <c r="B2801" i="14"/>
  <c r="B2800" i="14"/>
  <c r="B2799" i="14"/>
  <c r="B2798" i="14"/>
  <c r="B2797" i="14"/>
  <c r="B2796" i="14"/>
  <c r="B2795" i="14"/>
  <c r="B2794" i="14"/>
  <c r="B2793" i="14"/>
  <c r="B2792" i="14"/>
  <c r="B2791" i="14"/>
  <c r="B2790" i="14"/>
  <c r="B2789" i="14"/>
  <c r="B2788" i="14"/>
  <c r="B2787" i="14"/>
  <c r="B2786" i="14"/>
  <c r="B2785" i="14"/>
  <c r="B2784" i="14"/>
  <c r="B2783" i="14"/>
  <c r="B2782" i="14"/>
  <c r="B2781" i="14"/>
  <c r="B2780" i="14"/>
  <c r="B2779" i="14"/>
  <c r="B2778" i="14"/>
  <c r="B2777" i="14"/>
  <c r="B2776" i="14"/>
  <c r="B2775" i="14"/>
  <c r="B2774" i="14"/>
  <c r="B2773" i="14"/>
  <c r="B2772" i="14"/>
  <c r="B2771" i="14"/>
  <c r="B2770" i="14"/>
  <c r="B2769" i="14"/>
  <c r="B2768" i="14"/>
  <c r="B2767" i="14"/>
  <c r="B2766" i="14"/>
  <c r="B2765" i="14"/>
  <c r="B2764" i="14"/>
  <c r="B2763" i="14"/>
  <c r="B2762" i="14"/>
  <c r="B2761" i="14"/>
  <c r="B2760" i="14"/>
  <c r="B2759" i="14"/>
  <c r="B2758" i="14"/>
  <c r="B2757" i="14"/>
  <c r="B2756" i="14"/>
  <c r="B2755" i="14"/>
  <c r="B2754" i="14"/>
  <c r="B2753" i="14"/>
  <c r="B2752" i="14"/>
  <c r="B2751" i="14"/>
  <c r="B2750" i="14"/>
  <c r="B2749" i="14"/>
  <c r="B2748" i="14"/>
  <c r="B2747" i="14"/>
  <c r="B2746" i="14"/>
  <c r="B2745" i="14"/>
  <c r="B2744" i="14"/>
  <c r="B2743" i="14"/>
  <c r="B2742" i="14"/>
  <c r="B2741" i="14"/>
  <c r="B2740" i="14"/>
  <c r="B2739" i="14"/>
  <c r="B2738" i="14"/>
  <c r="B2737" i="14"/>
  <c r="B2736" i="14"/>
  <c r="B2735" i="14"/>
  <c r="B2734" i="14"/>
  <c r="B2733" i="14"/>
  <c r="B2732" i="14"/>
  <c r="B2731" i="14"/>
  <c r="B2730" i="14"/>
  <c r="B2729" i="14"/>
  <c r="B2728" i="14"/>
  <c r="B2727" i="14"/>
  <c r="B2726" i="14"/>
  <c r="B2725" i="14"/>
  <c r="B2724" i="14"/>
  <c r="B2723" i="14"/>
  <c r="B2722" i="14"/>
  <c r="B2721" i="14"/>
  <c r="B2720" i="14"/>
  <c r="B2719" i="14"/>
  <c r="B2718" i="14"/>
  <c r="B2717" i="14"/>
  <c r="B2716" i="14"/>
  <c r="B2715" i="14"/>
  <c r="B2714" i="14"/>
  <c r="B2713" i="14"/>
  <c r="B2712" i="14"/>
  <c r="B2711" i="14"/>
  <c r="B2710" i="14"/>
  <c r="B2709" i="14"/>
  <c r="B2708" i="14"/>
  <c r="B2707" i="14"/>
  <c r="B2706" i="14"/>
  <c r="B2705" i="14"/>
  <c r="B2704" i="14"/>
  <c r="B2703" i="14"/>
  <c r="B2702" i="14"/>
  <c r="B2701" i="14"/>
  <c r="B2700" i="14"/>
  <c r="B2699" i="14"/>
  <c r="B2698" i="14"/>
  <c r="B2697" i="14"/>
  <c r="B2696" i="14"/>
  <c r="B2695" i="14"/>
  <c r="B2694" i="14"/>
  <c r="B2693" i="14"/>
  <c r="B2692" i="14"/>
  <c r="B2691" i="14"/>
  <c r="B2690" i="14"/>
  <c r="B2689" i="14"/>
  <c r="B2688" i="14"/>
  <c r="B2687" i="14"/>
  <c r="B2686" i="14"/>
  <c r="B2685" i="14"/>
  <c r="B2684" i="14"/>
  <c r="B2683" i="14"/>
  <c r="B2682" i="14"/>
  <c r="B2681" i="14"/>
  <c r="B2680" i="14"/>
  <c r="B2679" i="14"/>
  <c r="B2678" i="14"/>
  <c r="B2677" i="14"/>
  <c r="B2676" i="14"/>
  <c r="B2675" i="14"/>
  <c r="B2674" i="14"/>
  <c r="B2673" i="14"/>
  <c r="B2672" i="14"/>
  <c r="B2671" i="14"/>
  <c r="B2670" i="14"/>
  <c r="B2669" i="14"/>
  <c r="B2668" i="14"/>
  <c r="B2667" i="14"/>
  <c r="B2666" i="14"/>
  <c r="B2665" i="14"/>
  <c r="B2664" i="14"/>
  <c r="B2663" i="14"/>
  <c r="B2662" i="14"/>
  <c r="B2661" i="14"/>
  <c r="B2660" i="14"/>
  <c r="B2659" i="14"/>
  <c r="B2658" i="14"/>
  <c r="B2657" i="14"/>
  <c r="B2656" i="14"/>
  <c r="B2655" i="14"/>
  <c r="B2654" i="14"/>
  <c r="B2653" i="14"/>
  <c r="B2652" i="14"/>
  <c r="B2651" i="14"/>
  <c r="B2650" i="14"/>
  <c r="B2649" i="14"/>
  <c r="B2648" i="14"/>
  <c r="B2647" i="14"/>
  <c r="B2646" i="14"/>
  <c r="B2645" i="14"/>
  <c r="B2644" i="14"/>
  <c r="B2643" i="14"/>
  <c r="B2642" i="14"/>
  <c r="B2641" i="14"/>
  <c r="B2640" i="14"/>
  <c r="B2639" i="14"/>
  <c r="B2638" i="14"/>
  <c r="B2637" i="14"/>
  <c r="B2636" i="14"/>
  <c r="B2635" i="14"/>
  <c r="B2634" i="14"/>
  <c r="B2633" i="14"/>
  <c r="B2632" i="14"/>
  <c r="B2631" i="14"/>
  <c r="B2630" i="14"/>
  <c r="B2629" i="14"/>
  <c r="B2628" i="14"/>
  <c r="B2627" i="14"/>
  <c r="B2626" i="14"/>
  <c r="B2625" i="14"/>
  <c r="B2624" i="14"/>
  <c r="B2623" i="14"/>
  <c r="B2622" i="14"/>
  <c r="B2621" i="14"/>
  <c r="B2620" i="14"/>
  <c r="B2619" i="14"/>
  <c r="B2618" i="14"/>
  <c r="B2617" i="14"/>
  <c r="B2616" i="14"/>
  <c r="B2615" i="14"/>
  <c r="B2614" i="14"/>
  <c r="B2613" i="14"/>
  <c r="B2612" i="14"/>
  <c r="B2611" i="14"/>
  <c r="B2610" i="14"/>
  <c r="B2609" i="14"/>
  <c r="B2608" i="14"/>
  <c r="B2607" i="14"/>
  <c r="B2606" i="14"/>
  <c r="B2605" i="14"/>
  <c r="B2604" i="14"/>
  <c r="B2603" i="14"/>
  <c r="B2602" i="14"/>
  <c r="B2601" i="14"/>
  <c r="B2600" i="14"/>
  <c r="B2599" i="14"/>
  <c r="B2598" i="14"/>
  <c r="B2597" i="14"/>
  <c r="B2596" i="14"/>
  <c r="B2595" i="14"/>
  <c r="B2594" i="14"/>
  <c r="B2593" i="14"/>
  <c r="B2592" i="14"/>
  <c r="B2591" i="14"/>
  <c r="B2590" i="14"/>
  <c r="B2589" i="14"/>
  <c r="B2588" i="14"/>
  <c r="B2587" i="14"/>
  <c r="B2586" i="14"/>
  <c r="B2585" i="14"/>
  <c r="B2584" i="14"/>
  <c r="B2583" i="14"/>
  <c r="B2582" i="14"/>
  <c r="B2581" i="14"/>
  <c r="B2580" i="14"/>
  <c r="B2579" i="14"/>
  <c r="B2578" i="14"/>
  <c r="B2577" i="14"/>
  <c r="B2576" i="14"/>
  <c r="B2575" i="14"/>
  <c r="B2574" i="14"/>
  <c r="B2573" i="14"/>
  <c r="B2572" i="14"/>
  <c r="B2571" i="14"/>
  <c r="B2570" i="14"/>
  <c r="B2569" i="14"/>
  <c r="B2568" i="14"/>
  <c r="B2567" i="14"/>
  <c r="B2566" i="14"/>
  <c r="B2565" i="14"/>
  <c r="B2564" i="14"/>
  <c r="B2563" i="14"/>
  <c r="B2562" i="14"/>
  <c r="B2561" i="14"/>
  <c r="B2560" i="14"/>
  <c r="B2559" i="14"/>
  <c r="B2558" i="14"/>
  <c r="B2557" i="14"/>
  <c r="B2556" i="14"/>
  <c r="B2555" i="14"/>
  <c r="B2554" i="14"/>
  <c r="B2553" i="14"/>
  <c r="B2552" i="14"/>
  <c r="B2551" i="14"/>
  <c r="B2550" i="14"/>
  <c r="B2549" i="14"/>
  <c r="B2548" i="14"/>
  <c r="B2547" i="14"/>
  <c r="B2546" i="14"/>
  <c r="B2545" i="14"/>
  <c r="B2544" i="14"/>
  <c r="B2543" i="14"/>
  <c r="B2542" i="14"/>
  <c r="B2541" i="14"/>
  <c r="B2540" i="14"/>
  <c r="B2539" i="14"/>
  <c r="B2538" i="14"/>
  <c r="B2537" i="14"/>
  <c r="B2536" i="14"/>
  <c r="B2535" i="14"/>
  <c r="B2534" i="14"/>
  <c r="B2533" i="14"/>
  <c r="B2532" i="14"/>
  <c r="B2531" i="14"/>
  <c r="B2530" i="14"/>
  <c r="B2529" i="14"/>
  <c r="B2528" i="14"/>
  <c r="B2527" i="14"/>
  <c r="B2526" i="14"/>
  <c r="B2525" i="14"/>
  <c r="B2524" i="14"/>
  <c r="B2523" i="14"/>
  <c r="B2521" i="14"/>
  <c r="B2520" i="14"/>
  <c r="B2519" i="14"/>
  <c r="B2518" i="14"/>
  <c r="B2517" i="14"/>
  <c r="B2516" i="14"/>
  <c r="B2515" i="14"/>
  <c r="B2514" i="14"/>
  <c r="B2513" i="14"/>
  <c r="B2512" i="14"/>
  <c r="B2511" i="14"/>
  <c r="B2510" i="14"/>
  <c r="B2509" i="14"/>
  <c r="B2508" i="14"/>
  <c r="B2507" i="14"/>
  <c r="B2506" i="14"/>
  <c r="B2505" i="14"/>
  <c r="B2504" i="14"/>
  <c r="B2503" i="14"/>
  <c r="B2502" i="14"/>
  <c r="B2501" i="14"/>
  <c r="B2500" i="14"/>
  <c r="B2499" i="14"/>
  <c r="B2498" i="14"/>
  <c r="B2497" i="14"/>
  <c r="B2496" i="14"/>
  <c r="B2495" i="14"/>
  <c r="B2494" i="14"/>
  <c r="B2493" i="14"/>
  <c r="B2492" i="14"/>
  <c r="B2491" i="14"/>
  <c r="B2490" i="14"/>
  <c r="B2489" i="14"/>
  <c r="B2488" i="14"/>
  <c r="B2487" i="14"/>
  <c r="B2486" i="14"/>
  <c r="B2485" i="14"/>
  <c r="B2484" i="14"/>
  <c r="B2483" i="14"/>
  <c r="B2482" i="14"/>
  <c r="B2481" i="14"/>
  <c r="B2480" i="14"/>
  <c r="B2479" i="14"/>
  <c r="B2478" i="14"/>
  <c r="B2477" i="14"/>
  <c r="B2476" i="14"/>
  <c r="B2475" i="14"/>
  <c r="B2474" i="14"/>
  <c r="B2473" i="14"/>
  <c r="B2472" i="14"/>
  <c r="B2471" i="14"/>
  <c r="B2470" i="14"/>
  <c r="B2469" i="14"/>
  <c r="B2468" i="14"/>
  <c r="B2467" i="14"/>
  <c r="B2466" i="14"/>
  <c r="B2465" i="14"/>
  <c r="B2464" i="14"/>
  <c r="B2463" i="14"/>
  <c r="B2462" i="14"/>
  <c r="B2461" i="14"/>
  <c r="B2460" i="14"/>
  <c r="B2459" i="14"/>
  <c r="B2458" i="14"/>
  <c r="B2457" i="14"/>
  <c r="B2456" i="14"/>
  <c r="B2455" i="14"/>
  <c r="B2454" i="14"/>
  <c r="B2453" i="14"/>
  <c r="B2452" i="14"/>
  <c r="B2451" i="14"/>
  <c r="B2450" i="14"/>
  <c r="B2449" i="14"/>
  <c r="B2448" i="14"/>
  <c r="B2447" i="14"/>
  <c r="B2446" i="14"/>
  <c r="B2445" i="14"/>
  <c r="B2444" i="14"/>
  <c r="B2443" i="14"/>
  <c r="B2442" i="14"/>
  <c r="B2441" i="14"/>
  <c r="B2440" i="14"/>
  <c r="B2439" i="14"/>
  <c r="B2438" i="14"/>
  <c r="B2437" i="14"/>
  <c r="B2436" i="14"/>
  <c r="B2435" i="14"/>
  <c r="B2434" i="14"/>
  <c r="B2433" i="14"/>
  <c r="B2432" i="14"/>
  <c r="B2431" i="14"/>
  <c r="B2430" i="14"/>
  <c r="B2429" i="14"/>
  <c r="B2428" i="14"/>
  <c r="B2427" i="14"/>
  <c r="B2426" i="14"/>
  <c r="B2425" i="14"/>
  <c r="B2424" i="14"/>
  <c r="B2423" i="14"/>
  <c r="B2422" i="14"/>
  <c r="B2421" i="14"/>
  <c r="B2420" i="14"/>
  <c r="B2419" i="14"/>
  <c r="B2418" i="14"/>
  <c r="B2417" i="14"/>
  <c r="B2416" i="14"/>
  <c r="B2415" i="14"/>
  <c r="B2414" i="14"/>
  <c r="B2413" i="14"/>
  <c r="B2412" i="14"/>
  <c r="B2411" i="14"/>
  <c r="B2410" i="14"/>
  <c r="B2409" i="14"/>
  <c r="B2408" i="14"/>
  <c r="B2407" i="14"/>
  <c r="B2406" i="14"/>
  <c r="B2405" i="14"/>
  <c r="B2404" i="14"/>
  <c r="B2403" i="14"/>
  <c r="B2402" i="14"/>
  <c r="B2401" i="14"/>
  <c r="B2400" i="14"/>
  <c r="B2399" i="14"/>
  <c r="B2398" i="14"/>
  <c r="B2397" i="14"/>
  <c r="B2396" i="14"/>
  <c r="B2395" i="14"/>
  <c r="B2394" i="14"/>
  <c r="B2393" i="14"/>
  <c r="B2392" i="14"/>
  <c r="B2391" i="14"/>
  <c r="B2390" i="14"/>
  <c r="B2389" i="14"/>
  <c r="B2388" i="14"/>
  <c r="B2387" i="14"/>
  <c r="B2386" i="14"/>
  <c r="B2385" i="14"/>
  <c r="B2384" i="14"/>
  <c r="B2383" i="14"/>
  <c r="B2382" i="14"/>
  <c r="B2381" i="14"/>
  <c r="B2380" i="14"/>
  <c r="B2379" i="14"/>
  <c r="B2378" i="14"/>
  <c r="B2377" i="14"/>
  <c r="B2376" i="14"/>
  <c r="B2375" i="14"/>
  <c r="B2374" i="14"/>
  <c r="B2373" i="14"/>
  <c r="B2372" i="14"/>
  <c r="B2371" i="14"/>
  <c r="B2370" i="14"/>
  <c r="B2369" i="14"/>
  <c r="B2368" i="14"/>
  <c r="B2367" i="14"/>
  <c r="B2366" i="14"/>
  <c r="B2365" i="14"/>
  <c r="B2364" i="14"/>
  <c r="B2363" i="14"/>
  <c r="B2362" i="14"/>
  <c r="B2361" i="14"/>
  <c r="B2360" i="14"/>
  <c r="B2359" i="14"/>
  <c r="B2358" i="14"/>
  <c r="B2357" i="14"/>
  <c r="B2356" i="14"/>
  <c r="B2355" i="14"/>
  <c r="B2354" i="14"/>
  <c r="B2353" i="14"/>
  <c r="B2352" i="14"/>
  <c r="B2351" i="14"/>
  <c r="B2350" i="14"/>
  <c r="B2349" i="14"/>
  <c r="B2348" i="14"/>
  <c r="B2347" i="14"/>
  <c r="B2346" i="14"/>
  <c r="B2345" i="14"/>
  <c r="B2344" i="14"/>
  <c r="B2343" i="14"/>
  <c r="B2342" i="14"/>
  <c r="B2341" i="14"/>
  <c r="B2340" i="14"/>
  <c r="B2339" i="14"/>
  <c r="B2338" i="14"/>
  <c r="B2337" i="14"/>
  <c r="B2336" i="14"/>
  <c r="B2335" i="14"/>
  <c r="B2334" i="14"/>
  <c r="B2333" i="14"/>
  <c r="B2332" i="14"/>
  <c r="B2331" i="14"/>
  <c r="B2330" i="14"/>
  <c r="B2329" i="14"/>
  <c r="B2328" i="14"/>
  <c r="B2327" i="14"/>
  <c r="B2326" i="14"/>
  <c r="B2325" i="14"/>
  <c r="B2324" i="14"/>
  <c r="B2323" i="14"/>
  <c r="B2322" i="14"/>
  <c r="B2321" i="14"/>
  <c r="B2320" i="14"/>
  <c r="B2319" i="14"/>
  <c r="B2318" i="14"/>
  <c r="B2317" i="14"/>
  <c r="B2316" i="14"/>
  <c r="B2315" i="14"/>
  <c r="B2314" i="14"/>
  <c r="B2313" i="14"/>
  <c r="B2312" i="14"/>
  <c r="B2311" i="14"/>
  <c r="B2310" i="14"/>
  <c r="B2309" i="14"/>
  <c r="B2308" i="14"/>
  <c r="B2307" i="14"/>
  <c r="B2306" i="14"/>
  <c r="B2305" i="14"/>
  <c r="B2304" i="14"/>
  <c r="B2303" i="14"/>
  <c r="B2302" i="14"/>
  <c r="B2301" i="14"/>
  <c r="B2300" i="14"/>
  <c r="B2299" i="14"/>
  <c r="B2298" i="14"/>
  <c r="B2297" i="14"/>
  <c r="B2296" i="14"/>
  <c r="B2295" i="14"/>
  <c r="B2294" i="14"/>
  <c r="B2293" i="14"/>
  <c r="B2292" i="14"/>
  <c r="B2291" i="14"/>
  <c r="B2290" i="14"/>
  <c r="B2289" i="14"/>
  <c r="B2288" i="14"/>
  <c r="B2287" i="14"/>
  <c r="B2286" i="14"/>
  <c r="B2285" i="14"/>
  <c r="B2284" i="14"/>
  <c r="B2283" i="14"/>
  <c r="B2282" i="14"/>
  <c r="B2281" i="14"/>
  <c r="B2280" i="14"/>
  <c r="B2279" i="14"/>
  <c r="B2278" i="14"/>
  <c r="B2277" i="14"/>
  <c r="B2276" i="14"/>
  <c r="B2275" i="14"/>
  <c r="B2274" i="14"/>
  <c r="B2273" i="14"/>
  <c r="B2272" i="14"/>
  <c r="B2271" i="14"/>
  <c r="B2270" i="14"/>
  <c r="B2269" i="14"/>
  <c r="B2268" i="14"/>
  <c r="B2267" i="14"/>
  <c r="B2266" i="14"/>
  <c r="B2265" i="14"/>
  <c r="B2264" i="14"/>
  <c r="B2263" i="14"/>
  <c r="B2262" i="14"/>
  <c r="B2261" i="14"/>
  <c r="B2260" i="14"/>
  <c r="B2259" i="14"/>
  <c r="B2258" i="14"/>
  <c r="B2257" i="14"/>
  <c r="B2256" i="14"/>
  <c r="B2255" i="14"/>
  <c r="B2254" i="14"/>
  <c r="B2253" i="14"/>
  <c r="B2252" i="14"/>
  <c r="B2251" i="14"/>
  <c r="B2250" i="14"/>
  <c r="B2249" i="14"/>
  <c r="B2248" i="14"/>
  <c r="B2247" i="14"/>
  <c r="B2246" i="14"/>
  <c r="B2245" i="14"/>
  <c r="B2244" i="14"/>
  <c r="B2243" i="14"/>
  <c r="B2242" i="14"/>
  <c r="B2241" i="14"/>
  <c r="B2240" i="14"/>
  <c r="B2239" i="14"/>
  <c r="B2238" i="14"/>
  <c r="B2237" i="14"/>
  <c r="B2236" i="14"/>
  <c r="B2235" i="14"/>
  <c r="B2234" i="14"/>
  <c r="B2233" i="14"/>
  <c r="B2232" i="14"/>
  <c r="B2231" i="14"/>
  <c r="B2230" i="14"/>
  <c r="B2229" i="14"/>
  <c r="B2228" i="14"/>
  <c r="B2227" i="14"/>
  <c r="B2226" i="14"/>
  <c r="B2225" i="14"/>
  <c r="B2224" i="14"/>
  <c r="B2223" i="14"/>
  <c r="B2222" i="14"/>
  <c r="B2221" i="14"/>
  <c r="B2220" i="14"/>
  <c r="B2219" i="14"/>
  <c r="B2218" i="14"/>
  <c r="B2217" i="14"/>
  <c r="B2216" i="14"/>
  <c r="B2215" i="14"/>
  <c r="B2214" i="14"/>
  <c r="B2213" i="14"/>
  <c r="B2212" i="14"/>
  <c r="B2211" i="14"/>
  <c r="B2210" i="14"/>
  <c r="B2209" i="14"/>
  <c r="B2208" i="14"/>
  <c r="B2207" i="14"/>
  <c r="B2206" i="14"/>
  <c r="B2205" i="14"/>
  <c r="B2204" i="14"/>
  <c r="B2203" i="14"/>
  <c r="B2202" i="14"/>
  <c r="B2201" i="14"/>
  <c r="B2200" i="14"/>
  <c r="B2199" i="14"/>
  <c r="B2198" i="14"/>
  <c r="B2197" i="14"/>
  <c r="B2196" i="14"/>
  <c r="B2195" i="14"/>
  <c r="B2194" i="14"/>
  <c r="B2193" i="14"/>
  <c r="B2192" i="14"/>
  <c r="B2191" i="14"/>
  <c r="B2190" i="14"/>
  <c r="B2189" i="14"/>
  <c r="B2188" i="14"/>
  <c r="B2187" i="14"/>
  <c r="B2186" i="14"/>
  <c r="B2185" i="14"/>
  <c r="B2184" i="14"/>
  <c r="B2183" i="14"/>
  <c r="B2182" i="14"/>
  <c r="B2181" i="14"/>
  <c r="B2180" i="14"/>
  <c r="B2179" i="14"/>
  <c r="B2178" i="14"/>
  <c r="B2177" i="14"/>
  <c r="B2176" i="14"/>
  <c r="B2175" i="14"/>
  <c r="B2174" i="14"/>
  <c r="B2173" i="14"/>
  <c r="B2172" i="14"/>
  <c r="B2171" i="14"/>
  <c r="B2170" i="14"/>
  <c r="B2169" i="14"/>
  <c r="B2168" i="14"/>
  <c r="B2167" i="14"/>
  <c r="B2166" i="14"/>
  <c r="B2165" i="14"/>
  <c r="B2164" i="14"/>
  <c r="B2163" i="14"/>
  <c r="B2162" i="14"/>
  <c r="B2161" i="14"/>
  <c r="B2160" i="14"/>
  <c r="B2159" i="14"/>
  <c r="B2158" i="14"/>
  <c r="B2157" i="14"/>
  <c r="B2156" i="14"/>
  <c r="B2155" i="14"/>
  <c r="B2154" i="14"/>
  <c r="B2153" i="14"/>
  <c r="B2152" i="14"/>
  <c r="B2151" i="14"/>
  <c r="B2150" i="14"/>
  <c r="B2149" i="14"/>
  <c r="B2148" i="14"/>
  <c r="B2147" i="14"/>
  <c r="B2146" i="14"/>
  <c r="B2145" i="14"/>
  <c r="B2144" i="14"/>
  <c r="B2143" i="14"/>
  <c r="B2142" i="14"/>
  <c r="B2141" i="14"/>
  <c r="B2140" i="14"/>
  <c r="B2139" i="14"/>
  <c r="B2138" i="14"/>
  <c r="B2137" i="14"/>
  <c r="B2136" i="14"/>
  <c r="B2135" i="14"/>
  <c r="B2134" i="14"/>
  <c r="B2133" i="14"/>
  <c r="B2132" i="14"/>
  <c r="B2131" i="14"/>
  <c r="B2130" i="14"/>
  <c r="B2129" i="14"/>
  <c r="B2128" i="14"/>
  <c r="B2127" i="14"/>
  <c r="B2126" i="14"/>
  <c r="B2125" i="14"/>
  <c r="B2124" i="14"/>
  <c r="B2123" i="14"/>
  <c r="B2122" i="14"/>
  <c r="B2121" i="14"/>
  <c r="B2120" i="14"/>
  <c r="B2119" i="14"/>
  <c r="B2118" i="14"/>
  <c r="B2117" i="14"/>
  <c r="B2116" i="14"/>
  <c r="B2115" i="14"/>
  <c r="B2114" i="14"/>
  <c r="B2113" i="14"/>
  <c r="B2112" i="14"/>
  <c r="B2111" i="14"/>
  <c r="B2110" i="14"/>
  <c r="B2109" i="14"/>
  <c r="B2108" i="14"/>
  <c r="B2107" i="14"/>
  <c r="B2106" i="14"/>
  <c r="B2105" i="14"/>
  <c r="B2104" i="14"/>
  <c r="B2103" i="14"/>
  <c r="B2102" i="14"/>
  <c r="B2101" i="14"/>
  <c r="B2100" i="14"/>
  <c r="B2099" i="14"/>
  <c r="B2098" i="14"/>
  <c r="B2097" i="14"/>
  <c r="B2096" i="14"/>
  <c r="B2095" i="14"/>
  <c r="B2094" i="14"/>
  <c r="B2093" i="14"/>
  <c r="B2092" i="14"/>
  <c r="B2091" i="14"/>
  <c r="B2090" i="14"/>
  <c r="B2089" i="14"/>
  <c r="B2088" i="14"/>
  <c r="B2087" i="14"/>
  <c r="B2086" i="14"/>
  <c r="B2085" i="14"/>
  <c r="B2084" i="14"/>
  <c r="B2083" i="14"/>
  <c r="B2082" i="14"/>
  <c r="B2081" i="14"/>
  <c r="B2080" i="14"/>
  <c r="B2079" i="14"/>
  <c r="B2078" i="14"/>
  <c r="B2077" i="14"/>
  <c r="B2076" i="14"/>
  <c r="B2075" i="14"/>
  <c r="B2074" i="14"/>
  <c r="B2073" i="14"/>
  <c r="B2072" i="14"/>
  <c r="B2071" i="14"/>
  <c r="B2070" i="14"/>
  <c r="B2069" i="14"/>
  <c r="B2068" i="14"/>
  <c r="B2067" i="14"/>
  <c r="B2066" i="14"/>
  <c r="B2065" i="14"/>
  <c r="B2064" i="14"/>
  <c r="B2063" i="14"/>
  <c r="B2062" i="14"/>
  <c r="B2061" i="14"/>
  <c r="B2060" i="14"/>
  <c r="B2059" i="14"/>
  <c r="B2058" i="14"/>
  <c r="B2057" i="14"/>
  <c r="B2056" i="14"/>
  <c r="B2055" i="14"/>
  <c r="B2054" i="14"/>
  <c r="B2053" i="14"/>
  <c r="B2052" i="14"/>
  <c r="B2051" i="14"/>
  <c r="B2050" i="14"/>
  <c r="B2049" i="14"/>
  <c r="B2048" i="14"/>
  <c r="B2047" i="14"/>
  <c r="B2046" i="14"/>
  <c r="B2045" i="14"/>
  <c r="B2044" i="14"/>
  <c r="B2043" i="14"/>
  <c r="B2042" i="14"/>
  <c r="B2041" i="14"/>
  <c r="B2040" i="14"/>
  <c r="B2039" i="14"/>
  <c r="B2038" i="14"/>
  <c r="B2037" i="14"/>
  <c r="B2036" i="14"/>
  <c r="B2035" i="14"/>
  <c r="B2034" i="14"/>
  <c r="B2033" i="14"/>
  <c r="B2032" i="14"/>
  <c r="B2031" i="14"/>
  <c r="B2030" i="14"/>
  <c r="B2029" i="14"/>
  <c r="B2028" i="14"/>
  <c r="B2027" i="14"/>
  <c r="B2026" i="14"/>
  <c r="B2025" i="14"/>
  <c r="B2024" i="14"/>
  <c r="B2023" i="14"/>
  <c r="B2022" i="14"/>
  <c r="B2021" i="14"/>
  <c r="B2020" i="14"/>
  <c r="B2019" i="14"/>
  <c r="B2018" i="14"/>
  <c r="B2017" i="14"/>
  <c r="B2016" i="14"/>
  <c r="B2015" i="14"/>
  <c r="B2014" i="14"/>
  <c r="B2013" i="14"/>
  <c r="B2012" i="14"/>
  <c r="B2011" i="14"/>
  <c r="B2010" i="14"/>
  <c r="B2009" i="14"/>
  <c r="B2008" i="14"/>
  <c r="B2007" i="14"/>
  <c r="B2006" i="14"/>
  <c r="B2005" i="14"/>
  <c r="B2004" i="14"/>
  <c r="B2003" i="14"/>
  <c r="B2002" i="14"/>
  <c r="B2001" i="14"/>
  <c r="B2000" i="14"/>
  <c r="B1999" i="14"/>
  <c r="B1998" i="14"/>
  <c r="B1997" i="14"/>
  <c r="B1996" i="14"/>
  <c r="B1995" i="14"/>
  <c r="B1994" i="14"/>
  <c r="B1993" i="14"/>
  <c r="B1992" i="14"/>
  <c r="B1991" i="14"/>
  <c r="B1990" i="14"/>
  <c r="B1989" i="14"/>
  <c r="B1988" i="14"/>
  <c r="B1987" i="14"/>
  <c r="B1986" i="14"/>
  <c r="B1985" i="14"/>
  <c r="B1984" i="14"/>
  <c r="B1983" i="14"/>
  <c r="B1982" i="14"/>
  <c r="B1981" i="14"/>
  <c r="B1980" i="14"/>
  <c r="B1979" i="14"/>
  <c r="B1978" i="14"/>
  <c r="B1977" i="14"/>
  <c r="B1976" i="14"/>
  <c r="B1975" i="14"/>
  <c r="B1974" i="14"/>
  <c r="B1973" i="14"/>
  <c r="B1972" i="14"/>
  <c r="B1971" i="14"/>
  <c r="B1970" i="14"/>
  <c r="B1969" i="14"/>
  <c r="B1968" i="14"/>
  <c r="B1967" i="14"/>
  <c r="B1966" i="14"/>
  <c r="B1965" i="14"/>
  <c r="B1964" i="14"/>
  <c r="B1963" i="14"/>
  <c r="B1962" i="14"/>
  <c r="B1961" i="14"/>
  <c r="B1960" i="14"/>
  <c r="B1959" i="14"/>
  <c r="B1958" i="14"/>
  <c r="B1957" i="14"/>
  <c r="B1956" i="14"/>
  <c r="B1955" i="14"/>
  <c r="B1954" i="14"/>
  <c r="B1953" i="14"/>
  <c r="B1952" i="14"/>
  <c r="B1951" i="14"/>
  <c r="B1950" i="14"/>
  <c r="B1949" i="14"/>
  <c r="B1948" i="14"/>
  <c r="B1947" i="14"/>
  <c r="B1946" i="14"/>
  <c r="B1945" i="14"/>
  <c r="B1944" i="14"/>
  <c r="B1943" i="14"/>
  <c r="B1942" i="14"/>
  <c r="B1941" i="14"/>
  <c r="B1940" i="14"/>
  <c r="B1939" i="14"/>
  <c r="B1938" i="14"/>
  <c r="B1937" i="14"/>
  <c r="B1936" i="14"/>
  <c r="B1935" i="14"/>
  <c r="B1934" i="14"/>
  <c r="B1933" i="14"/>
  <c r="B1932" i="14"/>
  <c r="B1931" i="14"/>
  <c r="B1930" i="14"/>
  <c r="B1929" i="14"/>
  <c r="B1928" i="14"/>
  <c r="B1927" i="14"/>
  <c r="B1926" i="14"/>
  <c r="B1925" i="14"/>
  <c r="B1924" i="14"/>
  <c r="B1923" i="14"/>
  <c r="B1922" i="14"/>
  <c r="B1921" i="14"/>
  <c r="B1920" i="14"/>
  <c r="B1919" i="14"/>
  <c r="B1918" i="14"/>
  <c r="B1917" i="14"/>
  <c r="B1916" i="14"/>
  <c r="B1915" i="14"/>
  <c r="B1914" i="14"/>
  <c r="B1913" i="14"/>
  <c r="B1912" i="14"/>
  <c r="B1911" i="14"/>
  <c r="B1910" i="14"/>
  <c r="B1909" i="14"/>
  <c r="B1908" i="14"/>
  <c r="B1907" i="14"/>
  <c r="B1906" i="14"/>
  <c r="B1905" i="14"/>
  <c r="B1904" i="14"/>
  <c r="B1903" i="14"/>
  <c r="B1902" i="14"/>
  <c r="B1901" i="14"/>
  <c r="B1899" i="14"/>
  <c r="B1898" i="14"/>
  <c r="B1897" i="14"/>
  <c r="B1896" i="14"/>
  <c r="B1895" i="14"/>
  <c r="B1894" i="14"/>
  <c r="B1893" i="14"/>
  <c r="B1892" i="14"/>
  <c r="B1891" i="14"/>
  <c r="B1890" i="14"/>
  <c r="B1889" i="14"/>
  <c r="B1888" i="14"/>
  <c r="B1887" i="14"/>
  <c r="B1886" i="14"/>
  <c r="B1885" i="14"/>
  <c r="B1884" i="14"/>
  <c r="B1883" i="14"/>
  <c r="B1882" i="14"/>
  <c r="B1881" i="14"/>
  <c r="B1880" i="14"/>
  <c r="B1879" i="14"/>
  <c r="B1878" i="14"/>
  <c r="B1877" i="14"/>
  <c r="B1876" i="14"/>
  <c r="B1875" i="14"/>
  <c r="B1874" i="14"/>
  <c r="B1873" i="14"/>
  <c r="B1872" i="14"/>
  <c r="B1871" i="14"/>
  <c r="B1870" i="14"/>
  <c r="B1869" i="14"/>
  <c r="B1868" i="14"/>
  <c r="B1867" i="14"/>
  <c r="B1866" i="14"/>
  <c r="B1865" i="14"/>
  <c r="B1864" i="14"/>
  <c r="B1863" i="14"/>
  <c r="B1862" i="14"/>
  <c r="B1861" i="14"/>
  <c r="B1860" i="14"/>
  <c r="B1859" i="14"/>
  <c r="B1858" i="14"/>
  <c r="B1857" i="14"/>
  <c r="B1856" i="14"/>
  <c r="B1855" i="14"/>
  <c r="B1854" i="14"/>
  <c r="B1853" i="14"/>
  <c r="B1852" i="14"/>
  <c r="B1851" i="14"/>
  <c r="B1850" i="14"/>
  <c r="B1849" i="14"/>
  <c r="B1848" i="14"/>
  <c r="B1847" i="14"/>
  <c r="B1846" i="14"/>
  <c r="B1845" i="14"/>
  <c r="B1844" i="14"/>
  <c r="B1843" i="14"/>
  <c r="B1842" i="14"/>
  <c r="B1841" i="14"/>
  <c r="B1840" i="14"/>
  <c r="B1839" i="14"/>
  <c r="B1838" i="14"/>
  <c r="B1837" i="14"/>
  <c r="B1836" i="14"/>
  <c r="B1835" i="14"/>
  <c r="B1834" i="14"/>
  <c r="B1833" i="14"/>
  <c r="B1832" i="14"/>
  <c r="B1831" i="14"/>
  <c r="B1830" i="14"/>
  <c r="B1829" i="14"/>
  <c r="B1828" i="14"/>
  <c r="B1827" i="14"/>
  <c r="B1826" i="14"/>
  <c r="B1825" i="14"/>
  <c r="B1824" i="14"/>
  <c r="B1823" i="14"/>
  <c r="B1822" i="14"/>
  <c r="B1821" i="14"/>
  <c r="B1820" i="14"/>
  <c r="B1819" i="14"/>
  <c r="B1818" i="14"/>
  <c r="B1817" i="14"/>
  <c r="B1816" i="14"/>
  <c r="B1815" i="14"/>
  <c r="B1814" i="14"/>
  <c r="B1813" i="14"/>
  <c r="B1812" i="14"/>
  <c r="B1811" i="14"/>
  <c r="B1810" i="14"/>
  <c r="B1809" i="14"/>
  <c r="B1808" i="14"/>
  <c r="B1807" i="14"/>
  <c r="B1806" i="14"/>
  <c r="B1805" i="14"/>
  <c r="B1804" i="14"/>
  <c r="B1803" i="14"/>
  <c r="B1802" i="14"/>
  <c r="B1801" i="14"/>
  <c r="B1800" i="14"/>
  <c r="B1799" i="14"/>
  <c r="B1798" i="14"/>
  <c r="B1797" i="14"/>
  <c r="B1796" i="14"/>
  <c r="B1795" i="14"/>
  <c r="B1794" i="14"/>
  <c r="B1793" i="14"/>
  <c r="B1792" i="14"/>
  <c r="B1791" i="14"/>
  <c r="B1790" i="14"/>
  <c r="B1789" i="14"/>
  <c r="B1788" i="14"/>
  <c r="B1787" i="14"/>
  <c r="B1786" i="14"/>
  <c r="B1785" i="14"/>
  <c r="B1784" i="14"/>
  <c r="B1783" i="14"/>
  <c r="B1782" i="14"/>
  <c r="B1781" i="14"/>
  <c r="B1780" i="14"/>
  <c r="B1779" i="14"/>
  <c r="B1778" i="14"/>
  <c r="B1777" i="14"/>
  <c r="B1776" i="14"/>
  <c r="B1775" i="14"/>
  <c r="B1774" i="14"/>
  <c r="B1773" i="14"/>
  <c r="B1772" i="14"/>
  <c r="B1771" i="14"/>
  <c r="B1770" i="14"/>
  <c r="B1769" i="14"/>
  <c r="B1768" i="14"/>
  <c r="B1767" i="14"/>
  <c r="B1766" i="14"/>
  <c r="B1765" i="14"/>
  <c r="B1764" i="14"/>
  <c r="B1763" i="14"/>
  <c r="B1762" i="14"/>
  <c r="B1761" i="14"/>
  <c r="B1760" i="14"/>
  <c r="B1759" i="14"/>
  <c r="B1758" i="14"/>
  <c r="B1757" i="14"/>
  <c r="B1756" i="14"/>
  <c r="B1755" i="14"/>
  <c r="B1754" i="14"/>
  <c r="B1753" i="14"/>
  <c r="B1752" i="14"/>
  <c r="B1751" i="14"/>
  <c r="B1750" i="14"/>
  <c r="B1749" i="14"/>
  <c r="B1748" i="14"/>
  <c r="B1747" i="14"/>
  <c r="B1746" i="14"/>
  <c r="B1745" i="14"/>
  <c r="B1744" i="14"/>
  <c r="B1743" i="14"/>
  <c r="B1742" i="14"/>
  <c r="B1741" i="14"/>
  <c r="B1740" i="14"/>
  <c r="B1739" i="14"/>
  <c r="B1738" i="14"/>
  <c r="B1737" i="14"/>
  <c r="B1736" i="14"/>
  <c r="B1735" i="14"/>
  <c r="B1734" i="14"/>
  <c r="B1733" i="14"/>
  <c r="B1732" i="14"/>
  <c r="B1731" i="14"/>
  <c r="B1730" i="14"/>
  <c r="B1729" i="14"/>
  <c r="B1728" i="14"/>
  <c r="B1727" i="14"/>
  <c r="B1726" i="14"/>
  <c r="B1725" i="14"/>
  <c r="B1724" i="14"/>
  <c r="B1723" i="14"/>
  <c r="B1722" i="14"/>
  <c r="B1721" i="14"/>
  <c r="B1720" i="14"/>
  <c r="B1719" i="14"/>
  <c r="B1718" i="14"/>
  <c r="B1717" i="14"/>
  <c r="B1716" i="14"/>
  <c r="B1715" i="14"/>
  <c r="B1714" i="14"/>
  <c r="B1713" i="14"/>
  <c r="B1712" i="14"/>
  <c r="B1711" i="14"/>
  <c r="B1710" i="14"/>
  <c r="B1709" i="14"/>
  <c r="B1708" i="14"/>
  <c r="B1707" i="14"/>
  <c r="B1706" i="14"/>
  <c r="B1705" i="14"/>
  <c r="B1704" i="14"/>
  <c r="B1703" i="14"/>
  <c r="B1702" i="14"/>
  <c r="B1701" i="14"/>
  <c r="B1700" i="14"/>
  <c r="B1699" i="14"/>
  <c r="B1698" i="14"/>
  <c r="B1697" i="14"/>
  <c r="B1696" i="14"/>
  <c r="B1695" i="14"/>
  <c r="B1694" i="14"/>
  <c r="B1693" i="14"/>
  <c r="B1692" i="14"/>
  <c r="B1691" i="14"/>
  <c r="B1690" i="14"/>
  <c r="B1689" i="14"/>
  <c r="B1688" i="14"/>
  <c r="B1687" i="14"/>
  <c r="B1686" i="14"/>
  <c r="B1685" i="14"/>
  <c r="B1684" i="14"/>
  <c r="B1683" i="14"/>
  <c r="B1682" i="14"/>
  <c r="B1681" i="14"/>
  <c r="B1680" i="14"/>
  <c r="B1679" i="14"/>
  <c r="B1678" i="14"/>
  <c r="B1677" i="14"/>
  <c r="B1676" i="14"/>
  <c r="B1675" i="14"/>
  <c r="B1674" i="14"/>
  <c r="B1673" i="14"/>
  <c r="B1672" i="14"/>
  <c r="B1671" i="14"/>
  <c r="B1670" i="14"/>
  <c r="B1669" i="14"/>
  <c r="B1668" i="14"/>
  <c r="B1667" i="14"/>
  <c r="B1666" i="14"/>
  <c r="B1665" i="14"/>
  <c r="B1664" i="14"/>
  <c r="B1663" i="14"/>
  <c r="B1662" i="14"/>
  <c r="B1661" i="14"/>
  <c r="B1660" i="14"/>
  <c r="B1659" i="14"/>
  <c r="B1658" i="14"/>
  <c r="B1657" i="14"/>
  <c r="B1656" i="14"/>
  <c r="B1655" i="14"/>
  <c r="B1654" i="14"/>
  <c r="B1653" i="14"/>
  <c r="B1652" i="14"/>
  <c r="B1651" i="14"/>
  <c r="B1650" i="14"/>
  <c r="B1649" i="14"/>
  <c r="B1648" i="14"/>
  <c r="B1647" i="14"/>
  <c r="B1646" i="14"/>
  <c r="B1645" i="14"/>
  <c r="B1644" i="14"/>
  <c r="B1643" i="14"/>
  <c r="B1642" i="14"/>
  <c r="B1641" i="14"/>
  <c r="B1640" i="14"/>
  <c r="B1639" i="14"/>
  <c r="B1638" i="14"/>
  <c r="B1637" i="14"/>
  <c r="B1636" i="14"/>
  <c r="B1635" i="14"/>
  <c r="B1634" i="14"/>
  <c r="B1633" i="14"/>
  <c r="B1632" i="14"/>
  <c r="B1631" i="14"/>
  <c r="B1630" i="14"/>
  <c r="B1629" i="14"/>
  <c r="B1628" i="14"/>
  <c r="B1627" i="14"/>
  <c r="B1626" i="14"/>
  <c r="B1625" i="14"/>
  <c r="B1624" i="14"/>
  <c r="B1623" i="14"/>
  <c r="B1622" i="14"/>
  <c r="B1621" i="14"/>
  <c r="B1620" i="14"/>
  <c r="B1619" i="14"/>
  <c r="B1618" i="14"/>
  <c r="B1617" i="14"/>
  <c r="B1616" i="14"/>
  <c r="B1615" i="14"/>
  <c r="B1614" i="14"/>
  <c r="B1613" i="14"/>
  <c r="B1612" i="14"/>
  <c r="B1611" i="14"/>
  <c r="B1610" i="14"/>
  <c r="B1609" i="14"/>
  <c r="B1608" i="14"/>
  <c r="B1607" i="14"/>
  <c r="B1606" i="14"/>
  <c r="B1605" i="14"/>
  <c r="B1604" i="14"/>
  <c r="B1603" i="14"/>
  <c r="B1602" i="14"/>
  <c r="B1601" i="14"/>
  <c r="B1600" i="14"/>
  <c r="B1599" i="14"/>
  <c r="B1598" i="14"/>
  <c r="B1597" i="14"/>
  <c r="B1596" i="14"/>
  <c r="B1595" i="14"/>
  <c r="B1594" i="14"/>
  <c r="B1593" i="14"/>
  <c r="B1592" i="14"/>
  <c r="B1591" i="14"/>
  <c r="B1590" i="14"/>
  <c r="B1589" i="14"/>
  <c r="B1588" i="14"/>
  <c r="B1587" i="14"/>
  <c r="B1586" i="14"/>
  <c r="B1585" i="14"/>
  <c r="B1584" i="14"/>
  <c r="B1583" i="14"/>
  <c r="B1582" i="14"/>
  <c r="B1581" i="14"/>
  <c r="B1580" i="14"/>
  <c r="B1579" i="14"/>
  <c r="B1578" i="14"/>
  <c r="B1577" i="14"/>
  <c r="B1576" i="14"/>
  <c r="B1575" i="14"/>
  <c r="B1574" i="14"/>
  <c r="B1573" i="14"/>
  <c r="B1572" i="14"/>
  <c r="B1571" i="14"/>
  <c r="B1570" i="14"/>
  <c r="B1569" i="14"/>
  <c r="B1568" i="14"/>
  <c r="B1567" i="14"/>
  <c r="B1566" i="14"/>
  <c r="B1565" i="14"/>
  <c r="B1564" i="14"/>
  <c r="B1563" i="14"/>
  <c r="B1562" i="14"/>
  <c r="B1561" i="14"/>
  <c r="B1560" i="14"/>
  <c r="B1559" i="14"/>
  <c r="B1558" i="14"/>
  <c r="B1557" i="14"/>
  <c r="B1556" i="14"/>
  <c r="B1555" i="14"/>
  <c r="B1554" i="14"/>
  <c r="B1553" i="14"/>
  <c r="B1552" i="14"/>
  <c r="B1550" i="14"/>
  <c r="B1549" i="14"/>
  <c r="B1548" i="14"/>
  <c r="B1547" i="14"/>
  <c r="B1546" i="14"/>
  <c r="B1545" i="14"/>
  <c r="B1544" i="14"/>
  <c r="B1543" i="14"/>
  <c r="B1542" i="14"/>
  <c r="B1541" i="14"/>
  <c r="B1540" i="14"/>
  <c r="B1539" i="14"/>
  <c r="B1538" i="14"/>
  <c r="B1537" i="14"/>
  <c r="B1536" i="14"/>
  <c r="B1535" i="14"/>
  <c r="B1534" i="14"/>
  <c r="B1533" i="14"/>
  <c r="B1532" i="14"/>
  <c r="B1531" i="14"/>
  <c r="B1530" i="14"/>
  <c r="B1529" i="14"/>
  <c r="B1528" i="14"/>
  <c r="B1527" i="14"/>
  <c r="B1526" i="14"/>
  <c r="B1525" i="14"/>
  <c r="B1524" i="14"/>
  <c r="B1523" i="14"/>
  <c r="B1522" i="14"/>
  <c r="B1521" i="14"/>
  <c r="B1520" i="14"/>
  <c r="B1519" i="14"/>
  <c r="B1518" i="14"/>
  <c r="B1517" i="14"/>
  <c r="B1516" i="14"/>
  <c r="B1515" i="14"/>
  <c r="B1514" i="14"/>
  <c r="B1513" i="14"/>
  <c r="B1512" i="14"/>
  <c r="B1511" i="14"/>
  <c r="B1510" i="14"/>
  <c r="B1509" i="14"/>
  <c r="B1508" i="14"/>
  <c r="B1507" i="14"/>
  <c r="B1506" i="14"/>
  <c r="B1505" i="14"/>
  <c r="B1504" i="14"/>
  <c r="B1503" i="14"/>
  <c r="B1502" i="14"/>
  <c r="B1501" i="14"/>
  <c r="B1500" i="14"/>
  <c r="B1499" i="14"/>
  <c r="B1498" i="14"/>
  <c r="B1497" i="14"/>
  <c r="B1496" i="14"/>
  <c r="B1495" i="14"/>
  <c r="B1494" i="14"/>
  <c r="B1493" i="14"/>
  <c r="B1492" i="14"/>
  <c r="B1491" i="14"/>
  <c r="B1490" i="14"/>
  <c r="B1489" i="14"/>
  <c r="B1488" i="14"/>
  <c r="B1487" i="14"/>
  <c r="B1486" i="14"/>
  <c r="B1485" i="14"/>
  <c r="B1484" i="14"/>
  <c r="B1483" i="14"/>
  <c r="B1482" i="14"/>
  <c r="B1481" i="14"/>
  <c r="B1480" i="14"/>
  <c r="B1479" i="14"/>
  <c r="B1478" i="14"/>
  <c r="B1477" i="14"/>
  <c r="B1476" i="14"/>
  <c r="B1475" i="14"/>
  <c r="B1474" i="14"/>
  <c r="B1473" i="14"/>
  <c r="B1472" i="14"/>
  <c r="B1471" i="14"/>
  <c r="B1470" i="14"/>
  <c r="B1469" i="14"/>
  <c r="B1468" i="14"/>
  <c r="B1467" i="14"/>
  <c r="B1466" i="14"/>
  <c r="B1465" i="14"/>
  <c r="B1464" i="14"/>
  <c r="B1463" i="14"/>
  <c r="B1462" i="14"/>
  <c r="B1461" i="14"/>
  <c r="B1460" i="14"/>
  <c r="B1459" i="14"/>
  <c r="B1458" i="14"/>
  <c r="B1457" i="14"/>
  <c r="B1456" i="14"/>
  <c r="B1455" i="14"/>
  <c r="B1454" i="14"/>
  <c r="B1453" i="14"/>
  <c r="B1452" i="14"/>
  <c r="B1451" i="14"/>
  <c r="B1450" i="14"/>
  <c r="B1449" i="14"/>
  <c r="B1448" i="14"/>
  <c r="B1447" i="14"/>
  <c r="B1446" i="14"/>
  <c r="B1445" i="14"/>
  <c r="B1444" i="14"/>
  <c r="B1443" i="14"/>
  <c r="B1442" i="14"/>
  <c r="B1441" i="14"/>
  <c r="B1440" i="14"/>
  <c r="B1439" i="14"/>
  <c r="B1438" i="14"/>
  <c r="B1437" i="14"/>
  <c r="B1436" i="14"/>
  <c r="B1435" i="14"/>
  <c r="B1434" i="14"/>
  <c r="B1433" i="14"/>
  <c r="B1432" i="14"/>
  <c r="B1431" i="14"/>
  <c r="B1430" i="14"/>
  <c r="B1429" i="14"/>
  <c r="B1428" i="14"/>
  <c r="B1427" i="14"/>
  <c r="B1426" i="14"/>
  <c r="B1425" i="14"/>
  <c r="B1424" i="14"/>
  <c r="B1423" i="14"/>
  <c r="B1422" i="14"/>
  <c r="B1421" i="14"/>
  <c r="B1420" i="14"/>
  <c r="B1419" i="14"/>
  <c r="B1418" i="14"/>
  <c r="B1417" i="14"/>
  <c r="B1416" i="14"/>
  <c r="B1415" i="14"/>
  <c r="B1414" i="14"/>
  <c r="B1413" i="14"/>
  <c r="B1412" i="14"/>
  <c r="B1411" i="14"/>
  <c r="B1410" i="14"/>
  <c r="B1409" i="14"/>
  <c r="B1408" i="14"/>
  <c r="B1407" i="14"/>
  <c r="B1406" i="14"/>
  <c r="B1405" i="14"/>
  <c r="B1404" i="14"/>
  <c r="B1403" i="14"/>
  <c r="B1402" i="14"/>
  <c r="B1401" i="14"/>
  <c r="B1400" i="14"/>
  <c r="B1399" i="14"/>
  <c r="B1398" i="14"/>
  <c r="B1397" i="14"/>
  <c r="B1396" i="14"/>
  <c r="B1395" i="14"/>
  <c r="B1394" i="14"/>
  <c r="B1393" i="14"/>
  <c r="B1392" i="14"/>
  <c r="B1391" i="14"/>
  <c r="B1390" i="14"/>
  <c r="B1389" i="14"/>
  <c r="B1388" i="14"/>
  <c r="B1387" i="14"/>
  <c r="B1386" i="14"/>
  <c r="B1385" i="14"/>
  <c r="B1384" i="14"/>
  <c r="B1383" i="14"/>
  <c r="B1382" i="14"/>
  <c r="B1381" i="14"/>
  <c r="B1380" i="14"/>
  <c r="B1379" i="14"/>
  <c r="B1378" i="14"/>
  <c r="B1377" i="14"/>
  <c r="B1376" i="14"/>
  <c r="B1375" i="14"/>
  <c r="B1374" i="14"/>
  <c r="B1373" i="14"/>
  <c r="B1372" i="14"/>
  <c r="B1371" i="14"/>
  <c r="B1370" i="14"/>
  <c r="B1369" i="14"/>
  <c r="B1368" i="14"/>
  <c r="B1367" i="14"/>
  <c r="B1366" i="14"/>
  <c r="B1365" i="14"/>
  <c r="B1364" i="14"/>
  <c r="B1363" i="14"/>
  <c r="B1362" i="14"/>
  <c r="B1361" i="14"/>
  <c r="B1360" i="14"/>
  <c r="B1359" i="14"/>
  <c r="B1358" i="14"/>
  <c r="B1357" i="14"/>
  <c r="B1356" i="14"/>
  <c r="B1355" i="14"/>
  <c r="B1354" i="14"/>
  <c r="B1353" i="14"/>
  <c r="B1352" i="14"/>
  <c r="B1351" i="14"/>
  <c r="B1350" i="14"/>
  <c r="B1349" i="14"/>
  <c r="B1348" i="14"/>
  <c r="B1347" i="14"/>
  <c r="B1346" i="14"/>
  <c r="B1345" i="14"/>
  <c r="B1344" i="14"/>
  <c r="B1343" i="14"/>
  <c r="B1342" i="14"/>
  <c r="B1341" i="14"/>
  <c r="B1340" i="14"/>
  <c r="B1339" i="14"/>
  <c r="B1338" i="14"/>
  <c r="B1337" i="14"/>
  <c r="B1336" i="14"/>
  <c r="B1335" i="14"/>
  <c r="B1334" i="14"/>
  <c r="B1333" i="14"/>
  <c r="B1332" i="14"/>
  <c r="B1331" i="14"/>
  <c r="B1330" i="14"/>
  <c r="B1329" i="14"/>
  <c r="B1328" i="14"/>
  <c r="B1327" i="14"/>
  <c r="B1326" i="14"/>
  <c r="B1325" i="14"/>
  <c r="B1324" i="14"/>
  <c r="B1323" i="14"/>
  <c r="B1322" i="14"/>
  <c r="B1321" i="14"/>
  <c r="B1320" i="14"/>
  <c r="B1319" i="14"/>
  <c r="B1318" i="14"/>
  <c r="B1317" i="14"/>
  <c r="B1316" i="14"/>
  <c r="B1315" i="14"/>
  <c r="B1314" i="14"/>
  <c r="B1313" i="14"/>
  <c r="B1312" i="14"/>
  <c r="B1311" i="14"/>
  <c r="B1310" i="14"/>
  <c r="B1309" i="14"/>
  <c r="B1308" i="14"/>
  <c r="B1307" i="14"/>
  <c r="B1306" i="14"/>
  <c r="B1305" i="14"/>
  <c r="B1304" i="14"/>
  <c r="B1303" i="14"/>
  <c r="B1302" i="14"/>
  <c r="B1301" i="14"/>
  <c r="B1300" i="14"/>
  <c r="B1299" i="14"/>
  <c r="B1298" i="14"/>
  <c r="B1297" i="14"/>
  <c r="B1296" i="14"/>
  <c r="B1295" i="14"/>
  <c r="B1294" i="14"/>
  <c r="B1293" i="14"/>
  <c r="B1292" i="14"/>
  <c r="B1291" i="14"/>
  <c r="B1290" i="14"/>
  <c r="B1289" i="14"/>
  <c r="B1288" i="14"/>
  <c r="B1287" i="14"/>
  <c r="B1286" i="14"/>
  <c r="B1285" i="14"/>
  <c r="B1284" i="14"/>
  <c r="B1283" i="14"/>
  <c r="B1282" i="14"/>
  <c r="B1281" i="14"/>
  <c r="B1280" i="14"/>
  <c r="B1279" i="14"/>
  <c r="B1278" i="14"/>
  <c r="B1277" i="14"/>
  <c r="B1276" i="14"/>
  <c r="B1275" i="14"/>
  <c r="B1274" i="14"/>
  <c r="B1273" i="14"/>
  <c r="B1272" i="14"/>
  <c r="B1271" i="14"/>
  <c r="B1270" i="14"/>
  <c r="B1269" i="14"/>
  <c r="B1268" i="14"/>
  <c r="B1267" i="14"/>
  <c r="B1266" i="14"/>
  <c r="B1265" i="14"/>
  <c r="B1264" i="14"/>
  <c r="B1263" i="14"/>
  <c r="B1262" i="14"/>
  <c r="B1261" i="14"/>
  <c r="B1260" i="14"/>
  <c r="B1259" i="14"/>
  <c r="B1258" i="14"/>
  <c r="B1257" i="14"/>
  <c r="B1256" i="14"/>
  <c r="B1255" i="14"/>
  <c r="B1254" i="14"/>
  <c r="B1253" i="14"/>
  <c r="B1252" i="14"/>
  <c r="B1251" i="14"/>
  <c r="B1250" i="14"/>
  <c r="B1249" i="14"/>
  <c r="B1248" i="14"/>
  <c r="B1247" i="14"/>
  <c r="B1246" i="14"/>
  <c r="B1245" i="14"/>
  <c r="B1244" i="14"/>
  <c r="B1243" i="14"/>
  <c r="B1242" i="14"/>
  <c r="B1241" i="14"/>
  <c r="B1240" i="14"/>
  <c r="B1239" i="14"/>
  <c r="B1238" i="14"/>
  <c r="B1237" i="14"/>
  <c r="B1236" i="14"/>
  <c r="B1235" i="14"/>
  <c r="B1234" i="14"/>
  <c r="B1233" i="14"/>
  <c r="B1232" i="14"/>
  <c r="B1231" i="14"/>
  <c r="B1230" i="14"/>
  <c r="B1229" i="14"/>
  <c r="B1228" i="14"/>
  <c r="B1227" i="14"/>
  <c r="B1226" i="14"/>
  <c r="B1225" i="14"/>
  <c r="B1224" i="14"/>
  <c r="B1223" i="14"/>
  <c r="B1222" i="14"/>
  <c r="B1221" i="14"/>
  <c r="B1220" i="14"/>
  <c r="B1219" i="14"/>
  <c r="B1218" i="14"/>
  <c r="B1217" i="14"/>
  <c r="B1216" i="14"/>
  <c r="B1215" i="14"/>
  <c r="B1214" i="14"/>
  <c r="B1213" i="14"/>
  <c r="B1212" i="14"/>
  <c r="B1211" i="14"/>
  <c r="B1210" i="14"/>
  <c r="B1209" i="14"/>
  <c r="B1208" i="14"/>
  <c r="B1207" i="14"/>
  <c r="B1206" i="14"/>
  <c r="B1205" i="14"/>
  <c r="B1204" i="14"/>
  <c r="B1203" i="14"/>
  <c r="B1202" i="14"/>
  <c r="B1201" i="14"/>
  <c r="B1200" i="14"/>
  <c r="B1199" i="14"/>
  <c r="B1198" i="14"/>
  <c r="B1197" i="14"/>
  <c r="B1196" i="14"/>
  <c r="B1195" i="14"/>
  <c r="B1194" i="14"/>
  <c r="B1193" i="14"/>
  <c r="B1192" i="14"/>
  <c r="B1191" i="14"/>
  <c r="B1190" i="14"/>
  <c r="B1189" i="14"/>
  <c r="B1188" i="14"/>
  <c r="B1187" i="14"/>
  <c r="B1186" i="14"/>
  <c r="B1185" i="14"/>
  <c r="B1184" i="14"/>
  <c r="B1183" i="14"/>
  <c r="B1182" i="14"/>
  <c r="B1181" i="14"/>
  <c r="B1180" i="14"/>
  <c r="B1179" i="14"/>
  <c r="B1178" i="14"/>
  <c r="B1177" i="14"/>
  <c r="B1176" i="14"/>
  <c r="B1175" i="14"/>
  <c r="B1174" i="14"/>
  <c r="B1173" i="14"/>
  <c r="B1172" i="14"/>
  <c r="B1171" i="14"/>
  <c r="B1170" i="14"/>
  <c r="B1169" i="14"/>
  <c r="B1168" i="14"/>
  <c r="B1167" i="14"/>
  <c r="B1166" i="14"/>
  <c r="B1165" i="14"/>
  <c r="B1164" i="14"/>
  <c r="B1163" i="14"/>
  <c r="B1162" i="14"/>
  <c r="B1161" i="14"/>
  <c r="B1160" i="14"/>
  <c r="B1159" i="14"/>
  <c r="B1158" i="14"/>
  <c r="B1157" i="14"/>
  <c r="B1156" i="14"/>
  <c r="B1155" i="14"/>
  <c r="B1154" i="14"/>
  <c r="B1153" i="14"/>
  <c r="B1152" i="14"/>
  <c r="B1151" i="14"/>
  <c r="B1150" i="14"/>
  <c r="B1149" i="14"/>
  <c r="B1148" i="14"/>
  <c r="B1147" i="14"/>
  <c r="B1146" i="14"/>
  <c r="B1145" i="14"/>
  <c r="B1144" i="14"/>
  <c r="B1143" i="14"/>
  <c r="B1142" i="14"/>
  <c r="B1141" i="14"/>
  <c r="B1140" i="14"/>
  <c r="B1139" i="14"/>
  <c r="B1138" i="14"/>
  <c r="B1137" i="14"/>
  <c r="B1136" i="14"/>
  <c r="B1135" i="14"/>
  <c r="B1134" i="14"/>
  <c r="B1133" i="14"/>
  <c r="B1132" i="14"/>
  <c r="B1131" i="14"/>
  <c r="B1130" i="14"/>
  <c r="B1129" i="14"/>
  <c r="B1128" i="14"/>
  <c r="B1127" i="14"/>
  <c r="B1126" i="14"/>
  <c r="B1125" i="14"/>
  <c r="B1124" i="14"/>
  <c r="B1123" i="14"/>
  <c r="B1122" i="14"/>
  <c r="B1121" i="14"/>
  <c r="B1120" i="14"/>
  <c r="B1119" i="14"/>
  <c r="B1118" i="14"/>
  <c r="B1117" i="14"/>
  <c r="B1116" i="14"/>
  <c r="B1115" i="14"/>
  <c r="B1114" i="14"/>
  <c r="B1113" i="14"/>
  <c r="B1112" i="14"/>
  <c r="B1111" i="14"/>
  <c r="B1110" i="14"/>
  <c r="B1109" i="14"/>
  <c r="B1108" i="14"/>
  <c r="B1107" i="14"/>
  <c r="B1106" i="14"/>
  <c r="B1105" i="14"/>
  <c r="B1104" i="14"/>
  <c r="B1103" i="14"/>
  <c r="B1102" i="14"/>
  <c r="B1101" i="14"/>
  <c r="B1100" i="14"/>
  <c r="B1099" i="14"/>
  <c r="B1098" i="14"/>
  <c r="B1097" i="14"/>
  <c r="B1096" i="14"/>
  <c r="B1095" i="14"/>
  <c r="B1094" i="14"/>
  <c r="B1093" i="14"/>
  <c r="B1092" i="14"/>
  <c r="B1091" i="14"/>
  <c r="B1090" i="14"/>
  <c r="B1089" i="14"/>
  <c r="B1088" i="14"/>
  <c r="B1087" i="14"/>
  <c r="B1086" i="14"/>
  <c r="B1085" i="14"/>
  <c r="B1084" i="14"/>
  <c r="B1083" i="14"/>
  <c r="B1082" i="14"/>
  <c r="B1081" i="14"/>
  <c r="B1080" i="14"/>
  <c r="B1079" i="14"/>
  <c r="B1078" i="14"/>
  <c r="B1077" i="14"/>
  <c r="B1076" i="14"/>
  <c r="B1075" i="14"/>
  <c r="B1074" i="14"/>
  <c r="B1073" i="14"/>
  <c r="B1072" i="14"/>
  <c r="B1071" i="14"/>
  <c r="B1070" i="14"/>
  <c r="B1069" i="14"/>
  <c r="B1068" i="14"/>
  <c r="B1067" i="14"/>
  <c r="B1066" i="14"/>
  <c r="B1065" i="14"/>
  <c r="B1064" i="14"/>
  <c r="B1063" i="14"/>
  <c r="B1062" i="14"/>
  <c r="B1061" i="14"/>
  <c r="B1060" i="14"/>
  <c r="B1059" i="14"/>
  <c r="B1058" i="14"/>
  <c r="B1057" i="14"/>
  <c r="B1056" i="14"/>
  <c r="B1055" i="14"/>
  <c r="B1054" i="14"/>
  <c r="B1053" i="14"/>
  <c r="B1052" i="14"/>
  <c r="B1051" i="14"/>
  <c r="B1050" i="14"/>
  <c r="B1049" i="14"/>
  <c r="B1048" i="14"/>
  <c r="B1047" i="14"/>
  <c r="B1046" i="14"/>
  <c r="B1045" i="14"/>
  <c r="B1044" i="14"/>
  <c r="B1043" i="14"/>
  <c r="B1042" i="14"/>
  <c r="B1041" i="14"/>
  <c r="B1040" i="14"/>
  <c r="B1039" i="14"/>
  <c r="B1038" i="14"/>
  <c r="B1037" i="14"/>
  <c r="B1036" i="14"/>
  <c r="B1035" i="14"/>
  <c r="B1034" i="14"/>
  <c r="B1033" i="14"/>
  <c r="B1032" i="14"/>
  <c r="B1031" i="14"/>
  <c r="B1030" i="14"/>
  <c r="B1029" i="14"/>
  <c r="B1028" i="14"/>
  <c r="B1027" i="14"/>
  <c r="B1026" i="14"/>
  <c r="B1025" i="14"/>
  <c r="B1024" i="14"/>
  <c r="B1023" i="14"/>
  <c r="B1022" i="14"/>
  <c r="B1021" i="14"/>
  <c r="B1020" i="14"/>
  <c r="B1019" i="14"/>
  <c r="B1018" i="14"/>
  <c r="B1017" i="14"/>
  <c r="B1016" i="14"/>
  <c r="B1015" i="14"/>
  <c r="B1014" i="14"/>
  <c r="B1013" i="14"/>
  <c r="B1012" i="14"/>
  <c r="B1011" i="14"/>
  <c r="B1010" i="14"/>
  <c r="B1009" i="14"/>
  <c r="B1008" i="14"/>
  <c r="B1007" i="14"/>
  <c r="B1006" i="14"/>
  <c r="B1005" i="14"/>
  <c r="B1004" i="14"/>
  <c r="B1003" i="14"/>
  <c r="B1002" i="14"/>
  <c r="B1001" i="14"/>
  <c r="B1000" i="14"/>
  <c r="B999" i="14"/>
  <c r="B998" i="14"/>
  <c r="B997" i="14"/>
  <c r="B996" i="14"/>
  <c r="B995" i="14"/>
  <c r="B994" i="14"/>
  <c r="B993" i="14"/>
  <c r="B992" i="14"/>
  <c r="B991" i="14"/>
  <c r="B990" i="14"/>
  <c r="B989" i="14"/>
  <c r="B988" i="14"/>
  <c r="B987" i="14"/>
  <c r="B986" i="14"/>
  <c r="B985" i="14"/>
  <c r="B984" i="14"/>
  <c r="B983" i="14"/>
  <c r="B982" i="14"/>
  <c r="B981" i="14"/>
  <c r="B980" i="14"/>
  <c r="B979" i="14"/>
  <c r="B978" i="14"/>
  <c r="B977" i="14"/>
  <c r="B976" i="14"/>
  <c r="B975" i="14"/>
  <c r="B974" i="14"/>
  <c r="B973" i="14"/>
  <c r="B972" i="14"/>
  <c r="B971" i="14"/>
  <c r="B970" i="14"/>
  <c r="B969" i="14"/>
  <c r="B968" i="14"/>
  <c r="B967" i="14"/>
  <c r="B966" i="14"/>
  <c r="B965" i="14"/>
  <c r="B964" i="14"/>
  <c r="B963" i="14"/>
  <c r="B962" i="14"/>
  <c r="B961" i="14"/>
  <c r="B960" i="14"/>
  <c r="B959" i="14"/>
  <c r="B958" i="14"/>
  <c r="B957" i="14"/>
  <c r="B956" i="14"/>
  <c r="B955" i="14"/>
  <c r="B954" i="14"/>
  <c r="B953" i="14"/>
  <c r="B952" i="14"/>
  <c r="B951" i="14"/>
  <c r="B950" i="14"/>
  <c r="B949" i="14"/>
  <c r="B948" i="14"/>
  <c r="B947" i="14"/>
  <c r="B946" i="14"/>
  <c r="B945" i="14"/>
  <c r="B944" i="14"/>
  <c r="B943" i="14"/>
  <c r="B942" i="14"/>
  <c r="B941" i="14"/>
  <c r="B940" i="14"/>
  <c r="B939" i="14"/>
  <c r="B938" i="14"/>
  <c r="B937" i="14"/>
  <c r="B936" i="14"/>
  <c r="B935" i="14"/>
  <c r="B934" i="14"/>
  <c r="B933" i="14"/>
  <c r="B932" i="14"/>
  <c r="B931" i="14"/>
  <c r="B930" i="14"/>
  <c r="B929" i="14"/>
  <c r="B928" i="14"/>
  <c r="B927" i="14"/>
  <c r="B926" i="14"/>
  <c r="B925" i="14"/>
  <c r="B924" i="14"/>
  <c r="B923" i="14"/>
  <c r="B922" i="14"/>
  <c r="B921" i="14"/>
  <c r="B920" i="14"/>
  <c r="B919" i="14"/>
  <c r="B918" i="14"/>
  <c r="B917" i="14"/>
  <c r="B916" i="14"/>
  <c r="B915" i="14"/>
  <c r="B914" i="14"/>
  <c r="B913" i="14"/>
  <c r="B912" i="14"/>
  <c r="B911" i="14"/>
  <c r="B910" i="14"/>
  <c r="B909" i="14"/>
  <c r="B908" i="14"/>
  <c r="B907" i="14"/>
  <c r="B906" i="14"/>
  <c r="B905" i="14"/>
  <c r="B904" i="14"/>
  <c r="B903" i="14"/>
  <c r="B902" i="14"/>
  <c r="B901" i="14"/>
  <c r="B900" i="14"/>
  <c r="B899" i="14"/>
  <c r="B898" i="14"/>
  <c r="B897" i="14"/>
  <c r="B896" i="14"/>
  <c r="B895" i="14"/>
  <c r="B894" i="14"/>
  <c r="B893" i="14"/>
  <c r="B892" i="14"/>
  <c r="B891" i="14"/>
  <c r="B890" i="14"/>
  <c r="B889" i="14"/>
  <c r="B888" i="14"/>
  <c r="B887" i="14"/>
  <c r="B886" i="14"/>
  <c r="B885" i="14"/>
  <c r="B884" i="14"/>
  <c r="B883" i="14"/>
  <c r="B882" i="14"/>
  <c r="B881" i="14"/>
  <c r="B880" i="14"/>
  <c r="B879" i="14"/>
  <c r="B878" i="14"/>
  <c r="B877" i="14"/>
  <c r="B876" i="14"/>
  <c r="B875" i="14"/>
  <c r="B874" i="14"/>
  <c r="B873" i="14"/>
  <c r="B872" i="14"/>
  <c r="B871" i="14"/>
  <c r="B870" i="14"/>
  <c r="B869" i="14"/>
  <c r="B868" i="14"/>
  <c r="B867" i="14"/>
  <c r="B866" i="14"/>
  <c r="B865" i="14"/>
  <c r="B864" i="14"/>
  <c r="B863" i="14"/>
  <c r="B862" i="14"/>
  <c r="B861" i="14"/>
  <c r="B860" i="14"/>
  <c r="B859" i="14"/>
  <c r="B858" i="14"/>
  <c r="B857" i="14"/>
  <c r="B856" i="14"/>
  <c r="B855" i="14"/>
  <c r="B854" i="14"/>
  <c r="B853" i="14"/>
  <c r="B852" i="14"/>
  <c r="B851" i="14"/>
  <c r="B850" i="14"/>
  <c r="B849" i="14"/>
  <c r="B848" i="14"/>
  <c r="B847" i="14"/>
  <c r="B846" i="14"/>
  <c r="B845" i="14"/>
  <c r="B844" i="14"/>
  <c r="B843" i="14"/>
  <c r="B842" i="14"/>
  <c r="B841" i="14"/>
  <c r="B840" i="14"/>
  <c r="B839" i="14"/>
  <c r="B838" i="14"/>
  <c r="B837" i="14"/>
  <c r="B836" i="14"/>
  <c r="B835" i="14"/>
  <c r="B834" i="14"/>
  <c r="B833" i="14"/>
  <c r="B832" i="14"/>
  <c r="B831" i="14"/>
  <c r="B830" i="14"/>
  <c r="B829" i="14"/>
  <c r="B828" i="14"/>
  <c r="B827" i="14"/>
  <c r="B826" i="14"/>
  <c r="B825" i="14"/>
  <c r="B824" i="14"/>
  <c r="B823" i="14"/>
  <c r="B822" i="14"/>
  <c r="B821" i="14"/>
  <c r="B820" i="14"/>
  <c r="B819" i="14"/>
  <c r="B818" i="14"/>
  <c r="B817" i="14"/>
  <c r="B816" i="14"/>
  <c r="B815" i="14"/>
  <c r="B814" i="14"/>
  <c r="B813" i="14"/>
  <c r="B812" i="14"/>
  <c r="B811" i="14"/>
  <c r="B810" i="14"/>
  <c r="B809" i="14"/>
  <c r="B808" i="14"/>
  <c r="B807" i="14"/>
  <c r="B806" i="14"/>
  <c r="B805" i="14"/>
  <c r="B804" i="14"/>
  <c r="B803" i="14"/>
  <c r="B802" i="14"/>
  <c r="B801" i="14"/>
  <c r="B800" i="14"/>
  <c r="B799" i="14"/>
  <c r="B798" i="14"/>
  <c r="B797" i="14"/>
  <c r="B796" i="14"/>
  <c r="B795" i="14"/>
  <c r="B794" i="14"/>
  <c r="B793" i="14"/>
  <c r="B792" i="14"/>
  <c r="B791" i="14"/>
  <c r="B790" i="14"/>
  <c r="B789" i="14"/>
  <c r="B788" i="14"/>
  <c r="B787" i="14"/>
  <c r="B786" i="14"/>
  <c r="B785" i="14"/>
  <c r="B784" i="14"/>
  <c r="B783" i="14"/>
  <c r="B782" i="14"/>
  <c r="B781" i="14"/>
  <c r="B780" i="14"/>
  <c r="B779" i="14"/>
  <c r="B778" i="14"/>
  <c r="B777" i="14"/>
  <c r="B776" i="14"/>
  <c r="B775" i="14"/>
  <c r="B774" i="14"/>
  <c r="B773" i="14"/>
  <c r="B772" i="14"/>
  <c r="B771" i="14"/>
  <c r="B770" i="14"/>
  <c r="B769" i="14"/>
  <c r="B768" i="14"/>
  <c r="B767" i="14"/>
  <c r="B766" i="14"/>
  <c r="B765" i="14"/>
  <c r="B764" i="14"/>
  <c r="B763" i="14"/>
  <c r="B762" i="14"/>
  <c r="B761" i="14"/>
  <c r="B760" i="14"/>
  <c r="B759" i="14"/>
  <c r="B758" i="14"/>
  <c r="B757" i="14"/>
  <c r="B756" i="14"/>
  <c r="B755" i="14"/>
  <c r="B754" i="14"/>
  <c r="B753" i="14"/>
  <c r="B752" i="14"/>
  <c r="B751" i="14"/>
  <c r="B750" i="14"/>
  <c r="B749" i="14"/>
  <c r="B748" i="14"/>
  <c r="B747" i="14"/>
  <c r="B746" i="14"/>
  <c r="B745" i="14"/>
  <c r="B744" i="14"/>
  <c r="B743" i="14"/>
  <c r="B742" i="14"/>
  <c r="B741" i="14"/>
  <c r="B740" i="14"/>
  <c r="B739" i="14"/>
  <c r="B738" i="14"/>
  <c r="B737" i="14"/>
  <c r="B736" i="14"/>
  <c r="B735" i="14"/>
  <c r="B734" i="14"/>
  <c r="B733" i="14"/>
  <c r="B732" i="14"/>
  <c r="B731" i="14"/>
  <c r="B730" i="14"/>
  <c r="B729" i="14"/>
  <c r="B728" i="14"/>
  <c r="B727" i="14"/>
  <c r="B726" i="14"/>
  <c r="B725" i="14"/>
  <c r="B724" i="14"/>
  <c r="B723" i="14"/>
  <c r="B722" i="14"/>
  <c r="B721" i="14"/>
  <c r="B720" i="14"/>
  <c r="B719" i="14"/>
  <c r="B718" i="14"/>
  <c r="B717" i="14"/>
  <c r="B716" i="14"/>
  <c r="B715" i="14"/>
  <c r="B714" i="14"/>
  <c r="B713" i="14"/>
  <c r="B712" i="14"/>
  <c r="B711" i="14"/>
  <c r="B710" i="14"/>
  <c r="B709" i="14"/>
  <c r="B708" i="14"/>
  <c r="B707" i="14"/>
  <c r="B706" i="14"/>
  <c r="B705" i="14"/>
  <c r="B704" i="14"/>
  <c r="B703" i="14"/>
  <c r="B702" i="14"/>
  <c r="B701" i="14"/>
  <c r="B700" i="14"/>
  <c r="B699" i="14"/>
  <c r="B698" i="14"/>
  <c r="B697" i="14"/>
  <c r="B696" i="14"/>
  <c r="B695" i="14"/>
  <c r="B694" i="14"/>
  <c r="B693" i="14"/>
  <c r="B692" i="14"/>
  <c r="B691" i="14"/>
  <c r="B690" i="14"/>
  <c r="B689" i="14"/>
  <c r="B688" i="14"/>
  <c r="B687" i="14"/>
  <c r="B686" i="14"/>
  <c r="B685" i="14"/>
  <c r="B684" i="14"/>
  <c r="B683" i="14"/>
  <c r="B682" i="14"/>
  <c r="B681" i="14"/>
  <c r="B680" i="14"/>
  <c r="B679" i="14"/>
  <c r="B678" i="14"/>
  <c r="B677" i="14"/>
  <c r="B676" i="14"/>
  <c r="B675" i="14"/>
  <c r="B674" i="14"/>
  <c r="B673" i="14"/>
  <c r="B672" i="14"/>
  <c r="B671" i="14"/>
  <c r="B670" i="14"/>
  <c r="B669" i="14"/>
  <c r="B668" i="14"/>
  <c r="B667" i="14"/>
  <c r="B666" i="14"/>
  <c r="B665" i="14"/>
  <c r="B664" i="14"/>
  <c r="B663" i="14"/>
  <c r="B662" i="14"/>
  <c r="B661" i="14"/>
  <c r="B660" i="14"/>
  <c r="B659" i="14"/>
  <c r="B658" i="14"/>
  <c r="B657" i="14"/>
  <c r="B656" i="14"/>
  <c r="B655" i="14"/>
  <c r="B654" i="14"/>
  <c r="B653" i="14"/>
  <c r="B652" i="14"/>
  <c r="B651" i="14"/>
  <c r="B650" i="14"/>
  <c r="B649" i="14"/>
  <c r="B648" i="14"/>
  <c r="B647" i="14"/>
  <c r="B646" i="14"/>
  <c r="B645" i="14"/>
  <c r="B644" i="14"/>
  <c r="B643" i="14"/>
  <c r="B642" i="14"/>
  <c r="B641" i="14"/>
  <c r="B640" i="14"/>
  <c r="B639" i="14"/>
  <c r="B638" i="14"/>
  <c r="B637" i="14"/>
  <c r="B636" i="14"/>
  <c r="B635" i="14"/>
  <c r="B634" i="14"/>
  <c r="B633" i="14"/>
  <c r="B632" i="14"/>
  <c r="B631" i="14"/>
  <c r="B630" i="14"/>
  <c r="B629" i="14"/>
  <c r="B628" i="14"/>
  <c r="B627" i="14"/>
  <c r="B626" i="14"/>
  <c r="B625" i="14"/>
  <c r="B624" i="14"/>
  <c r="B623" i="14"/>
  <c r="B622" i="14"/>
  <c r="B621" i="14"/>
  <c r="B620" i="14"/>
  <c r="B619" i="14"/>
  <c r="B618" i="14"/>
  <c r="B617" i="14"/>
  <c r="B616" i="14"/>
  <c r="B615" i="14"/>
  <c r="B614" i="14"/>
  <c r="B613" i="14"/>
  <c r="B612" i="14"/>
  <c r="B611" i="14"/>
  <c r="B610" i="14"/>
  <c r="B609" i="14"/>
  <c r="B608" i="14"/>
  <c r="B607" i="14"/>
  <c r="B606" i="14"/>
  <c r="B605" i="14"/>
  <c r="B604" i="14"/>
  <c r="B603" i="14"/>
  <c r="B602" i="14"/>
  <c r="B601" i="14"/>
  <c r="B600" i="14"/>
  <c r="B599" i="14"/>
  <c r="B598" i="14"/>
  <c r="B597" i="14"/>
  <c r="B596" i="14"/>
  <c r="B595" i="14"/>
  <c r="B594" i="14"/>
  <c r="B593" i="14"/>
  <c r="B592" i="14"/>
  <c r="B591" i="14"/>
  <c r="B590" i="14"/>
  <c r="B589" i="14"/>
  <c r="B588" i="14"/>
  <c r="B587" i="14"/>
  <c r="B586" i="14"/>
  <c r="B585" i="14"/>
  <c r="B584" i="14"/>
  <c r="B583" i="14"/>
  <c r="B582" i="14"/>
  <c r="B581" i="14"/>
  <c r="B580" i="14"/>
  <c r="B579" i="14"/>
  <c r="B578" i="14"/>
  <c r="B577" i="14"/>
  <c r="B576" i="14"/>
  <c r="B575" i="14"/>
  <c r="B574" i="14"/>
  <c r="B573" i="14"/>
  <c r="B572" i="14"/>
  <c r="B571" i="14"/>
  <c r="B570" i="14"/>
  <c r="B569" i="14"/>
  <c r="B568" i="14"/>
  <c r="B567" i="14"/>
  <c r="B566" i="14"/>
  <c r="B565" i="14"/>
  <c r="B564" i="14"/>
  <c r="B563" i="14"/>
  <c r="B562" i="14"/>
  <c r="B561" i="14"/>
  <c r="B560" i="14"/>
  <c r="B559" i="14"/>
  <c r="B558" i="14"/>
  <c r="B557" i="14"/>
  <c r="B556" i="14"/>
  <c r="B555" i="14"/>
  <c r="B554" i="14"/>
  <c r="B553" i="14"/>
  <c r="B552" i="14"/>
  <c r="B551" i="14"/>
  <c r="B550" i="14"/>
  <c r="B549" i="14"/>
  <c r="B548" i="14"/>
  <c r="B547" i="14"/>
  <c r="B546" i="14"/>
  <c r="B545" i="14"/>
  <c r="B544" i="14"/>
  <c r="B543" i="14"/>
  <c r="B542" i="14"/>
  <c r="B541" i="14"/>
  <c r="B540" i="14"/>
  <c r="B539" i="14"/>
  <c r="B538" i="14"/>
  <c r="B537" i="14"/>
  <c r="B536" i="14"/>
  <c r="B535" i="14"/>
  <c r="B534" i="14"/>
  <c r="B533" i="14"/>
  <c r="B532" i="14"/>
  <c r="B531" i="14"/>
  <c r="B530" i="14"/>
  <c r="B529" i="14"/>
  <c r="B528" i="14"/>
  <c r="B527" i="14"/>
  <c r="B526" i="14"/>
  <c r="B525" i="14"/>
  <c r="B524" i="14"/>
  <c r="B523" i="14"/>
  <c r="B522" i="14"/>
  <c r="B521" i="14"/>
  <c r="B520" i="14"/>
  <c r="B519" i="14"/>
  <c r="B518" i="14"/>
  <c r="B517" i="14"/>
  <c r="B516" i="14"/>
  <c r="B515" i="14"/>
  <c r="B514" i="14"/>
  <c r="B513" i="14"/>
  <c r="B512" i="14"/>
  <c r="B511" i="14"/>
  <c r="B510" i="14"/>
  <c r="B509" i="14"/>
  <c r="B508" i="14"/>
  <c r="B507" i="14"/>
  <c r="B506" i="14"/>
  <c r="B505" i="14"/>
  <c r="B504" i="14"/>
  <c r="B503" i="14"/>
  <c r="B502" i="14"/>
  <c r="B501" i="14"/>
  <c r="B500" i="14"/>
  <c r="B499" i="14"/>
  <c r="B498" i="14"/>
  <c r="B497" i="14"/>
  <c r="B496" i="14"/>
  <c r="B495" i="14"/>
  <c r="B494" i="14"/>
  <c r="B493" i="14"/>
  <c r="B492" i="14"/>
  <c r="B491" i="14"/>
  <c r="B490" i="14"/>
  <c r="B489" i="14"/>
  <c r="B488" i="14"/>
  <c r="B487" i="14"/>
  <c r="B486" i="14"/>
  <c r="B485" i="14"/>
  <c r="B484" i="14"/>
  <c r="B483" i="14"/>
  <c r="B482" i="14"/>
  <c r="B481" i="14"/>
  <c r="B480" i="14"/>
  <c r="B479" i="14"/>
  <c r="B478" i="14"/>
  <c r="B477" i="14"/>
  <c r="B476" i="14"/>
  <c r="B475" i="14"/>
  <c r="B474" i="14"/>
  <c r="B473" i="14"/>
  <c r="B472" i="14"/>
  <c r="B471" i="14"/>
  <c r="B470" i="14"/>
  <c r="B469" i="14"/>
  <c r="B468" i="14"/>
  <c r="B467" i="14"/>
  <c r="B466" i="14"/>
  <c r="B465" i="14"/>
  <c r="B464" i="14"/>
  <c r="B463" i="14"/>
  <c r="B462" i="14"/>
  <c r="B461" i="14"/>
  <c r="B460" i="14"/>
  <c r="B459" i="14"/>
  <c r="B458" i="14"/>
  <c r="B457" i="14"/>
  <c r="B456" i="14"/>
  <c r="B455" i="14"/>
  <c r="B454" i="14"/>
  <c r="B453" i="14"/>
  <c r="B452" i="14"/>
  <c r="B451" i="14"/>
  <c r="B450" i="14"/>
  <c r="B449" i="14"/>
  <c r="B448" i="14"/>
  <c r="B447" i="14"/>
  <c r="B446" i="14"/>
  <c r="B445" i="14"/>
  <c r="B444" i="14"/>
  <c r="B443" i="14"/>
  <c r="B442" i="14"/>
  <c r="B441" i="14"/>
  <c r="B440" i="14"/>
  <c r="B439" i="14"/>
  <c r="B438" i="14"/>
  <c r="B437" i="14"/>
  <c r="B436" i="14"/>
  <c r="B435" i="14"/>
  <c r="B434" i="14"/>
  <c r="B433" i="14"/>
  <c r="B432" i="14"/>
  <c r="B431" i="14"/>
  <c r="B430" i="14"/>
  <c r="B429" i="14"/>
  <c r="B428" i="14"/>
  <c r="B427" i="14"/>
  <c r="B426" i="14"/>
  <c r="B425" i="14"/>
  <c r="B424" i="14"/>
  <c r="B423" i="14"/>
  <c r="B422" i="14"/>
  <c r="B421" i="14"/>
  <c r="B420" i="14"/>
  <c r="B419" i="14"/>
  <c r="B418" i="14"/>
  <c r="B417" i="14"/>
  <c r="B416" i="14"/>
  <c r="B415" i="14"/>
  <c r="B414" i="14"/>
  <c r="B413" i="14"/>
  <c r="B412" i="14"/>
  <c r="B411" i="14"/>
  <c r="B410" i="14"/>
  <c r="B409" i="14"/>
  <c r="B408" i="14"/>
  <c r="B407" i="14"/>
  <c r="B406" i="14"/>
  <c r="B405" i="14"/>
  <c r="B404" i="14"/>
  <c r="B403" i="14"/>
  <c r="B402" i="14"/>
  <c r="B401" i="14"/>
  <c r="B400" i="14"/>
  <c r="B399" i="14"/>
  <c r="B398" i="14"/>
  <c r="B397" i="14"/>
  <c r="B396" i="14"/>
  <c r="B395" i="14"/>
  <c r="B394" i="14"/>
  <c r="B393" i="14"/>
  <c r="B392" i="14"/>
  <c r="B391" i="14"/>
  <c r="B390" i="14"/>
  <c r="B389" i="14"/>
  <c r="B388" i="14"/>
  <c r="B387" i="14"/>
  <c r="B386" i="14"/>
  <c r="B385" i="14"/>
  <c r="B384" i="14"/>
  <c r="B383" i="14"/>
  <c r="B382" i="14"/>
  <c r="B381" i="14"/>
  <c r="B380" i="14"/>
  <c r="B379" i="14"/>
  <c r="B378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J16" i="14" s="1"/>
  <c r="B15" i="14"/>
  <c r="B14" i="14"/>
  <c r="B13" i="14"/>
  <c r="B12" i="14"/>
  <c r="B11" i="14"/>
  <c r="B10" i="14"/>
  <c r="B9" i="14"/>
  <c r="J9" i="14" s="1"/>
  <c r="B8" i="14"/>
  <c r="B7" i="14"/>
  <c r="B6" i="14"/>
  <c r="J5" i="14"/>
  <c r="B5" i="14"/>
  <c r="B4" i="14"/>
  <c r="B3" i="14"/>
  <c r="B2" i="14"/>
  <c r="J23" i="14" l="1"/>
  <c r="J37" i="14"/>
  <c r="J48" i="14"/>
  <c r="J59" i="14"/>
  <c r="J77" i="14"/>
  <c r="J103" i="14"/>
  <c r="J121" i="14"/>
  <c r="J125" i="14"/>
  <c r="J150" i="14"/>
  <c r="J195" i="14"/>
  <c r="J213" i="14"/>
  <c r="J294" i="14"/>
  <c r="J335" i="14"/>
  <c r="J347" i="14"/>
  <c r="J381" i="14"/>
  <c r="J651" i="14"/>
  <c r="J607" i="14"/>
  <c r="J515" i="14"/>
  <c r="J453" i="14"/>
  <c r="J291" i="14"/>
  <c r="J183" i="14"/>
  <c r="J127" i="14"/>
  <c r="J63" i="14"/>
  <c r="J3" i="14"/>
  <c r="J549" i="14"/>
  <c r="J491" i="14"/>
  <c r="J469" i="14"/>
  <c r="J459" i="14"/>
  <c r="J613" i="14"/>
  <c r="J463" i="14"/>
  <c r="J431" i="14"/>
  <c r="J355" i="14"/>
  <c r="J227" i="14"/>
  <c r="J159" i="14"/>
  <c r="J95" i="14"/>
  <c r="J665" i="14"/>
  <c r="J631" i="14"/>
  <c r="J575" i="14"/>
  <c r="J543" i="14"/>
  <c r="J17" i="14"/>
  <c r="J31" i="14"/>
  <c r="J45" i="14"/>
  <c r="J75" i="14"/>
  <c r="J89" i="14"/>
  <c r="J101" i="14"/>
  <c r="J130" i="14"/>
  <c r="J147" i="14"/>
  <c r="J163" i="14"/>
  <c r="J189" i="14"/>
  <c r="J234" i="14"/>
  <c r="J275" i="14"/>
  <c r="J317" i="14"/>
  <c r="J379" i="14"/>
  <c r="J501" i="14"/>
  <c r="J605" i="14"/>
  <c r="J7" i="14"/>
  <c r="J11" i="14"/>
  <c r="J21" i="14"/>
  <c r="J25" i="14"/>
  <c r="J32" i="14"/>
  <c r="J39" i="14"/>
  <c r="J43" i="14"/>
  <c r="J53" i="14"/>
  <c r="J57" i="14"/>
  <c r="J61" i="14"/>
  <c r="J69" i="14"/>
  <c r="J86" i="14"/>
  <c r="J98" i="14"/>
  <c r="J112" i="14"/>
  <c r="J115" i="14"/>
  <c r="J123" i="14"/>
  <c r="J131" i="14"/>
  <c r="J141" i="14"/>
  <c r="J167" i="14"/>
  <c r="J171" i="14"/>
  <c r="J186" i="14"/>
  <c r="J207" i="14"/>
  <c r="J211" i="14"/>
  <c r="J219" i="14"/>
  <c r="J253" i="14"/>
  <c r="J257" i="14"/>
  <c r="J311" i="14"/>
  <c r="J315" i="14"/>
  <c r="J341" i="14"/>
  <c r="J373" i="14"/>
  <c r="J27" i="14"/>
  <c r="J41" i="14"/>
  <c r="J51" i="14"/>
  <c r="J67" i="14"/>
  <c r="J107" i="14"/>
  <c r="J117" i="14"/>
  <c r="J133" i="14"/>
  <c r="J162" i="14"/>
  <c r="J191" i="14"/>
  <c r="J245" i="14"/>
  <c r="J298" i="14"/>
  <c r="J339" i="14"/>
  <c r="J385" i="14"/>
  <c r="J13" i="14"/>
  <c r="J24" i="14"/>
  <c r="J35" i="14"/>
  <c r="J71" i="14"/>
  <c r="J85" i="14"/>
  <c r="J93" i="14"/>
  <c r="J118" i="14"/>
  <c r="J144" i="14"/>
  <c r="J155" i="14"/>
  <c r="J173" i="14"/>
  <c r="J181" i="14"/>
  <c r="J230" i="14"/>
  <c r="J271" i="14"/>
  <c r="J283" i="14"/>
  <c r="J321" i="14"/>
  <c r="J375" i="14"/>
  <c r="J413" i="14"/>
  <c r="J541" i="14"/>
  <c r="J8" i="14"/>
  <c r="J15" i="14"/>
  <c r="J19" i="14"/>
  <c r="J29" i="14"/>
  <c r="J33" i="14"/>
  <c r="J40" i="14"/>
  <c r="J47" i="14"/>
  <c r="J54" i="14"/>
  <c r="J66" i="14"/>
  <c r="J80" i="14"/>
  <c r="J83" i="14"/>
  <c r="J91" i="14"/>
  <c r="J99" i="14"/>
  <c r="J109" i="14"/>
  <c r="J135" i="14"/>
  <c r="J139" i="14"/>
  <c r="J149" i="14"/>
  <c r="J153" i="14"/>
  <c r="J157" i="14"/>
  <c r="J165" i="14"/>
  <c r="J187" i="14"/>
  <c r="J197" i="14"/>
  <c r="J201" i="14"/>
  <c r="J247" i="14"/>
  <c r="J251" i="14"/>
  <c r="J277" i="14"/>
  <c r="J309" i="14"/>
  <c r="J358" i="14"/>
  <c r="J362" i="14"/>
  <c r="J407" i="14"/>
  <c r="J411" i="14"/>
  <c r="J419" i="14"/>
  <c r="J507" i="14"/>
  <c r="J547" i="14"/>
  <c r="J611" i="14"/>
  <c r="J442" i="14"/>
  <c r="J466" i="14"/>
  <c r="J488" i="14"/>
  <c r="J518" i="14"/>
  <c r="J522" i="14"/>
  <c r="J553" i="14"/>
  <c r="J654" i="14"/>
  <c r="J685" i="14"/>
  <c r="J701" i="14"/>
  <c r="J709" i="14"/>
  <c r="J725" i="14"/>
  <c r="J749" i="14"/>
  <c r="J765" i="14"/>
  <c r="J781" i="14"/>
  <c r="J797" i="14"/>
  <c r="J813" i="14"/>
  <c r="J829" i="14"/>
  <c r="J845" i="14"/>
  <c r="J869" i="14"/>
  <c r="J893" i="14"/>
  <c r="J1497" i="14"/>
  <c r="J6" i="14"/>
  <c r="J22" i="14"/>
  <c r="J38" i="14"/>
  <c r="J49" i="14"/>
  <c r="J72" i="14"/>
  <c r="J81" i="14"/>
  <c r="J110" i="14"/>
  <c r="J122" i="14"/>
  <c r="J142" i="14"/>
  <c r="J154" i="14"/>
  <c r="J174" i="14"/>
  <c r="J192" i="14"/>
  <c r="J202" i="14"/>
  <c r="J224" i="14"/>
  <c r="J248" i="14"/>
  <c r="J265" i="14"/>
  <c r="J288" i="14"/>
  <c r="J306" i="14"/>
  <c r="J318" i="14"/>
  <c r="J333" i="14"/>
  <c r="J376" i="14"/>
  <c r="J397" i="14"/>
  <c r="J405" i="14"/>
  <c r="J457" i="14"/>
  <c r="J481" i="14"/>
  <c r="J538" i="14"/>
  <c r="J550" i="14"/>
  <c r="J573" i="14"/>
  <c r="J621" i="14"/>
  <c r="J629" i="14"/>
  <c r="J648" i="14"/>
  <c r="J647" i="14"/>
  <c r="J615" i="14"/>
  <c r="J583" i="14"/>
  <c r="J551" i="14"/>
  <c r="J519" i="14"/>
  <c r="J487" i="14"/>
  <c r="J455" i="14"/>
  <c r="J423" i="14"/>
  <c r="J391" i="14"/>
  <c r="J655" i="14"/>
  <c r="J623" i="14"/>
  <c r="J645" i="14"/>
  <c r="J639" i="14"/>
  <c r="J599" i="14"/>
  <c r="J567" i="14"/>
  <c r="J523" i="14"/>
  <c r="J495" i="14"/>
  <c r="J485" i="14"/>
  <c r="J479" i="14"/>
  <c r="J439" i="14"/>
  <c r="J395" i="14"/>
  <c r="J359" i="14"/>
  <c r="J327" i="14"/>
  <c r="J295" i="14"/>
  <c r="J263" i="14"/>
  <c r="J231" i="14"/>
  <c r="J199" i="14"/>
  <c r="J643" i="14"/>
  <c r="J637" i="14"/>
  <c r="J619" i="14"/>
  <c r="J571" i="14"/>
  <c r="J565" i="14"/>
  <c r="J555" i="14"/>
  <c r="J527" i="14"/>
  <c r="J517" i="14"/>
  <c r="J511" i="14"/>
  <c r="J483" i="14"/>
  <c r="J477" i="14"/>
  <c r="J471" i="14"/>
  <c r="J443" i="14"/>
  <c r="J437" i="14"/>
  <c r="J427" i="14"/>
  <c r="J399" i="14"/>
  <c r="J389" i="14"/>
  <c r="J383" i="14"/>
  <c r="J363" i="14"/>
  <c r="J357" i="14"/>
  <c r="J351" i="14"/>
  <c r="J331" i="14"/>
  <c r="J325" i="14"/>
  <c r="J319" i="14"/>
  <c r="J299" i="14"/>
  <c r="J293" i="14"/>
  <c r="J287" i="14"/>
  <c r="J267" i="14"/>
  <c r="J261" i="14"/>
  <c r="J255" i="14"/>
  <c r="J235" i="14"/>
  <c r="J229" i="14"/>
  <c r="J223" i="14"/>
  <c r="J10" i="14"/>
  <c r="J18" i="14"/>
  <c r="J26" i="14"/>
  <c r="J34" i="14"/>
  <c r="J42" i="14"/>
  <c r="J56" i="14"/>
  <c r="J62" i="14"/>
  <c r="J65" i="14"/>
  <c r="J74" i="14"/>
  <c r="J79" i="14"/>
  <c r="J88" i="14"/>
  <c r="J94" i="14"/>
  <c r="J97" i="14"/>
  <c r="J106" i="14"/>
  <c r="J111" i="14"/>
  <c r="J120" i="14"/>
  <c r="J126" i="14"/>
  <c r="J129" i="14"/>
  <c r="J138" i="14"/>
  <c r="J143" i="14"/>
  <c r="J152" i="14"/>
  <c r="J158" i="14"/>
  <c r="J161" i="14"/>
  <c r="J170" i="14"/>
  <c r="J175" i="14"/>
  <c r="J179" i="14"/>
  <c r="J200" i="14"/>
  <c r="J203" i="14"/>
  <c r="J210" i="14"/>
  <c r="J216" i="14"/>
  <c r="J222" i="14"/>
  <c r="J233" i="14"/>
  <c r="J237" i="14"/>
  <c r="J256" i="14"/>
  <c r="J259" i="14"/>
  <c r="J274" i="14"/>
  <c r="J280" i="14"/>
  <c r="J286" i="14"/>
  <c r="J297" i="14"/>
  <c r="J301" i="14"/>
  <c r="J320" i="14"/>
  <c r="J323" i="14"/>
  <c r="J338" i="14"/>
  <c r="J344" i="14"/>
  <c r="J350" i="14"/>
  <c r="J361" i="14"/>
  <c r="J365" i="14"/>
  <c r="J384" i="14"/>
  <c r="J387" i="14"/>
  <c r="J410" i="14"/>
  <c r="J416" i="14"/>
  <c r="J422" i="14"/>
  <c r="J426" i="14"/>
  <c r="J445" i="14"/>
  <c r="J472" i="14"/>
  <c r="J475" i="14"/>
  <c r="J494" i="14"/>
  <c r="J498" i="14"/>
  <c r="J504" i="14"/>
  <c r="J510" i="14"/>
  <c r="J525" i="14"/>
  <c r="J529" i="14"/>
  <c r="J533" i="14"/>
  <c r="J559" i="14"/>
  <c r="J563" i="14"/>
  <c r="J581" i="14"/>
  <c r="J585" i="14"/>
  <c r="J591" i="14"/>
  <c r="J595" i="14"/>
  <c r="J456" i="14"/>
  <c r="J526" i="14"/>
  <c r="J557" i="14"/>
  <c r="J579" i="14"/>
  <c r="J635" i="14"/>
  <c r="J669" i="14"/>
  <c r="J677" i="14"/>
  <c r="J693" i="14"/>
  <c r="J717" i="14"/>
  <c r="J733" i="14"/>
  <c r="J741" i="14"/>
  <c r="J757" i="14"/>
  <c r="J773" i="14"/>
  <c r="J789" i="14"/>
  <c r="J805" i="14"/>
  <c r="J821" i="14"/>
  <c r="J837" i="14"/>
  <c r="J853" i="14"/>
  <c r="J861" i="14"/>
  <c r="J885" i="14"/>
  <c r="J901" i="14"/>
  <c r="J14" i="14"/>
  <c r="J30" i="14"/>
  <c r="J46" i="14"/>
  <c r="J58" i="14"/>
  <c r="J78" i="14"/>
  <c r="J90" i="14"/>
  <c r="J104" i="14"/>
  <c r="J113" i="14"/>
  <c r="J136" i="14"/>
  <c r="J145" i="14"/>
  <c r="J168" i="14"/>
  <c r="J177" i="14"/>
  <c r="J198" i="14"/>
  <c r="J205" i="14"/>
  <c r="J242" i="14"/>
  <c r="J254" i="14"/>
  <c r="J269" i="14"/>
  <c r="J312" i="14"/>
  <c r="J329" i="14"/>
  <c r="J352" i="14"/>
  <c r="J370" i="14"/>
  <c r="J382" i="14"/>
  <c r="J401" i="14"/>
  <c r="J435" i="14"/>
  <c r="J467" i="14"/>
  <c r="J512" i="14"/>
  <c r="J544" i="14"/>
  <c r="J554" i="14"/>
  <c r="J617" i="14"/>
  <c r="J625" i="14"/>
  <c r="J4" i="14"/>
  <c r="J12" i="14"/>
  <c r="J20" i="14"/>
  <c r="J28" i="14"/>
  <c r="J36" i="14"/>
  <c r="J44" i="14"/>
  <c r="J50" i="14"/>
  <c r="J55" i="14"/>
  <c r="J64" i="14"/>
  <c r="J70" i="14"/>
  <c r="J73" i="14"/>
  <c r="J82" i="14"/>
  <c r="J87" i="14"/>
  <c r="J96" i="14"/>
  <c r="J102" i="14"/>
  <c r="J105" i="14"/>
  <c r="J114" i="14"/>
  <c r="J119" i="14"/>
  <c r="J128" i="14"/>
  <c r="J134" i="14"/>
  <c r="J137" i="14"/>
  <c r="J146" i="14"/>
  <c r="J151" i="14"/>
  <c r="J160" i="14"/>
  <c r="J166" i="14"/>
  <c r="J169" i="14"/>
  <c r="J178" i="14"/>
  <c r="J184" i="14"/>
  <c r="J190" i="14"/>
  <c r="J193" i="14"/>
  <c r="J206" i="14"/>
  <c r="J209" i="14"/>
  <c r="J215" i="14"/>
  <c r="J221" i="14"/>
  <c r="J225" i="14"/>
  <c r="J239" i="14"/>
  <c r="J243" i="14"/>
  <c r="J262" i="14"/>
  <c r="J266" i="14"/>
  <c r="J279" i="14"/>
  <c r="J285" i="14"/>
  <c r="J289" i="14"/>
  <c r="J303" i="14"/>
  <c r="J307" i="14"/>
  <c r="J326" i="14"/>
  <c r="J330" i="14"/>
  <c r="J343" i="14"/>
  <c r="J349" i="14"/>
  <c r="J353" i="14"/>
  <c r="J367" i="14"/>
  <c r="J371" i="14"/>
  <c r="J390" i="14"/>
  <c r="J394" i="14"/>
  <c r="J398" i="14"/>
  <c r="J415" i="14"/>
  <c r="J421" i="14"/>
  <c r="J425" i="14"/>
  <c r="J429" i="14"/>
  <c r="J447" i="14"/>
  <c r="J451" i="14"/>
  <c r="J478" i="14"/>
  <c r="J497" i="14"/>
  <c r="J503" i="14"/>
  <c r="J509" i="14"/>
  <c r="J513" i="14"/>
  <c r="J535" i="14"/>
  <c r="J539" i="14"/>
  <c r="J570" i="14"/>
  <c r="J584" i="14"/>
  <c r="J587" i="14"/>
  <c r="J594" i="14"/>
  <c r="J602" i="14"/>
  <c r="J608" i="14"/>
  <c r="J614" i="14"/>
  <c r="J218" i="14"/>
  <c r="J232" i="14"/>
  <c r="J238" i="14"/>
  <c r="J241" i="14"/>
  <c r="J250" i="14"/>
  <c r="J264" i="14"/>
  <c r="J270" i="14"/>
  <c r="J273" i="14"/>
  <c r="J282" i="14"/>
  <c r="J296" i="14"/>
  <c r="J302" i="14"/>
  <c r="J305" i="14"/>
  <c r="J314" i="14"/>
  <c r="J328" i="14"/>
  <c r="J334" i="14"/>
  <c r="J337" i="14"/>
  <c r="J346" i="14"/>
  <c r="J360" i="14"/>
  <c r="J366" i="14"/>
  <c r="J369" i="14"/>
  <c r="J378" i="14"/>
  <c r="J393" i="14"/>
  <c r="J403" i="14"/>
  <c r="J424" i="14"/>
  <c r="J434" i="14"/>
  <c r="J440" i="14"/>
  <c r="J446" i="14"/>
  <c r="J449" i="14"/>
  <c r="J462" i="14"/>
  <c r="J465" i="14"/>
  <c r="J480" i="14"/>
  <c r="J486" i="14"/>
  <c r="J490" i="14"/>
  <c r="J493" i="14"/>
  <c r="J506" i="14"/>
  <c r="J521" i="14"/>
  <c r="J531" i="14"/>
  <c r="J552" i="14"/>
  <c r="J562" i="14"/>
  <c r="J568" i="14"/>
  <c r="J574" i="14"/>
  <c r="J577" i="14"/>
  <c r="J590" i="14"/>
  <c r="J593" i="14"/>
  <c r="J597" i="14"/>
  <c r="J616" i="14"/>
  <c r="J627" i="14"/>
  <c r="J634" i="14"/>
  <c r="J640" i="14"/>
  <c r="J646" i="14"/>
  <c r="J653" i="14"/>
  <c r="J657" i="14"/>
  <c r="J176" i="14"/>
  <c r="J182" i="14"/>
  <c r="J185" i="14"/>
  <c r="J194" i="14"/>
  <c r="J208" i="14"/>
  <c r="J214" i="14"/>
  <c r="J217" i="14"/>
  <c r="J226" i="14"/>
  <c r="J240" i="14"/>
  <c r="J246" i="14"/>
  <c r="J249" i="14"/>
  <c r="J258" i="14"/>
  <c r="J272" i="14"/>
  <c r="J278" i="14"/>
  <c r="J281" i="14"/>
  <c r="J290" i="14"/>
  <c r="J304" i="14"/>
  <c r="J310" i="14"/>
  <c r="J313" i="14"/>
  <c r="J322" i="14"/>
  <c r="J336" i="14"/>
  <c r="J342" i="14"/>
  <c r="J345" i="14"/>
  <c r="J354" i="14"/>
  <c r="J368" i="14"/>
  <c r="J374" i="14"/>
  <c r="J377" i="14"/>
  <c r="J392" i="14"/>
  <c r="J402" i="14"/>
  <c r="J408" i="14"/>
  <c r="J414" i="14"/>
  <c r="J417" i="14"/>
  <c r="J430" i="14"/>
  <c r="J433" i="14"/>
  <c r="J448" i="14"/>
  <c r="J454" i="14"/>
  <c r="J458" i="14"/>
  <c r="J461" i="14"/>
  <c r="J474" i="14"/>
  <c r="J489" i="14"/>
  <c r="J499" i="14"/>
  <c r="J520" i="14"/>
  <c r="J530" i="14"/>
  <c r="J536" i="14"/>
  <c r="J542" i="14"/>
  <c r="J545" i="14"/>
  <c r="J558" i="14"/>
  <c r="J561" i="14"/>
  <c r="J576" i="14"/>
  <c r="J582" i="14"/>
  <c r="J586" i="14"/>
  <c r="J589" i="14"/>
  <c r="J603" i="14"/>
  <c r="J622" i="14"/>
  <c r="J626" i="14"/>
  <c r="J649" i="14"/>
  <c r="J600" i="14"/>
  <c r="J606" i="14"/>
  <c r="J609" i="14"/>
  <c r="J618" i="14"/>
  <c r="J632" i="14"/>
  <c r="J638" i="14"/>
  <c r="J641" i="14"/>
  <c r="J650" i="14"/>
  <c r="J659" i="14"/>
  <c r="J663" i="14"/>
  <c r="J52" i="14"/>
  <c r="J60" i="14"/>
  <c r="J68" i="14"/>
  <c r="J76" i="14"/>
  <c r="J84" i="14"/>
  <c r="J92" i="14"/>
  <c r="J100" i="14"/>
  <c r="J108" i="14"/>
  <c r="J116" i="14"/>
  <c r="J124" i="14"/>
  <c r="J132" i="14"/>
  <c r="J140" i="14"/>
  <c r="J148" i="14"/>
  <c r="J156" i="14"/>
  <c r="J164" i="14"/>
  <c r="J172" i="14"/>
  <c r="J180" i="14"/>
  <c r="J188" i="14"/>
  <c r="J196" i="14"/>
  <c r="J204" i="14"/>
  <c r="J212" i="14"/>
  <c r="J220" i="14"/>
  <c r="J228" i="14"/>
  <c r="J236" i="14"/>
  <c r="J244" i="14"/>
  <c r="J252" i="14"/>
  <c r="J260" i="14"/>
  <c r="J268" i="14"/>
  <c r="J276" i="14"/>
  <c r="J284" i="14"/>
  <c r="J292" i="14"/>
  <c r="J300" i="14"/>
  <c r="J308" i="14"/>
  <c r="J316" i="14"/>
  <c r="J324" i="14"/>
  <c r="J332" i="14"/>
  <c r="J340" i="14"/>
  <c r="J348" i="14"/>
  <c r="J356" i="14"/>
  <c r="J364" i="14"/>
  <c r="J372" i="14"/>
  <c r="J380" i="14"/>
  <c r="J386" i="14"/>
  <c r="J400" i="14"/>
  <c r="J406" i="14"/>
  <c r="J409" i="14"/>
  <c r="J418" i="14"/>
  <c r="J432" i="14"/>
  <c r="J438" i="14"/>
  <c r="J441" i="14"/>
  <c r="J450" i="14"/>
  <c r="J464" i="14"/>
  <c r="J470" i="14"/>
  <c r="J473" i="14"/>
  <c r="J482" i="14"/>
  <c r="J496" i="14"/>
  <c r="J502" i="14"/>
  <c r="J505" i="14"/>
  <c r="J514" i="14"/>
  <c r="J528" i="14"/>
  <c r="J534" i="14"/>
  <c r="J537" i="14"/>
  <c r="J546" i="14"/>
  <c r="J560" i="14"/>
  <c r="J566" i="14"/>
  <c r="J569" i="14"/>
  <c r="J578" i="14"/>
  <c r="J592" i="14"/>
  <c r="J598" i="14"/>
  <c r="J601" i="14"/>
  <c r="J610" i="14"/>
  <c r="J624" i="14"/>
  <c r="J630" i="14"/>
  <c r="J633" i="14"/>
  <c r="J642" i="14"/>
  <c r="J656" i="14"/>
  <c r="J660" i="14"/>
  <c r="J667" i="14"/>
  <c r="J671" i="14"/>
  <c r="J675" i="14"/>
  <c r="J679" i="14"/>
  <c r="J683" i="14"/>
  <c r="J687" i="14"/>
  <c r="J691" i="14"/>
  <c r="J695" i="14"/>
  <c r="J699" i="14"/>
  <c r="J703" i="14"/>
  <c r="J707" i="14"/>
  <c r="J711" i="14"/>
  <c r="J715" i="14"/>
  <c r="J719" i="14"/>
  <c r="J723" i="14"/>
  <c r="J727" i="14"/>
  <c r="J731" i="14"/>
  <c r="J735" i="14"/>
  <c r="J739" i="14"/>
  <c r="J743" i="14"/>
  <c r="J747" i="14"/>
  <c r="J751" i="14"/>
  <c r="J755" i="14"/>
  <c r="J759" i="14"/>
  <c r="J763" i="14"/>
  <c r="J388" i="14"/>
  <c r="J396" i="14"/>
  <c r="J404" i="14"/>
  <c r="J412" i="14"/>
  <c r="J420" i="14"/>
  <c r="J428" i="14"/>
  <c r="J436" i="14"/>
  <c r="J444" i="14"/>
  <c r="J452" i="14"/>
  <c r="J460" i="14"/>
  <c r="J468" i="14"/>
  <c r="J476" i="14"/>
  <c r="J484" i="14"/>
  <c r="J492" i="14"/>
  <c r="J500" i="14"/>
  <c r="J508" i="14"/>
  <c r="J516" i="14"/>
  <c r="J524" i="14"/>
  <c r="J532" i="14"/>
  <c r="J540" i="14"/>
  <c r="J548" i="14"/>
  <c r="J556" i="14"/>
  <c r="J564" i="14"/>
  <c r="J572" i="14"/>
  <c r="J580" i="14"/>
  <c r="J588" i="14"/>
  <c r="J596" i="14"/>
  <c r="J604" i="14"/>
  <c r="J612" i="14"/>
  <c r="J620" i="14"/>
  <c r="J628" i="14"/>
  <c r="J636" i="14"/>
  <c r="J644" i="14"/>
  <c r="J652" i="14"/>
  <c r="J661" i="14"/>
  <c r="J767" i="14"/>
  <c r="J771" i="14"/>
  <c r="J775" i="14"/>
  <c r="J779" i="14"/>
  <c r="J783" i="14"/>
  <c r="J787" i="14"/>
  <c r="J791" i="14"/>
  <c r="J795" i="14"/>
  <c r="J799" i="14"/>
  <c r="J803" i="14"/>
  <c r="J807" i="14"/>
  <c r="J811" i="14"/>
  <c r="J815" i="14"/>
  <c r="J819" i="14"/>
  <c r="J823" i="14"/>
  <c r="J827" i="14"/>
  <c r="J831" i="14"/>
  <c r="J835" i="14"/>
  <c r="J839" i="14"/>
  <c r="J843" i="14"/>
  <c r="J847" i="14"/>
  <c r="J851" i="14"/>
  <c r="J855" i="14"/>
  <c r="J859" i="14"/>
  <c r="J867" i="14"/>
  <c r="J875" i="14"/>
  <c r="J891" i="14"/>
  <c r="J899" i="14"/>
  <c r="J907" i="14"/>
  <c r="J915" i="14"/>
  <c r="J923" i="14"/>
  <c r="J931" i="14"/>
  <c r="J939" i="14"/>
  <c r="J947" i="14"/>
  <c r="J955" i="14"/>
  <c r="J963" i="14"/>
  <c r="J971" i="14"/>
  <c r="J979" i="14"/>
  <c r="J987" i="14"/>
  <c r="J995" i="14"/>
  <c r="J1003" i="14"/>
  <c r="J1011" i="14"/>
  <c r="J1019" i="14"/>
  <c r="J1027" i="14"/>
  <c r="J1035" i="14"/>
  <c r="J1043" i="14"/>
  <c r="J1051" i="14"/>
  <c r="J1059" i="14"/>
  <c r="J1067" i="14"/>
  <c r="J1075" i="14"/>
  <c r="J1083" i="14"/>
  <c r="J1091" i="14"/>
  <c r="J1099" i="14"/>
  <c r="J1107" i="14"/>
  <c r="J1115" i="14"/>
  <c r="J1123" i="14"/>
  <c r="J1131" i="14"/>
  <c r="J1139" i="14"/>
  <c r="J1147" i="14"/>
  <c r="J1155" i="14"/>
  <c r="J1163" i="14"/>
  <c r="J1171" i="14"/>
  <c r="J1179" i="14"/>
  <c r="J1187" i="14"/>
  <c r="J1195" i="14"/>
  <c r="J1203" i="14"/>
  <c r="J1211" i="14"/>
  <c r="J1219" i="14"/>
  <c r="J1227" i="14"/>
  <c r="J1235" i="14"/>
  <c r="J1243" i="14"/>
  <c r="J1251" i="14"/>
  <c r="J1259" i="14"/>
  <c r="J1267" i="14"/>
  <c r="J1275" i="14"/>
  <c r="J1283" i="14"/>
  <c r="J1291" i="14"/>
  <c r="J1299" i="14"/>
  <c r="J1307" i="14"/>
  <c r="J1315" i="14"/>
  <c r="J1323" i="14"/>
  <c r="J1331" i="14"/>
  <c r="J1339" i="14"/>
  <c r="J1347" i="14"/>
  <c r="J1491" i="14"/>
  <c r="J676" i="14"/>
  <c r="J681" i="14"/>
  <c r="J689" i="14"/>
  <c r="J697" i="14"/>
  <c r="J705" i="14"/>
  <c r="J713" i="14"/>
  <c r="J721" i="14"/>
  <c r="J732" i="14"/>
  <c r="J740" i="14"/>
  <c r="J748" i="14"/>
  <c r="J756" i="14"/>
  <c r="J764" i="14"/>
  <c r="J769" i="14"/>
  <c r="J777" i="14"/>
  <c r="J785" i="14"/>
  <c r="J793" i="14"/>
  <c r="J801" i="14"/>
  <c r="J809" i="14"/>
  <c r="J817" i="14"/>
  <c r="J825" i="14"/>
  <c r="J833" i="14"/>
  <c r="J841" i="14"/>
  <c r="J849" i="14"/>
  <c r="J857" i="14"/>
  <c r="J866" i="14"/>
  <c r="J877" i="14"/>
  <c r="J883" i="14"/>
  <c r="J889" i="14"/>
  <c r="J903" i="14"/>
  <c r="J913" i="14"/>
  <c r="J929" i="14"/>
  <c r="J945" i="14"/>
  <c r="J973" i="14"/>
  <c r="J989" i="14"/>
  <c r="J1005" i="14"/>
  <c r="J1021" i="14"/>
  <c r="J1037" i="14"/>
  <c r="J1053" i="14"/>
  <c r="J1069" i="14"/>
  <c r="J1085" i="14"/>
  <c r="J1101" i="14"/>
  <c r="J1117" i="14"/>
  <c r="J1133" i="14"/>
  <c r="J1149" i="14"/>
  <c r="J1165" i="14"/>
  <c r="J1181" i="14"/>
  <c r="J1197" i="14"/>
  <c r="J1213" i="14"/>
  <c r="J1223" i="14"/>
  <c r="J1233" i="14"/>
  <c r="J1245" i="14"/>
  <c r="J1255" i="14"/>
  <c r="J1261" i="14"/>
  <c r="J1271" i="14"/>
  <c r="J1281" i="14"/>
  <c r="J1293" i="14"/>
  <c r="J1303" i="14"/>
  <c r="J1319" i="14"/>
  <c r="J1329" i="14"/>
  <c r="J1341" i="14"/>
  <c r="J1345" i="14"/>
  <c r="J1379" i="14"/>
  <c r="J1390" i="14"/>
  <c r="J1418" i="14"/>
  <c r="J1443" i="14"/>
  <c r="J1450" i="14"/>
  <c r="J1470" i="14"/>
  <c r="J1566" i="14"/>
  <c r="J1572" i="14"/>
  <c r="J1601" i="14"/>
  <c r="J1630" i="14"/>
  <c r="J1664" i="14"/>
  <c r="J1667" i="14"/>
  <c r="J1904" i="14"/>
  <c r="J1899" i="14"/>
  <c r="J1897" i="14"/>
  <c r="J1895" i="14"/>
  <c r="J1893" i="14"/>
  <c r="J1891" i="14"/>
  <c r="J1889" i="14"/>
  <c r="J1887" i="14"/>
  <c r="J1885" i="14"/>
  <c r="J1883" i="14"/>
  <c r="J1881" i="14"/>
  <c r="J1879" i="14"/>
  <c r="J1877" i="14"/>
  <c r="J1875" i="14"/>
  <c r="J1873" i="14"/>
  <c r="J1871" i="14"/>
  <c r="J1869" i="14"/>
  <c r="J1867" i="14"/>
  <c r="J1865" i="14"/>
  <c r="J1863" i="14"/>
  <c r="J1861" i="14"/>
  <c r="J1859" i="14"/>
  <c r="J1857" i="14"/>
  <c r="J1855" i="14"/>
  <c r="J1853" i="14"/>
  <c r="J1851" i="14"/>
  <c r="J1849" i="14"/>
  <c r="J1847" i="14"/>
  <c r="J1845" i="14"/>
  <c r="J1843" i="14"/>
  <c r="J1841" i="14"/>
  <c r="J1839" i="14"/>
  <c r="J1837" i="14"/>
  <c r="J1835" i="14"/>
  <c r="J1833" i="14"/>
  <c r="J1831" i="14"/>
  <c r="J1829" i="14"/>
  <c r="J1827" i="14"/>
  <c r="J1825" i="14"/>
  <c r="J1823" i="14"/>
  <c r="J1821" i="14"/>
  <c r="J1819" i="14"/>
  <c r="J1817" i="14"/>
  <c r="J1815" i="14"/>
  <c r="J1813" i="14"/>
  <c r="J1811" i="14"/>
  <c r="J1809" i="14"/>
  <c r="J1807" i="14"/>
  <c r="J1805" i="14"/>
  <c r="J1803" i="14"/>
  <c r="J1801" i="14"/>
  <c r="J1799" i="14"/>
  <c r="J1797" i="14"/>
  <c r="J1795" i="14"/>
  <c r="J1793" i="14"/>
  <c r="J1791" i="14"/>
  <c r="J2102" i="14"/>
  <c r="J2018" i="14"/>
  <c r="J2010" i="14"/>
  <c r="J2002" i="14"/>
  <c r="J1994" i="14"/>
  <c r="J1986" i="14"/>
  <c r="J1978" i="14"/>
  <c r="J1970" i="14"/>
  <c r="J1962" i="14"/>
  <c r="J1954" i="14"/>
  <c r="J1946" i="14"/>
  <c r="J1938" i="14"/>
  <c r="J1930" i="14"/>
  <c r="J1922" i="14"/>
  <c r="J1914" i="14"/>
  <c r="J1906" i="14"/>
  <c r="J2104" i="14"/>
  <c r="J2020" i="14"/>
  <c r="J2012" i="14"/>
  <c r="J2004" i="14"/>
  <c r="J1996" i="14"/>
  <c r="J1988" i="14"/>
  <c r="J1980" i="14"/>
  <c r="J1972" i="14"/>
  <c r="J1964" i="14"/>
  <c r="J1956" i="14"/>
  <c r="J1948" i="14"/>
  <c r="J1940" i="14"/>
  <c r="J1932" i="14"/>
  <c r="J1924" i="14"/>
  <c r="J1916" i="14"/>
  <c r="J1908" i="14"/>
  <c r="J1900" i="14"/>
  <c r="J2022" i="14"/>
  <c r="J2006" i="14"/>
  <c r="J1990" i="14"/>
  <c r="J1974" i="14"/>
  <c r="J1958" i="14"/>
  <c r="J1942" i="14"/>
  <c r="J1926" i="14"/>
  <c r="J1910" i="14"/>
  <c r="J1890" i="14"/>
  <c r="J1874" i="14"/>
  <c r="J1858" i="14"/>
  <c r="J1842" i="14"/>
  <c r="J1826" i="14"/>
  <c r="J1810" i="14"/>
  <c r="J1794" i="14"/>
  <c r="J1783" i="14"/>
  <c r="J1775" i="14"/>
  <c r="J1767" i="14"/>
  <c r="J1759" i="14"/>
  <c r="J1751" i="14"/>
  <c r="J1743" i="14"/>
  <c r="J1735" i="14"/>
  <c r="J1727" i="14"/>
  <c r="J1719" i="14"/>
  <c r="J1711" i="14"/>
  <c r="J1703" i="14"/>
  <c r="J1695" i="14"/>
  <c r="J1687" i="14"/>
  <c r="J1679" i="14"/>
  <c r="J1671" i="14"/>
  <c r="J1663" i="14"/>
  <c r="J1655" i="14"/>
  <c r="J2044" i="14"/>
  <c r="J2008" i="14"/>
  <c r="J1992" i="14"/>
  <c r="J1976" i="14"/>
  <c r="J1960" i="14"/>
  <c r="J1944" i="14"/>
  <c r="J1928" i="14"/>
  <c r="J1912" i="14"/>
  <c r="J1785" i="14"/>
  <c r="J1777" i="14"/>
  <c r="J1769" i="14"/>
  <c r="J1761" i="14"/>
  <c r="J1753" i="14"/>
  <c r="J1745" i="14"/>
  <c r="J1737" i="14"/>
  <c r="J1729" i="14"/>
  <c r="J1721" i="14"/>
  <c r="J1713" i="14"/>
  <c r="J1705" i="14"/>
  <c r="J1697" i="14"/>
  <c r="J1689" i="14"/>
  <c r="J1681" i="14"/>
  <c r="J1673" i="14"/>
  <c r="J1665" i="14"/>
  <c r="J1657" i="14"/>
  <c r="J1649" i="14"/>
  <c r="J1641" i="14"/>
  <c r="J1633" i="14"/>
  <c r="J1537" i="14"/>
  <c r="J2014" i="14"/>
  <c r="J1982" i="14"/>
  <c r="J1950" i="14"/>
  <c r="J1918" i="14"/>
  <c r="J1882" i="14"/>
  <c r="J1850" i="14"/>
  <c r="J1818" i="14"/>
  <c r="J1787" i="14"/>
  <c r="J1771" i="14"/>
  <c r="J1755" i="14"/>
  <c r="J1739" i="14"/>
  <c r="J1723" i="14"/>
  <c r="J1707" i="14"/>
  <c r="J1691" i="14"/>
  <c r="J1675" i="14"/>
  <c r="J1659" i="14"/>
  <c r="J1635" i="14"/>
  <c r="J1629" i="14"/>
  <c r="J1621" i="14"/>
  <c r="J1613" i="14"/>
  <c r="J1605" i="14"/>
  <c r="J1597" i="14"/>
  <c r="J1589" i="14"/>
  <c r="J1581" i="14"/>
  <c r="J1573" i="14"/>
  <c r="J1565" i="14"/>
  <c r="J1557" i="14"/>
  <c r="J1541" i="14"/>
  <c r="J1513" i="14"/>
  <c r="J1507" i="14"/>
  <c r="J1501" i="14"/>
  <c r="J1481" i="14"/>
  <c r="J1475" i="14"/>
  <c r="J1469" i="14"/>
  <c r="J1452" i="14"/>
  <c r="J1444" i="14"/>
  <c r="J1436" i="14"/>
  <c r="J1428" i="14"/>
  <c r="J1420" i="14"/>
  <c r="J1412" i="14"/>
  <c r="J1404" i="14"/>
  <c r="J1396" i="14"/>
  <c r="J1388" i="14"/>
  <c r="J1380" i="14"/>
  <c r="J1372" i="14"/>
  <c r="J2016" i="14"/>
  <c r="J1984" i="14"/>
  <c r="J1952" i="14"/>
  <c r="J1920" i="14"/>
  <c r="J1888" i="14"/>
  <c r="J1856" i="14"/>
  <c r="J1824" i="14"/>
  <c r="J1792" i="14"/>
  <c r="J1789" i="14"/>
  <c r="J1773" i="14"/>
  <c r="J1757" i="14"/>
  <c r="J1741" i="14"/>
  <c r="J1725" i="14"/>
  <c r="J1709" i="14"/>
  <c r="J1693" i="14"/>
  <c r="J1677" i="14"/>
  <c r="J1661" i="14"/>
  <c r="J1643" i="14"/>
  <c r="J1637" i="14"/>
  <c r="J1631" i="14"/>
  <c r="J1623" i="14"/>
  <c r="J1615" i="14"/>
  <c r="J1607" i="14"/>
  <c r="J1599" i="14"/>
  <c r="J1591" i="14"/>
  <c r="J1583" i="14"/>
  <c r="J1575" i="14"/>
  <c r="J1567" i="14"/>
  <c r="J1559" i="14"/>
  <c r="J1551" i="14"/>
  <c r="J1509" i="14"/>
  <c r="J1477" i="14"/>
  <c r="J1998" i="14"/>
  <c r="J1934" i="14"/>
  <c r="J1866" i="14"/>
  <c r="J1802" i="14"/>
  <c r="J1765" i="14"/>
  <c r="J1733" i="14"/>
  <c r="J1701" i="14"/>
  <c r="J1669" i="14"/>
  <c r="J1639" i="14"/>
  <c r="J1625" i="14"/>
  <c r="J1609" i="14"/>
  <c r="J1593" i="14"/>
  <c r="J1577" i="14"/>
  <c r="J1561" i="14"/>
  <c r="J1505" i="14"/>
  <c r="J1442" i="14"/>
  <c r="J1426" i="14"/>
  <c r="J1410" i="14"/>
  <c r="J1394" i="14"/>
  <c r="J1378" i="14"/>
  <c r="J1207" i="14"/>
  <c r="J1199" i="14"/>
  <c r="J1191" i="14"/>
  <c r="J1183" i="14"/>
  <c r="J1175" i="14"/>
  <c r="J1167" i="14"/>
  <c r="J1159" i="14"/>
  <c r="J1151" i="14"/>
  <c r="J1143" i="14"/>
  <c r="J1135" i="14"/>
  <c r="J1127" i="14"/>
  <c r="J1119" i="14"/>
  <c r="J1111" i="14"/>
  <c r="J1103" i="14"/>
  <c r="J1095" i="14"/>
  <c r="J1087" i="14"/>
  <c r="J1079" i="14"/>
  <c r="J1071" i="14"/>
  <c r="J1063" i="14"/>
  <c r="J1055" i="14"/>
  <c r="J1047" i="14"/>
  <c r="J1039" i="14"/>
  <c r="J1031" i="14"/>
  <c r="J1023" i="14"/>
  <c r="J1015" i="14"/>
  <c r="J1007" i="14"/>
  <c r="J999" i="14"/>
  <c r="J991" i="14"/>
  <c r="J983" i="14"/>
  <c r="J975" i="14"/>
  <c r="J967" i="14"/>
  <c r="J959" i="14"/>
  <c r="J951" i="14"/>
  <c r="J943" i="14"/>
  <c r="J935" i="14"/>
  <c r="J927" i="14"/>
  <c r="J919" i="14"/>
  <c r="J911" i="14"/>
  <c r="J2000" i="14"/>
  <c r="J1936" i="14"/>
  <c r="J1872" i="14"/>
  <c r="J1808" i="14"/>
  <c r="J1779" i="14"/>
  <c r="J1747" i="14"/>
  <c r="J1715" i="14"/>
  <c r="J1683" i="14"/>
  <c r="J1651" i="14"/>
  <c r="J1645" i="14"/>
  <c r="J1627" i="14"/>
  <c r="J1611" i="14"/>
  <c r="J1595" i="14"/>
  <c r="J1579" i="14"/>
  <c r="J1563" i="14"/>
  <c r="J1535" i="14"/>
  <c r="J1529" i="14"/>
  <c r="J1485" i="14"/>
  <c r="J1467" i="14"/>
  <c r="J1461" i="14"/>
  <c r="J1356" i="14"/>
  <c r="J666" i="14"/>
  <c r="J674" i="14"/>
  <c r="J690" i="14"/>
  <c r="J714" i="14"/>
  <c r="J730" i="14"/>
  <c r="J738" i="14"/>
  <c r="J762" i="14"/>
  <c r="J770" i="14"/>
  <c r="J786" i="14"/>
  <c r="J810" i="14"/>
  <c r="J818" i="14"/>
  <c r="J842" i="14"/>
  <c r="J858" i="14"/>
  <c r="J878" i="14"/>
  <c r="J881" i="14"/>
  <c r="J904" i="14"/>
  <c r="J910" i="14"/>
  <c r="J936" i="14"/>
  <c r="J942" i="14"/>
  <c r="J968" i="14"/>
  <c r="J984" i="14"/>
  <c r="J990" i="14"/>
  <c r="J1016" i="14"/>
  <c r="J1032" i="14"/>
  <c r="J1048" i="14"/>
  <c r="J1064" i="14"/>
  <c r="J1070" i="14"/>
  <c r="J1096" i="14"/>
  <c r="J1102" i="14"/>
  <c r="J1128" i="14"/>
  <c r="J1134" i="14"/>
  <c r="J1150" i="14"/>
  <c r="J1166" i="14"/>
  <c r="J1182" i="14"/>
  <c r="J1198" i="14"/>
  <c r="J1224" i="14"/>
  <c r="J1230" i="14"/>
  <c r="J1256" i="14"/>
  <c r="J1272" i="14"/>
  <c r="J1288" i="14"/>
  <c r="J1304" i="14"/>
  <c r="J1320" i="14"/>
  <c r="J1336" i="14"/>
  <c r="J1355" i="14"/>
  <c r="J1373" i="14"/>
  <c r="J1405" i="14"/>
  <c r="J1416" i="14"/>
  <c r="J1440" i="14"/>
  <c r="J1459" i="14"/>
  <c r="J1521" i="14"/>
  <c r="J1533" i="14"/>
  <c r="J1619" i="14"/>
  <c r="J1702" i="14"/>
  <c r="J1766" i="14"/>
  <c r="J1902" i="14"/>
  <c r="J2103" i="14"/>
  <c r="J2" i="14"/>
  <c r="J664" i="14"/>
  <c r="J672" i="14"/>
  <c r="J680" i="14"/>
  <c r="J688" i="14"/>
  <c r="J696" i="14"/>
  <c r="J704" i="14"/>
  <c r="J712" i="14"/>
  <c r="J720" i="14"/>
  <c r="J728" i="14"/>
  <c r="J736" i="14"/>
  <c r="J744" i="14"/>
  <c r="J752" i="14"/>
  <c r="J760" i="14"/>
  <c r="J768" i="14"/>
  <c r="J776" i="14"/>
  <c r="J784" i="14"/>
  <c r="J792" i="14"/>
  <c r="J800" i="14"/>
  <c r="J808" i="14"/>
  <c r="J816" i="14"/>
  <c r="J824" i="14"/>
  <c r="J832" i="14"/>
  <c r="J840" i="14"/>
  <c r="J848" i="14"/>
  <c r="J856" i="14"/>
  <c r="J864" i="14"/>
  <c r="J870" i="14"/>
  <c r="J873" i="14"/>
  <c r="J882" i="14"/>
  <c r="J887" i="14"/>
  <c r="J896" i="14"/>
  <c r="J902" i="14"/>
  <c r="J905" i="14"/>
  <c r="J917" i="14"/>
  <c r="J921" i="14"/>
  <c r="J933" i="14"/>
  <c r="J937" i="14"/>
  <c r="J949" i="14"/>
  <c r="J953" i="14"/>
  <c r="J965" i="14"/>
  <c r="J969" i="14"/>
  <c r="J981" i="14"/>
  <c r="J985" i="14"/>
  <c r="J997" i="14"/>
  <c r="J1001" i="14"/>
  <c r="J1013" i="14"/>
  <c r="J1017" i="14"/>
  <c r="J1029" i="14"/>
  <c r="J1033" i="14"/>
  <c r="J1045" i="14"/>
  <c r="J1049" i="14"/>
  <c r="J1061" i="14"/>
  <c r="J1065" i="14"/>
  <c r="J1077" i="14"/>
  <c r="J1081" i="14"/>
  <c r="J1093" i="14"/>
  <c r="J1097" i="14"/>
  <c r="J1109" i="14"/>
  <c r="J1113" i="14"/>
  <c r="J1125" i="14"/>
  <c r="J1129" i="14"/>
  <c r="J1141" i="14"/>
  <c r="J1145" i="14"/>
  <c r="J1157" i="14"/>
  <c r="J1161" i="14"/>
  <c r="J1173" i="14"/>
  <c r="J1177" i="14"/>
  <c r="J1189" i="14"/>
  <c r="J1193" i="14"/>
  <c r="J1205" i="14"/>
  <c r="J1209" i="14"/>
  <c r="J1215" i="14"/>
  <c r="J1221" i="14"/>
  <c r="J1225" i="14"/>
  <c r="J1231" i="14"/>
  <c r="J1237" i="14"/>
  <c r="J1241" i="14"/>
  <c r="J1247" i="14"/>
  <c r="J1253" i="14"/>
  <c r="J1257" i="14"/>
  <c r="J1263" i="14"/>
  <c r="J1269" i="14"/>
  <c r="J1273" i="14"/>
  <c r="J1279" i="14"/>
  <c r="J1285" i="14"/>
  <c r="J1289" i="14"/>
  <c r="J1295" i="14"/>
  <c r="J1301" i="14"/>
  <c r="J1305" i="14"/>
  <c r="J1311" i="14"/>
  <c r="J1317" i="14"/>
  <c r="J1321" i="14"/>
  <c r="J1327" i="14"/>
  <c r="J1333" i="14"/>
  <c r="J1337" i="14"/>
  <c r="J1343" i="14"/>
  <c r="J1349" i="14"/>
  <c r="J1352" i="14"/>
  <c r="J1360" i="14"/>
  <c r="J1370" i="14"/>
  <c r="J1374" i="14"/>
  <c r="J1395" i="14"/>
  <c r="J1402" i="14"/>
  <c r="J1406" i="14"/>
  <c r="J1427" i="14"/>
  <c r="J1434" i="14"/>
  <c r="J1438" i="14"/>
  <c r="J1493" i="14"/>
  <c r="J1499" i="14"/>
  <c r="J1503" i="14"/>
  <c r="J1511" i="14"/>
  <c r="J1515" i="14"/>
  <c r="J1519" i="14"/>
  <c r="J1545" i="14"/>
  <c r="J1549" i="14"/>
  <c r="J1553" i="14"/>
  <c r="J1556" i="14"/>
  <c r="J1582" i="14"/>
  <c r="J1585" i="14"/>
  <c r="J1588" i="14"/>
  <c r="J1614" i="14"/>
  <c r="J1617" i="14"/>
  <c r="J1620" i="14"/>
  <c r="J1647" i="14"/>
  <c r="J1696" i="14"/>
  <c r="J1699" i="14"/>
  <c r="J1760" i="14"/>
  <c r="J1763" i="14"/>
  <c r="J1840" i="14"/>
  <c r="J1844" i="14"/>
  <c r="J1848" i="14"/>
  <c r="J1968" i="14"/>
  <c r="J668" i="14"/>
  <c r="J673" i="14"/>
  <c r="J684" i="14"/>
  <c r="J692" i="14"/>
  <c r="J700" i="14"/>
  <c r="J708" i="14"/>
  <c r="J716" i="14"/>
  <c r="J724" i="14"/>
  <c r="J729" i="14"/>
  <c r="J737" i="14"/>
  <c r="J745" i="14"/>
  <c r="J753" i="14"/>
  <c r="J761" i="14"/>
  <c r="J772" i="14"/>
  <c r="J780" i="14"/>
  <c r="J788" i="14"/>
  <c r="J796" i="14"/>
  <c r="J804" i="14"/>
  <c r="J812" i="14"/>
  <c r="J820" i="14"/>
  <c r="J828" i="14"/>
  <c r="J836" i="14"/>
  <c r="J844" i="14"/>
  <c r="J852" i="14"/>
  <c r="J860" i="14"/>
  <c r="J871" i="14"/>
  <c r="J880" i="14"/>
  <c r="J886" i="14"/>
  <c r="J898" i="14"/>
  <c r="J909" i="14"/>
  <c r="J925" i="14"/>
  <c r="J941" i="14"/>
  <c r="J957" i="14"/>
  <c r="J961" i="14"/>
  <c r="J977" i="14"/>
  <c r="J993" i="14"/>
  <c r="J1009" i="14"/>
  <c r="J1025" i="14"/>
  <c r="J1041" i="14"/>
  <c r="J1057" i="14"/>
  <c r="J1073" i="14"/>
  <c r="J1089" i="14"/>
  <c r="J1105" i="14"/>
  <c r="J1121" i="14"/>
  <c r="J1137" i="14"/>
  <c r="J1153" i="14"/>
  <c r="J1169" i="14"/>
  <c r="J1185" i="14"/>
  <c r="J1201" i="14"/>
  <c r="J1217" i="14"/>
  <c r="J1229" i="14"/>
  <c r="J1239" i="14"/>
  <c r="J1249" i="14"/>
  <c r="J1265" i="14"/>
  <c r="J1277" i="14"/>
  <c r="J1287" i="14"/>
  <c r="J1297" i="14"/>
  <c r="J1309" i="14"/>
  <c r="J1313" i="14"/>
  <c r="J1325" i="14"/>
  <c r="J1335" i="14"/>
  <c r="J1354" i="14"/>
  <c r="J1358" i="14"/>
  <c r="J1362" i="14"/>
  <c r="J1386" i="14"/>
  <c r="J1411" i="14"/>
  <c r="J1422" i="14"/>
  <c r="J1454" i="14"/>
  <c r="J1473" i="14"/>
  <c r="J1569" i="14"/>
  <c r="J1598" i="14"/>
  <c r="J1604" i="14"/>
  <c r="J1634" i="14"/>
  <c r="J1728" i="14"/>
  <c r="J1731" i="14"/>
  <c r="J658" i="14"/>
  <c r="J682" i="14"/>
  <c r="J698" i="14"/>
  <c r="J706" i="14"/>
  <c r="J722" i="14"/>
  <c r="J746" i="14"/>
  <c r="J754" i="14"/>
  <c r="J778" i="14"/>
  <c r="J794" i="14"/>
  <c r="J802" i="14"/>
  <c r="J826" i="14"/>
  <c r="J834" i="14"/>
  <c r="J850" i="14"/>
  <c r="J863" i="14"/>
  <c r="J872" i="14"/>
  <c r="J890" i="14"/>
  <c r="J895" i="14"/>
  <c r="J920" i="14"/>
  <c r="J926" i="14"/>
  <c r="J952" i="14"/>
  <c r="J958" i="14"/>
  <c r="J974" i="14"/>
  <c r="J1000" i="14"/>
  <c r="J1006" i="14"/>
  <c r="J1022" i="14"/>
  <c r="J1038" i="14"/>
  <c r="J1054" i="14"/>
  <c r="J1080" i="14"/>
  <c r="J1086" i="14"/>
  <c r="J1112" i="14"/>
  <c r="J1118" i="14"/>
  <c r="J1144" i="14"/>
  <c r="J1160" i="14"/>
  <c r="J1176" i="14"/>
  <c r="J1192" i="14"/>
  <c r="J1208" i="14"/>
  <c r="J1214" i="14"/>
  <c r="J1240" i="14"/>
  <c r="J1246" i="14"/>
  <c r="J1262" i="14"/>
  <c r="J1278" i="14"/>
  <c r="J1294" i="14"/>
  <c r="J1310" i="14"/>
  <c r="J1326" i="14"/>
  <c r="J1342" i="14"/>
  <c r="J1359" i="14"/>
  <c r="J1376" i="14"/>
  <c r="J1384" i="14"/>
  <c r="J1408" i="14"/>
  <c r="J1437" i="14"/>
  <c r="J1448" i="14"/>
  <c r="J1525" i="14"/>
  <c r="J1555" i="14"/>
  <c r="J1587" i="14"/>
  <c r="J1653" i="14"/>
  <c r="J1717" i="14"/>
  <c r="J1781" i="14"/>
  <c r="J1898" i="14"/>
  <c r="J1905" i="14"/>
  <c r="J662" i="14"/>
  <c r="J670" i="14"/>
  <c r="J678" i="14"/>
  <c r="J686" i="14"/>
  <c r="J694" i="14"/>
  <c r="J702" i="14"/>
  <c r="J710" i="14"/>
  <c r="J718" i="14"/>
  <c r="J726" i="14"/>
  <c r="J734" i="14"/>
  <c r="J742" i="14"/>
  <c r="J750" i="14"/>
  <c r="J758" i="14"/>
  <c r="J766" i="14"/>
  <c r="J774" i="14"/>
  <c r="J782" i="14"/>
  <c r="J790" i="14"/>
  <c r="J798" i="14"/>
  <c r="J806" i="14"/>
  <c r="J814" i="14"/>
  <c r="J822" i="14"/>
  <c r="J830" i="14"/>
  <c r="J838" i="14"/>
  <c r="J846" i="14"/>
  <c r="J854" i="14"/>
  <c r="J862" i="14"/>
  <c r="J865" i="14"/>
  <c r="J874" i="14"/>
  <c r="J879" i="14"/>
  <c r="J888" i="14"/>
  <c r="J894" i="14"/>
  <c r="J897" i="14"/>
  <c r="J906" i="14"/>
  <c r="J912" i="14"/>
  <c r="J918" i="14"/>
  <c r="J928" i="14"/>
  <c r="J934" i="14"/>
  <c r="J944" i="14"/>
  <c r="J950" i="14"/>
  <c r="J960" i="14"/>
  <c r="J966" i="14"/>
  <c r="J976" i="14"/>
  <c r="J982" i="14"/>
  <c r="J992" i="14"/>
  <c r="J998" i="14"/>
  <c r="J1008" i="14"/>
  <c r="J1014" i="14"/>
  <c r="J1024" i="14"/>
  <c r="J1030" i="14"/>
  <c r="J1040" i="14"/>
  <c r="J1046" i="14"/>
  <c r="J1056" i="14"/>
  <c r="J1062" i="14"/>
  <c r="J1072" i="14"/>
  <c r="J1078" i="14"/>
  <c r="J1088" i="14"/>
  <c r="J1094" i="14"/>
  <c r="J1104" i="14"/>
  <c r="J1110" i="14"/>
  <c r="J1120" i="14"/>
  <c r="J1126" i="14"/>
  <c r="J1136" i="14"/>
  <c r="J1142" i="14"/>
  <c r="J1152" i="14"/>
  <c r="J1158" i="14"/>
  <c r="J1168" i="14"/>
  <c r="J1174" i="14"/>
  <c r="J1184" i="14"/>
  <c r="J1190" i="14"/>
  <c r="J1200" i="14"/>
  <c r="J1206" i="14"/>
  <c r="J1216" i="14"/>
  <c r="J1222" i="14"/>
  <c r="J1232" i="14"/>
  <c r="J1238" i="14"/>
  <c r="J1248" i="14"/>
  <c r="J1254" i="14"/>
  <c r="J1264" i="14"/>
  <c r="J1270" i="14"/>
  <c r="J1280" i="14"/>
  <c r="J1286" i="14"/>
  <c r="J1296" i="14"/>
  <c r="J1302" i="14"/>
  <c r="J1312" i="14"/>
  <c r="J1318" i="14"/>
  <c r="J1328" i="14"/>
  <c r="J1334" i="14"/>
  <c r="J1344" i="14"/>
  <c r="J1350" i="14"/>
  <c r="J1364" i="14"/>
  <c r="J1368" i="14"/>
  <c r="J1389" i="14"/>
  <c r="J1392" i="14"/>
  <c r="J1400" i="14"/>
  <c r="J1421" i="14"/>
  <c r="J1424" i="14"/>
  <c r="J1432" i="14"/>
  <c r="J1453" i="14"/>
  <c r="J1457" i="14"/>
  <c r="J1465" i="14"/>
  <c r="J1476" i="14"/>
  <c r="J1480" i="14"/>
  <c r="J1488" i="14"/>
  <c r="J1494" i="14"/>
  <c r="J1500" i="14"/>
  <c r="J1527" i="14"/>
  <c r="J1571" i="14"/>
  <c r="J1603" i="14"/>
  <c r="J1670" i="14"/>
  <c r="J1685" i="14"/>
  <c r="J1734" i="14"/>
  <c r="J1749" i="14"/>
  <c r="J1834" i="14"/>
  <c r="J1838" i="14"/>
  <c r="J1963" i="14"/>
  <c r="J1966" i="14"/>
  <c r="J1969" i="14"/>
  <c r="J868" i="14"/>
  <c r="J876" i="14"/>
  <c r="J884" i="14"/>
  <c r="J892" i="14"/>
  <c r="J900" i="14"/>
  <c r="J908" i="14"/>
  <c r="J916" i="14"/>
  <c r="J924" i="14"/>
  <c r="J932" i="14"/>
  <c r="J940" i="14"/>
  <c r="J948" i="14"/>
  <c r="J956" i="14"/>
  <c r="J964" i="14"/>
  <c r="J972" i="14"/>
  <c r="J980" i="14"/>
  <c r="J988" i="14"/>
  <c r="J996" i="14"/>
  <c r="J1004" i="14"/>
  <c r="J1012" i="14"/>
  <c r="J1020" i="14"/>
  <c r="J1028" i="14"/>
  <c r="J1036" i="14"/>
  <c r="J1044" i="14"/>
  <c r="J1052" i="14"/>
  <c r="J1060" i="14"/>
  <c r="J1068" i="14"/>
  <c r="J1076" i="14"/>
  <c r="J1084" i="14"/>
  <c r="J1092" i="14"/>
  <c r="J1100" i="14"/>
  <c r="J1108" i="14"/>
  <c r="J1116" i="14"/>
  <c r="J1124" i="14"/>
  <c r="J1132" i="14"/>
  <c r="J1140" i="14"/>
  <c r="J1148" i="14"/>
  <c r="J1156" i="14"/>
  <c r="J1164" i="14"/>
  <c r="J1172" i="14"/>
  <c r="J1180" i="14"/>
  <c r="J1188" i="14"/>
  <c r="J1196" i="14"/>
  <c r="J1204" i="14"/>
  <c r="J1212" i="14"/>
  <c r="J1220" i="14"/>
  <c r="J1228" i="14"/>
  <c r="J1236" i="14"/>
  <c r="J1244" i="14"/>
  <c r="J1252" i="14"/>
  <c r="J1260" i="14"/>
  <c r="J1268" i="14"/>
  <c r="J1276" i="14"/>
  <c r="J1284" i="14"/>
  <c r="J1292" i="14"/>
  <c r="J1300" i="14"/>
  <c r="J1308" i="14"/>
  <c r="J1316" i="14"/>
  <c r="J1324" i="14"/>
  <c r="J1332" i="14"/>
  <c r="J1340" i="14"/>
  <c r="J1348" i="14"/>
  <c r="J1351" i="14"/>
  <c r="J1365" i="14"/>
  <c r="J1371" i="14"/>
  <c r="J1381" i="14"/>
  <c r="J1387" i="14"/>
  <c r="J1397" i="14"/>
  <c r="J1403" i="14"/>
  <c r="J1413" i="14"/>
  <c r="J1419" i="14"/>
  <c r="J1429" i="14"/>
  <c r="J1435" i="14"/>
  <c r="J1445" i="14"/>
  <c r="J1451" i="14"/>
  <c r="J1471" i="14"/>
  <c r="J1489" i="14"/>
  <c r="J1508" i="14"/>
  <c r="J1512" i="14"/>
  <c r="J1539" i="14"/>
  <c r="J1543" i="14"/>
  <c r="J1642" i="14"/>
  <c r="J1648" i="14"/>
  <c r="J1654" i="14"/>
  <c r="J1680" i="14"/>
  <c r="J1686" i="14"/>
  <c r="J1712" i="14"/>
  <c r="J1718" i="14"/>
  <c r="J1744" i="14"/>
  <c r="J1750" i="14"/>
  <c r="J1776" i="14"/>
  <c r="J1782" i="14"/>
  <c r="J1812" i="14"/>
  <c r="J1816" i="14"/>
  <c r="J1876" i="14"/>
  <c r="J1880" i="14"/>
  <c r="J914" i="14"/>
  <c r="J922" i="14"/>
  <c r="J930" i="14"/>
  <c r="J938" i="14"/>
  <c r="J946" i="14"/>
  <c r="J954" i="14"/>
  <c r="J962" i="14"/>
  <c r="J970" i="14"/>
  <c r="J978" i="14"/>
  <c r="J986" i="14"/>
  <c r="J994" i="14"/>
  <c r="J1002" i="14"/>
  <c r="J1010" i="14"/>
  <c r="J1018" i="14"/>
  <c r="J1026" i="14"/>
  <c r="J1034" i="14"/>
  <c r="J1042" i="14"/>
  <c r="J1050" i="14"/>
  <c r="J1058" i="14"/>
  <c r="J1066" i="14"/>
  <c r="J1074" i="14"/>
  <c r="J1082" i="14"/>
  <c r="J1090" i="14"/>
  <c r="J1098" i="14"/>
  <c r="J1106" i="14"/>
  <c r="J1114" i="14"/>
  <c r="J1122" i="14"/>
  <c r="J1130" i="14"/>
  <c r="J1138" i="14"/>
  <c r="J1146" i="14"/>
  <c r="J1154" i="14"/>
  <c r="J1162" i="14"/>
  <c r="J1170" i="14"/>
  <c r="J1178" i="14"/>
  <c r="J1186" i="14"/>
  <c r="J1194" i="14"/>
  <c r="J1202" i="14"/>
  <c r="J1210" i="14"/>
  <c r="J1218" i="14"/>
  <c r="J1226" i="14"/>
  <c r="J1234" i="14"/>
  <c r="J1242" i="14"/>
  <c r="J1250" i="14"/>
  <c r="J1258" i="14"/>
  <c r="J1266" i="14"/>
  <c r="J1274" i="14"/>
  <c r="J1282" i="14"/>
  <c r="J1290" i="14"/>
  <c r="J1298" i="14"/>
  <c r="J1306" i="14"/>
  <c r="J1314" i="14"/>
  <c r="J1322" i="14"/>
  <c r="J1330" i="14"/>
  <c r="J1338" i="14"/>
  <c r="J1346" i="14"/>
  <c r="J1357" i="14"/>
  <c r="J1363" i="14"/>
  <c r="J1366" i="14"/>
  <c r="J1382" i="14"/>
  <c r="J1398" i="14"/>
  <c r="J1414" i="14"/>
  <c r="J1430" i="14"/>
  <c r="J1446" i="14"/>
  <c r="J1456" i="14"/>
  <c r="J1462" i="14"/>
  <c r="J1468" i="14"/>
  <c r="J1479" i="14"/>
  <c r="J1483" i="14"/>
  <c r="J1502" i="14"/>
  <c r="J1524" i="14"/>
  <c r="J1530" i="14"/>
  <c r="J1536" i="14"/>
  <c r="J1540" i="14"/>
  <c r="J1558" i="14"/>
  <c r="J1564" i="14"/>
  <c r="J1574" i="14"/>
  <c r="J1580" i="14"/>
  <c r="J1590" i="14"/>
  <c r="J1596" i="14"/>
  <c r="J1606" i="14"/>
  <c r="J1612" i="14"/>
  <c r="J1622" i="14"/>
  <c r="J1628" i="14"/>
  <c r="J1806" i="14"/>
  <c r="J1870" i="14"/>
  <c r="J1931" i="14"/>
  <c r="J1937" i="14"/>
  <c r="J1995" i="14"/>
  <c r="J2001" i="14"/>
  <c r="J1353" i="14"/>
  <c r="J1361" i="14"/>
  <c r="J1369" i="14"/>
  <c r="J1377" i="14"/>
  <c r="J1385" i="14"/>
  <c r="J1393" i="14"/>
  <c r="J1401" i="14"/>
  <c r="J1409" i="14"/>
  <c r="J1417" i="14"/>
  <c r="J1425" i="14"/>
  <c r="J1433" i="14"/>
  <c r="J1441" i="14"/>
  <c r="J1449" i="14"/>
  <c r="J1460" i="14"/>
  <c r="J1463" i="14"/>
  <c r="J1472" i="14"/>
  <c r="J1486" i="14"/>
  <c r="J1492" i="14"/>
  <c r="J1495" i="14"/>
  <c r="J1504" i="14"/>
  <c r="J1516" i="14"/>
  <c r="J1522" i="14"/>
  <c r="J1528" i="14"/>
  <c r="J1531" i="14"/>
  <c r="J1544" i="14"/>
  <c r="J1547" i="14"/>
  <c r="J1554" i="14"/>
  <c r="J1562" i="14"/>
  <c r="J1570" i="14"/>
  <c r="J1578" i="14"/>
  <c r="J1586" i="14"/>
  <c r="J1594" i="14"/>
  <c r="J1602" i="14"/>
  <c r="J1610" i="14"/>
  <c r="J1618" i="14"/>
  <c r="J1626" i="14"/>
  <c r="J1640" i="14"/>
  <c r="J1646" i="14"/>
  <c r="J1796" i="14"/>
  <c r="J1800" i="14"/>
  <c r="J1828" i="14"/>
  <c r="J1832" i="14"/>
  <c r="J1860" i="14"/>
  <c r="J1864" i="14"/>
  <c r="J1892" i="14"/>
  <c r="J1896" i="14"/>
  <c r="J1367" i="14"/>
  <c r="J1375" i="14"/>
  <c r="J1383" i="14"/>
  <c r="J1391" i="14"/>
  <c r="J1399" i="14"/>
  <c r="J1407" i="14"/>
  <c r="J1415" i="14"/>
  <c r="J1423" i="14"/>
  <c r="J1431" i="14"/>
  <c r="J1439" i="14"/>
  <c r="J1447" i="14"/>
  <c r="J1455" i="14"/>
  <c r="J1464" i="14"/>
  <c r="J1478" i="14"/>
  <c r="J1484" i="14"/>
  <c r="J1487" i="14"/>
  <c r="J1496" i="14"/>
  <c r="J1510" i="14"/>
  <c r="J1517" i="14"/>
  <c r="J1538" i="14"/>
  <c r="J1548" i="14"/>
  <c r="J1552" i="14"/>
  <c r="J1560" i="14"/>
  <c r="J1568" i="14"/>
  <c r="J1576" i="14"/>
  <c r="J1584" i="14"/>
  <c r="J1592" i="14"/>
  <c r="J1600" i="14"/>
  <c r="J1608" i="14"/>
  <c r="J1616" i="14"/>
  <c r="J1624" i="14"/>
  <c r="J1632" i="14"/>
  <c r="J1638" i="14"/>
  <c r="J1650" i="14"/>
  <c r="J1656" i="14"/>
  <c r="J1662" i="14"/>
  <c r="J1672" i="14"/>
  <c r="J1678" i="14"/>
  <c r="J1688" i="14"/>
  <c r="J1694" i="14"/>
  <c r="J1704" i="14"/>
  <c r="J1710" i="14"/>
  <c r="J1720" i="14"/>
  <c r="J1726" i="14"/>
  <c r="J1736" i="14"/>
  <c r="J1742" i="14"/>
  <c r="J1752" i="14"/>
  <c r="J1758" i="14"/>
  <c r="J1768" i="14"/>
  <c r="J1774" i="14"/>
  <c r="J1784" i="14"/>
  <c r="J1790" i="14"/>
  <c r="J1822" i="14"/>
  <c r="J1854" i="14"/>
  <c r="J1886" i="14"/>
  <c r="J1915" i="14"/>
  <c r="J1921" i="14"/>
  <c r="J1947" i="14"/>
  <c r="J1953" i="14"/>
  <c r="J1979" i="14"/>
  <c r="J1985" i="14"/>
  <c r="J2011" i="14"/>
  <c r="J2017" i="14"/>
  <c r="J1458" i="14"/>
  <c r="J1466" i="14"/>
  <c r="J1474" i="14"/>
  <c r="J1482" i="14"/>
  <c r="J1490" i="14"/>
  <c r="J1498" i="14"/>
  <c r="J1506" i="14"/>
  <c r="J1514" i="14"/>
  <c r="J1520" i="14"/>
  <c r="J1523" i="14"/>
  <c r="J1532" i="14"/>
  <c r="J1546" i="14"/>
  <c r="J1636" i="14"/>
  <c r="J1644" i="14"/>
  <c r="J1652" i="14"/>
  <c r="J1660" i="14"/>
  <c r="J1668" i="14"/>
  <c r="J1676" i="14"/>
  <c r="J1684" i="14"/>
  <c r="J1692" i="14"/>
  <c r="J1700" i="14"/>
  <c r="J1708" i="14"/>
  <c r="J1716" i="14"/>
  <c r="J1724" i="14"/>
  <c r="J1732" i="14"/>
  <c r="J1740" i="14"/>
  <c r="J1748" i="14"/>
  <c r="J1756" i="14"/>
  <c r="J1764" i="14"/>
  <c r="J1772" i="14"/>
  <c r="J1780" i="14"/>
  <c r="J1788" i="14"/>
  <c r="J1658" i="14"/>
  <c r="J1666" i="14"/>
  <c r="J1674" i="14"/>
  <c r="J1682" i="14"/>
  <c r="J1690" i="14"/>
  <c r="J1698" i="14"/>
  <c r="J1706" i="14"/>
  <c r="J1714" i="14"/>
  <c r="J1722" i="14"/>
  <c r="J1730" i="14"/>
  <c r="J1738" i="14"/>
  <c r="J1746" i="14"/>
  <c r="J1754" i="14"/>
  <c r="J1762" i="14"/>
  <c r="J1770" i="14"/>
  <c r="J1778" i="14"/>
  <c r="J1786" i="14"/>
  <c r="J1798" i="14"/>
  <c r="J1804" i="14"/>
  <c r="J1814" i="14"/>
  <c r="J1820" i="14"/>
  <c r="J1830" i="14"/>
  <c r="J1836" i="14"/>
  <c r="J1846" i="14"/>
  <c r="J1852" i="14"/>
  <c r="J1862" i="14"/>
  <c r="J1868" i="14"/>
  <c r="J1878" i="14"/>
  <c r="J1884" i="14"/>
  <c r="J1894" i="14"/>
  <c r="J1907" i="14"/>
  <c r="J1913" i="14"/>
  <c r="J1923" i="14"/>
  <c r="J1929" i="14"/>
  <c r="J1939" i="14"/>
  <c r="J1945" i="14"/>
  <c r="J1955" i="14"/>
  <c r="J1961" i="14"/>
  <c r="J1971" i="14"/>
  <c r="J1977" i="14"/>
  <c r="J1987" i="14"/>
  <c r="J1993" i="14"/>
  <c r="J2003" i="14"/>
  <c r="J2009" i="14"/>
  <c r="J2019" i="14"/>
  <c r="J2101" i="14"/>
  <c r="J1903" i="14"/>
  <c r="J1911" i="14"/>
  <c r="J1919" i="14"/>
  <c r="J1927" i="14"/>
  <c r="J1935" i="14"/>
  <c r="J1943" i="14"/>
  <c r="J1951" i="14"/>
  <c r="J1959" i="14"/>
  <c r="J1967" i="14"/>
  <c r="J1975" i="14"/>
  <c r="J1983" i="14"/>
  <c r="J1991" i="14"/>
  <c r="J1999" i="14"/>
  <c r="J2007" i="14"/>
  <c r="J2015" i="14"/>
  <c r="J2023" i="14"/>
  <c r="J1518" i="14"/>
  <c r="J1526" i="14"/>
  <c r="J1534" i="14"/>
  <c r="J1542" i="14"/>
  <c r="J1550" i="14"/>
  <c r="J1901" i="14"/>
  <c r="J1909" i="14"/>
  <c r="J1917" i="14"/>
  <c r="J1925" i="14"/>
  <c r="J1933" i="14"/>
  <c r="J1941" i="14"/>
  <c r="J1949" i="14"/>
  <c r="J1957" i="14"/>
  <c r="J1965" i="14"/>
  <c r="J1973" i="14"/>
  <c r="J1981" i="14"/>
  <c r="J1989" i="14"/>
  <c r="J1997" i="14"/>
  <c r="J2005" i="14"/>
  <c r="J2013" i="14"/>
  <c r="J2021" i="14"/>
  <c r="J2105" i="14"/>
  <c r="J2173" i="14"/>
  <c r="I46" i="13" l="1"/>
  <c r="M46" i="13" s="1"/>
  <c r="N17" i="13" l="1"/>
  <c r="O17" i="13" s="1"/>
  <c r="N16" i="13"/>
  <c r="O16" i="13" s="1"/>
  <c r="N15" i="13"/>
  <c r="O15" i="13" s="1"/>
  <c r="N14" i="13"/>
  <c r="N13" i="13"/>
  <c r="O13" i="13"/>
  <c r="N12" i="13"/>
  <c r="O12" i="13" s="1"/>
  <c r="N11" i="13"/>
  <c r="O11" i="13" s="1"/>
  <c r="N10" i="13"/>
  <c r="O10" i="13" s="1"/>
  <c r="N9" i="13"/>
  <c r="O9" i="13" s="1"/>
  <c r="N8" i="13"/>
  <c r="O8" i="13" s="1"/>
  <c r="N7" i="13"/>
  <c r="O7" i="13" s="1"/>
  <c r="N6" i="13"/>
  <c r="O6" i="13" s="1"/>
  <c r="O66" i="13"/>
  <c r="O65" i="13"/>
  <c r="M49" i="13"/>
  <c r="L49" i="13"/>
  <c r="R51" i="13"/>
  <c r="E45" i="13"/>
  <c r="F45" i="13" s="1"/>
  <c r="G45" i="13" s="1"/>
  <c r="D46" i="13"/>
  <c r="D45" i="13"/>
  <c r="M18" i="13"/>
  <c r="L18" i="13"/>
  <c r="I18" i="13"/>
  <c r="H18" i="13"/>
  <c r="D18" i="13"/>
  <c r="F17" i="13"/>
  <c r="G17" i="13" s="1"/>
  <c r="J17" i="13"/>
  <c r="I45" i="13"/>
  <c r="M45" i="13" s="1"/>
  <c r="H45" i="13"/>
  <c r="L45" i="13" s="1"/>
  <c r="H46" i="13"/>
  <c r="L46" i="13" s="1"/>
  <c r="N46" i="13" s="1"/>
  <c r="O46" i="13" s="1"/>
  <c r="M41" i="13"/>
  <c r="L41" i="13"/>
  <c r="I41" i="13"/>
  <c r="I48" i="13" s="1"/>
  <c r="H41" i="13"/>
  <c r="E41" i="13"/>
  <c r="E48" i="13" s="1"/>
  <c r="F48" i="13" s="1"/>
  <c r="G48" i="13" s="1"/>
  <c r="D41" i="13"/>
  <c r="D48" i="13" s="1"/>
  <c r="N40" i="13"/>
  <c r="O40" i="13" s="1"/>
  <c r="J40" i="13"/>
  <c r="F40" i="13"/>
  <c r="G40" i="13" s="1"/>
  <c r="N39" i="13"/>
  <c r="O39" i="13" s="1"/>
  <c r="J39" i="13"/>
  <c r="F39" i="13"/>
  <c r="G39" i="13" s="1"/>
  <c r="N38" i="13"/>
  <c r="O38" i="13" s="1"/>
  <c r="J38" i="13"/>
  <c r="F38" i="13"/>
  <c r="G38" i="13" s="1"/>
  <c r="N37" i="13"/>
  <c r="O37" i="13" s="1"/>
  <c r="J37" i="13"/>
  <c r="F37" i="13"/>
  <c r="G37" i="13" s="1"/>
  <c r="N36" i="13"/>
  <c r="J36" i="13"/>
  <c r="F36" i="13"/>
  <c r="N35" i="13"/>
  <c r="O35" i="13" s="1"/>
  <c r="J35" i="13"/>
  <c r="F35" i="13"/>
  <c r="G35" i="13" s="1"/>
  <c r="N34" i="13"/>
  <c r="O34" i="13" s="1"/>
  <c r="J34" i="13"/>
  <c r="F34" i="13"/>
  <c r="G34" i="13" s="1"/>
  <c r="M30" i="13"/>
  <c r="L30" i="13"/>
  <c r="I30" i="13"/>
  <c r="I47" i="13" s="1"/>
  <c r="J47" i="13" s="1"/>
  <c r="H30" i="13"/>
  <c r="H47" i="13" s="1"/>
  <c r="N47" i="13"/>
  <c r="E30" i="13"/>
  <c r="E47" i="13" s="1"/>
  <c r="F47" i="13" s="1"/>
  <c r="G47" i="13" s="1"/>
  <c r="D30" i="13"/>
  <c r="D47" i="13" s="1"/>
  <c r="N29" i="13"/>
  <c r="O29" i="13" s="1"/>
  <c r="J29" i="13"/>
  <c r="F29" i="13"/>
  <c r="G29" i="13" s="1"/>
  <c r="N28" i="13"/>
  <c r="O28" i="13" s="1"/>
  <c r="J28" i="13"/>
  <c r="F28" i="13"/>
  <c r="G28" i="13" s="1"/>
  <c r="N27" i="13"/>
  <c r="O27" i="13" s="1"/>
  <c r="J27" i="13"/>
  <c r="F27" i="13"/>
  <c r="G27" i="13"/>
  <c r="N26" i="13"/>
  <c r="O26" i="13" s="1"/>
  <c r="J26" i="13"/>
  <c r="F26" i="13"/>
  <c r="G26" i="13" s="1"/>
  <c r="N25" i="13"/>
  <c r="O25" i="13" s="1"/>
  <c r="J25" i="13"/>
  <c r="F25" i="13"/>
  <c r="G25" i="13" s="1"/>
  <c r="N24" i="13"/>
  <c r="O24" i="13" s="1"/>
  <c r="J24" i="13"/>
  <c r="F24" i="13"/>
  <c r="G24" i="13" s="1"/>
  <c r="N23" i="13"/>
  <c r="O23" i="13" s="1"/>
  <c r="J23" i="13"/>
  <c r="F23" i="13"/>
  <c r="G23" i="13" s="1"/>
  <c r="N22" i="13"/>
  <c r="O22" i="13" s="1"/>
  <c r="J22" i="13"/>
  <c r="F22" i="13"/>
  <c r="G22" i="13" s="1"/>
  <c r="J16" i="13"/>
  <c r="F16" i="13"/>
  <c r="G16" i="13" s="1"/>
  <c r="J15" i="13"/>
  <c r="F15" i="13"/>
  <c r="G15" i="13" s="1"/>
  <c r="J14" i="13"/>
  <c r="P14" i="13" s="1"/>
  <c r="Q14" i="13" s="1"/>
  <c r="F14" i="13"/>
  <c r="J13" i="13"/>
  <c r="F13" i="13"/>
  <c r="G13" i="13" s="1"/>
  <c r="J12" i="13"/>
  <c r="F12" i="13"/>
  <c r="G12" i="13" s="1"/>
  <c r="J11" i="13"/>
  <c r="K11" i="13" s="1"/>
  <c r="F11" i="13"/>
  <c r="G11" i="13" s="1"/>
  <c r="J10" i="13"/>
  <c r="F10" i="13"/>
  <c r="G10" i="13" s="1"/>
  <c r="J9" i="13"/>
  <c r="F9" i="13"/>
  <c r="G9" i="13" s="1"/>
  <c r="J8" i="13"/>
  <c r="F8" i="13"/>
  <c r="G8" i="13" s="1"/>
  <c r="J7" i="13"/>
  <c r="J6" i="13"/>
  <c r="F6" i="13"/>
  <c r="G6" i="13" s="1"/>
  <c r="N41" i="13"/>
  <c r="E18" i="13"/>
  <c r="F18" i="13" s="1"/>
  <c r="E46" i="13"/>
  <c r="F46" i="13" s="1"/>
  <c r="G46" i="13" s="1"/>
  <c r="F7" i="13"/>
  <c r="G7" i="13" s="1"/>
  <c r="J30" i="13" l="1"/>
  <c r="H48" i="13"/>
  <c r="H49" i="13" s="1"/>
  <c r="F41" i="13"/>
  <c r="N30" i="13"/>
  <c r="O30" i="13"/>
  <c r="N18" i="13"/>
  <c r="P38" i="13"/>
  <c r="Q38" i="13" s="1"/>
  <c r="F30" i="13"/>
  <c r="P25" i="13"/>
  <c r="Q25" i="13" s="1"/>
  <c r="P15" i="13"/>
  <c r="Q15" i="13" s="1"/>
  <c r="J18" i="13"/>
  <c r="N49" i="13"/>
  <c r="J41" i="13"/>
  <c r="M50" i="13"/>
  <c r="N45" i="13"/>
  <c r="J45" i="13"/>
  <c r="K41" i="13"/>
  <c r="P16" i="13"/>
  <c r="Q16" i="13" s="1"/>
  <c r="P13" i="13"/>
  <c r="Q13" i="13" s="1"/>
  <c r="P9" i="13"/>
  <c r="Q9" i="13" s="1"/>
  <c r="K18" i="13"/>
  <c r="L50" i="13"/>
  <c r="L51" i="13" s="1"/>
  <c r="H50" i="13"/>
  <c r="O41" i="13"/>
  <c r="P40" i="13"/>
  <c r="Q40" i="13" s="1"/>
  <c r="P39" i="13"/>
  <c r="Q39" i="13" s="1"/>
  <c r="I49" i="13"/>
  <c r="N48" i="13"/>
  <c r="P37" i="13"/>
  <c r="Q37" i="13" s="1"/>
  <c r="P35" i="13"/>
  <c r="Q35" i="13" s="1"/>
  <c r="P34" i="13"/>
  <c r="G41" i="13"/>
  <c r="D51" i="13"/>
  <c r="P24" i="13"/>
  <c r="Q24" i="13" s="1"/>
  <c r="P29" i="13"/>
  <c r="Q29" i="13" s="1"/>
  <c r="K30" i="13"/>
  <c r="P23" i="13"/>
  <c r="Q23" i="13" s="1"/>
  <c r="P27" i="13"/>
  <c r="Q27" i="13" s="1"/>
  <c r="Q47" i="13"/>
  <c r="P22" i="13"/>
  <c r="Q22" i="13" s="1"/>
  <c r="P28" i="13"/>
  <c r="Q28" i="13" s="1"/>
  <c r="P26" i="13"/>
  <c r="Q26" i="13" s="1"/>
  <c r="G30" i="13"/>
  <c r="O18" i="13"/>
  <c r="P6" i="13"/>
  <c r="Q6" i="13" s="1"/>
  <c r="P12" i="13"/>
  <c r="Q12" i="13" s="1"/>
  <c r="P11" i="13"/>
  <c r="Q11" i="13" s="1"/>
  <c r="P8" i="13"/>
  <c r="Q8" i="13" s="1"/>
  <c r="J46" i="13"/>
  <c r="I50" i="13"/>
  <c r="M51" i="13"/>
  <c r="P17" i="13"/>
  <c r="Q17" i="13" s="1"/>
  <c r="P10" i="13"/>
  <c r="Q10" i="13" s="1"/>
  <c r="P7" i="13"/>
  <c r="Q7" i="13" s="1"/>
  <c r="G18" i="13"/>
  <c r="G51" i="13"/>
  <c r="E51" i="13"/>
  <c r="F51" i="13" s="1"/>
  <c r="K46" i="13" l="1"/>
  <c r="Q46" i="13" s="1"/>
  <c r="J48" i="13"/>
  <c r="Q48" i="13" s="1"/>
  <c r="J49" i="13"/>
  <c r="P49" i="13" s="1"/>
  <c r="H51" i="13"/>
  <c r="Q45" i="13"/>
  <c r="N51" i="13"/>
  <c r="N50" i="13"/>
  <c r="O51" i="13" s="1"/>
  <c r="Q30" i="13"/>
  <c r="Q18" i="13"/>
  <c r="Q34" i="13"/>
  <c r="Q41" i="13" s="1"/>
  <c r="P41" i="13"/>
  <c r="P30" i="13"/>
  <c r="I51" i="13"/>
  <c r="J50" i="13"/>
  <c r="P18" i="13"/>
  <c r="Q49" i="13" l="1"/>
  <c r="J51" i="13"/>
  <c r="P51" i="13"/>
  <c r="Q50" i="13" l="1"/>
  <c r="Q51" i="13" s="1"/>
  <c r="K51" i="13"/>
</calcChain>
</file>

<file path=xl/comments1.xml><?xml version="1.0" encoding="utf-8"?>
<comments xmlns="http://schemas.openxmlformats.org/spreadsheetml/2006/main">
  <authors>
    <author>AnhNguyen</author>
    <author>Bich Ngoc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M44" authorId="0" shapeId="0">
      <text>
        <r>
          <rPr>
            <b/>
            <sz val="16"/>
            <color indexed="81"/>
            <rFont val="Tahoma"/>
            <family val="2"/>
          </rPr>
          <t>lay trong sell in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5" authorId="1" shapeId="0">
      <text>
        <r>
          <rPr>
            <b/>
            <sz val="9"/>
            <color indexed="81"/>
            <rFont val="Tahoma"/>
            <family val="2"/>
          </rPr>
          <t>Bich Ngoc: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=(+SUM(I16:I17))--58427.6991364 ???</t>
        </r>
      </text>
    </comment>
  </commentList>
</comments>
</file>

<file path=xl/comments2.xml><?xml version="1.0" encoding="utf-8"?>
<comments xmlns="http://schemas.openxmlformats.org/spreadsheetml/2006/main">
  <authors>
    <author>AnhNguyen</author>
    <author>Bich Ngoc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M44" authorId="0" shapeId="0">
      <text>
        <r>
          <rPr>
            <b/>
            <sz val="16"/>
            <color indexed="81"/>
            <rFont val="Tahoma"/>
            <family val="2"/>
          </rPr>
          <t>lay trong sell in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5" authorId="1" shapeId="0">
      <text>
        <r>
          <rPr>
            <b/>
            <sz val="9"/>
            <color indexed="81"/>
            <rFont val="Tahoma"/>
            <family val="2"/>
          </rPr>
          <t>Bich Ngoc: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=(+SUM(I16:I17))--58427.6991364 ???</t>
        </r>
      </text>
    </comment>
  </commentList>
</comments>
</file>

<file path=xl/comments3.xml><?xml version="1.0" encoding="utf-8"?>
<comments xmlns="http://schemas.openxmlformats.org/spreadsheetml/2006/main">
  <authors>
    <author>diepnguyen</author>
    <author>thuthai</author>
    <author>Hongngan</author>
  </authors>
  <commentList>
    <comment ref="C142" authorId="0" shapeId="0">
      <text>
        <r>
          <rPr>
            <b/>
            <sz val="9"/>
            <color indexed="81"/>
            <rFont val="Tahoma"/>
            <family val="2"/>
          </rPr>
          <t xml:space="preserve">Chuyen tu Bich Ngoc sang Khang Phu tu 1/2
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 xml:space="preserve">chua co phieu dieu chuyen len ws
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 xml:space="preserve">chua co phieu dieu chuyen len ws
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 xml:space="preserve">thuyen chuyen tu SM len SS
</t>
        </r>
      </text>
    </comment>
    <comment ref="C474" authorId="1" shapeId="0">
      <text>
        <r>
          <rPr>
            <b/>
            <sz val="9"/>
            <color indexed="81"/>
            <rFont val="Tahoma"/>
            <family val="2"/>
          </rPr>
          <t xml:space="preserve">Từ KA chuyển qua WS từ 01/09/2015
</t>
        </r>
      </text>
    </comment>
    <comment ref="C484" authorId="2" shapeId="0">
      <text>
        <r>
          <rPr>
            <b/>
            <sz val="9"/>
            <color indexed="81"/>
            <rFont val="Tahoma"/>
            <family val="2"/>
          </rPr>
          <t>thuyên chuyển lên SM từ 09/01/2017</t>
        </r>
      </text>
    </comment>
    <comment ref="C489" authorId="2" shapeId="0">
      <text>
        <r>
          <rPr>
            <b/>
            <sz val="9"/>
            <color indexed="81"/>
            <rFont val="Tahoma"/>
            <family val="2"/>
          </rPr>
          <t>thuyên chuyển lên SM từ 09/01/2017</t>
        </r>
      </text>
    </comment>
    <comment ref="E489" authorId="2" shapeId="0">
      <text>
        <r>
          <rPr>
            <b/>
            <sz val="9"/>
            <color indexed="81"/>
            <rFont val="Tahoma"/>
            <family val="2"/>
          </rPr>
          <t>THUYÊN CHUYỂN LÊN SS TỪ 01/06/2017</t>
        </r>
      </text>
    </comment>
    <comment ref="E551" authorId="1" shapeId="0">
      <text>
        <r>
          <rPr>
            <sz val="9"/>
            <color indexed="81"/>
            <rFont val="Tahoma"/>
            <family val="2"/>
          </rPr>
          <t>Bắt đầu từ 1/7: vị trí WS</t>
        </r>
      </text>
    </comment>
    <comment ref="C567" authorId="1" shapeId="0">
      <text>
        <r>
          <rPr>
            <b/>
            <sz val="9"/>
            <color indexed="81"/>
            <rFont val="Tahoma"/>
            <family val="2"/>
          </rPr>
          <t xml:space="preserve">Thuyên chuyển lên SS từ 01/09/2015
</t>
        </r>
      </text>
    </comment>
    <comment ref="C574" authorId="1" shapeId="0">
      <text>
        <r>
          <rPr>
            <b/>
            <sz val="9"/>
            <color indexed="81"/>
            <rFont val="Tahoma"/>
            <family val="2"/>
          </rPr>
          <t xml:space="preserve">Thuyên chuyển lên SS từ 01/09/2015
</t>
        </r>
      </text>
    </comment>
  </commentList>
</comments>
</file>

<file path=xl/sharedStrings.xml><?xml version="1.0" encoding="utf-8"?>
<sst xmlns="http://schemas.openxmlformats.org/spreadsheetml/2006/main" count="41718" uniqueCount="7057">
  <si>
    <t>Region: Modern Trade</t>
  </si>
  <si>
    <t>No.</t>
  </si>
  <si>
    <t>Total Incentive</t>
  </si>
  <si>
    <t>Target</t>
  </si>
  <si>
    <t>Actual</t>
  </si>
  <si>
    <t>%</t>
  </si>
  <si>
    <t>Incentive</t>
  </si>
  <si>
    <t>Prepared by</t>
  </si>
  <si>
    <t>Noted by</t>
  </si>
  <si>
    <t>Approved by</t>
  </si>
  <si>
    <t>Adi Setiawan</t>
  </si>
  <si>
    <t>Nguyen Thanh Ho</t>
  </si>
  <si>
    <t>Total Indirect</t>
  </si>
  <si>
    <t>MTS</t>
  </si>
  <si>
    <t>MTS &amp; MTM</t>
  </si>
  <si>
    <t>MTE</t>
  </si>
  <si>
    <t>Total Direct</t>
  </si>
  <si>
    <t>Trương Thị Ánh Sương</t>
  </si>
  <si>
    <t>Phạm Thị Mỹ Hương</t>
  </si>
  <si>
    <t>Phan Thị Trúc Phương</t>
  </si>
  <si>
    <t>Total Incentive accept</t>
  </si>
  <si>
    <t>Trương Thị Liên</t>
  </si>
  <si>
    <t>MTM</t>
  </si>
  <si>
    <t>Indirect
NORTH</t>
  </si>
  <si>
    <t>Direct
 South</t>
  </si>
  <si>
    <t>SALES INCENTIVE FOR SALESMAN-MT</t>
  </si>
  <si>
    <t>Nguyễn Thị Hồng Lam</t>
  </si>
  <si>
    <t>Phan Thị Ngọc Thiêu</t>
  </si>
  <si>
    <t>Nguyễn Đức Thịnh</t>
  </si>
  <si>
    <t>Lê Đoàn Hương Giang</t>
  </si>
  <si>
    <t>Nguyễn Thị Thúy Vân</t>
  </si>
  <si>
    <t>Direct NORTH</t>
  </si>
  <si>
    <t>Total MTN</t>
  </si>
  <si>
    <t>Phạm Minh Thuộc</t>
  </si>
  <si>
    <t>Hoàng Lệ Hương</t>
  </si>
  <si>
    <t>Mã NV</t>
  </si>
  <si>
    <t>Dư Ngọc Anh</t>
  </si>
  <si>
    <t>Lê Thị Vân Anh</t>
  </si>
  <si>
    <t>Đinh Trang Thư</t>
  </si>
  <si>
    <t>Võ Thị Bé Sáu</t>
  </si>
  <si>
    <t>Đoàn Thị Hoài Thu</t>
  </si>
  <si>
    <t>Lê Tấn Vũ</t>
  </si>
  <si>
    <t>SI Indirect MTN (Nguyen Dung) + Direct North</t>
  </si>
  <si>
    <t>SI Indirect MTS (Thanh Lien)</t>
  </si>
  <si>
    <t>NBTS00593</t>
  </si>
  <si>
    <t>NBTS00594</t>
  </si>
  <si>
    <t>NBTS01643</t>
  </si>
  <si>
    <t>NBTS01425</t>
  </si>
  <si>
    <t>NBTS00607</t>
  </si>
  <si>
    <t>NBTS00609</t>
  </si>
  <si>
    <t>NBTS01603</t>
  </si>
  <si>
    <t>NBTS00612</t>
  </si>
  <si>
    <t>NBTS01111</t>
  </si>
  <si>
    <t>NBTS00617</t>
  </si>
  <si>
    <t>NBTS01286</t>
  </si>
  <si>
    <t>NBTS00614</t>
  </si>
  <si>
    <t>NBTS00618</t>
  </si>
  <si>
    <t>SM</t>
  </si>
  <si>
    <t>MT</t>
  </si>
  <si>
    <t>Vacancy</t>
  </si>
  <si>
    <t>NBTS02065</t>
  </si>
  <si>
    <t>Nguyen Thanh Son</t>
  </si>
  <si>
    <t>NBTS02327</t>
  </si>
  <si>
    <t>Trần Thị Thanh Trúc</t>
  </si>
  <si>
    <t>NBTS02345</t>
  </si>
  <si>
    <t>Phạm Phương Sinh</t>
  </si>
  <si>
    <t>Indirect
SOUTH</t>
  </si>
  <si>
    <t xml:space="preserve">Nguyễn Công Đạt </t>
  </si>
  <si>
    <t>Phan Thị Ngọc Út</t>
  </si>
  <si>
    <t>Đỗ Cao Trí</t>
  </si>
  <si>
    <t>Trần Thị Ngọc Gấm</t>
  </si>
  <si>
    <t>Trần Thị Kim Hà</t>
  </si>
  <si>
    <t>Lê Văn Thanh Khánh</t>
  </si>
  <si>
    <t>Ngô Duy Phương</t>
  </si>
  <si>
    <t>Nguyễn Thanh Vân</t>
  </si>
  <si>
    <t>Vacancy 1</t>
  </si>
  <si>
    <t>Vacancy 2</t>
  </si>
  <si>
    <t>Huỳnh Tấn Phát</t>
  </si>
  <si>
    <t>NBTS02469</t>
  </si>
  <si>
    <t>NBTS02440</t>
  </si>
  <si>
    <t>NBTS02467</t>
  </si>
  <si>
    <t>NBTS02471</t>
  </si>
  <si>
    <t>NBTB00032</t>
  </si>
  <si>
    <t>NBTB00068</t>
  </si>
  <si>
    <t>TOTAL MTS &amp;MTM</t>
  </si>
  <si>
    <t>Huynh Thuy Le</t>
  </si>
  <si>
    <t>Ngày vào làm</t>
  </si>
  <si>
    <t>1. Facing+ Visibility (Outlet)</t>
  </si>
  <si>
    <t>1. VISIBILITY (Outlet)</t>
  </si>
  <si>
    <t>3. FACING (Outlet)</t>
  </si>
  <si>
    <t>Nguyen Thanh Van</t>
  </si>
  <si>
    <t>NBTS02468</t>
  </si>
  <si>
    <t>Đặng Thiên Thanh</t>
  </si>
  <si>
    <t>Phạm Diệp Mỹ Tiên</t>
  </si>
  <si>
    <t>Nguyễn Thị Bích Trâm</t>
  </si>
  <si>
    <t>Nguyễn Thị Hoàng Mỹ</t>
  </si>
  <si>
    <t>Bùi Thị Duyên</t>
  </si>
  <si>
    <t>Additional Incentive</t>
  </si>
  <si>
    <t>Sell Out (Val)</t>
  </si>
  <si>
    <t>NBTS02547</t>
  </si>
  <si>
    <t>NBTS02523</t>
  </si>
  <si>
    <t>NBTS02522</t>
  </si>
  <si>
    <t>NBTS02589</t>
  </si>
  <si>
    <t>NBTS02470</t>
  </si>
  <si>
    <t>01/11/2018</t>
  </si>
  <si>
    <t>NBTS00001</t>
  </si>
  <si>
    <t>Nguyễn Đức Việt</t>
  </si>
  <si>
    <t>SS</t>
  </si>
  <si>
    <t>NBTS00002</t>
  </si>
  <si>
    <t>Nguyễn Thị Phương Thảo</t>
  </si>
  <si>
    <t>NBTS00004</t>
  </si>
  <si>
    <t>Nguyễn Minh Hiền</t>
  </si>
  <si>
    <t>NBTS00005</t>
  </si>
  <si>
    <t>Mai Công Định</t>
  </si>
  <si>
    <t>NBTS00006</t>
  </si>
  <si>
    <t>Nguyễn Thị Lệ Hằng</t>
  </si>
  <si>
    <t>NBTS00007</t>
  </si>
  <si>
    <t>Dương Thị Diễm Thanh</t>
  </si>
  <si>
    <t>NBTS00008</t>
  </si>
  <si>
    <t>Trần Ngọc Ninh</t>
  </si>
  <si>
    <t>NBTS00009</t>
  </si>
  <si>
    <t>Phạm Nhựt Nam</t>
  </si>
  <si>
    <t>NBTS00010</t>
  </si>
  <si>
    <t>Chăn Sĩ Sơn Lâm</t>
  </si>
  <si>
    <t>NBTS00011</t>
  </si>
  <si>
    <t>Phan Thế Trung</t>
  </si>
  <si>
    <t>NBTS00012</t>
  </si>
  <si>
    <t>Trần Thị Sương</t>
  </si>
  <si>
    <t>NBTS00013</t>
  </si>
  <si>
    <t>Nguyễn Xuân Phong</t>
  </si>
  <si>
    <t>NBTS00014</t>
  </si>
  <si>
    <t>Đòan Trọng Nam</t>
  </si>
  <si>
    <t>NBTS00015</t>
  </si>
  <si>
    <t>Nguyễn Hoàng Bảo Châu</t>
  </si>
  <si>
    <t>NBTS00016</t>
  </si>
  <si>
    <t>Trần Xuân Đầy</t>
  </si>
  <si>
    <t>NBTS00017</t>
  </si>
  <si>
    <t>Nguyễn Ngọc Thật</t>
  </si>
  <si>
    <t>NBTS00018</t>
  </si>
  <si>
    <t>Nguyễn Ngọc Lực</t>
  </si>
  <si>
    <t>NBTS00019</t>
  </si>
  <si>
    <t>Nguyễn Huy Trung</t>
  </si>
  <si>
    <t>11/07/2016</t>
  </si>
  <si>
    <t>NBTS00020</t>
  </si>
  <si>
    <t>Lê Văn Hạnh</t>
  </si>
  <si>
    <t>NBTS00021</t>
  </si>
  <si>
    <t>Nguyễn Văn Hoàng</t>
  </si>
  <si>
    <t>NBTS00022</t>
  </si>
  <si>
    <t>Nguyễn Công Phấn</t>
  </si>
  <si>
    <t>NBTS00023</t>
  </si>
  <si>
    <t>Lê Bích Nhi</t>
  </si>
  <si>
    <t>NBTS00024</t>
  </si>
  <si>
    <t>Phạm Nhật Qui</t>
  </si>
  <si>
    <t>NBTS00025</t>
  </si>
  <si>
    <t>Lai Thanh Sang</t>
  </si>
  <si>
    <t>NBTS00026</t>
  </si>
  <si>
    <t xml:space="preserve">Châu Duy Cường </t>
  </si>
  <si>
    <t>NBTS00027</t>
  </si>
  <si>
    <t>Trịnh Công Phúc</t>
  </si>
  <si>
    <t>NBTS00028</t>
  </si>
  <si>
    <t>Lê Trần Thanh Phương</t>
  </si>
  <si>
    <t>NBTS00029</t>
  </si>
  <si>
    <t>Huỳnh Thanh Nam</t>
  </si>
  <si>
    <t>NBTS00030</t>
  </si>
  <si>
    <t xml:space="preserve">Võ Thị Thanh Thủy </t>
  </si>
  <si>
    <t>NBTS00031</t>
  </si>
  <si>
    <t>Trần Thị Trúc Ly</t>
  </si>
  <si>
    <t>NBTS00032</t>
  </si>
  <si>
    <t>Lê Vũ Hoài Duy</t>
  </si>
  <si>
    <t>NBTS00033</t>
  </si>
  <si>
    <t>Vũ Hải</t>
  </si>
  <si>
    <t>NBTS00034</t>
  </si>
  <si>
    <t>Nguyễn Huy</t>
  </si>
  <si>
    <t>SS WS</t>
  </si>
  <si>
    <t>NBTS00035</t>
  </si>
  <si>
    <t>Châu Hữu Tính</t>
  </si>
  <si>
    <t>WS</t>
  </si>
  <si>
    <t>NBTS00036</t>
  </si>
  <si>
    <t>Nguyễn Thị Hằng</t>
  </si>
  <si>
    <t>NBTS00037</t>
  </si>
  <si>
    <t xml:space="preserve">Nguyễn Hồng Phi Yến </t>
  </si>
  <si>
    <t>NBTS00038</t>
  </si>
  <si>
    <t>Huỳnh Ngọc Tân</t>
  </si>
  <si>
    <t>NBTS00039</t>
  </si>
  <si>
    <t>Phan Thanh Quý</t>
  </si>
  <si>
    <t>NBTS00041</t>
  </si>
  <si>
    <t>Cao Văn Quát</t>
  </si>
  <si>
    <t>NBTS00042</t>
  </si>
  <si>
    <t xml:space="preserve">Huỳnh Ngọc Nhu </t>
  </si>
  <si>
    <t>NBTS00043</t>
  </si>
  <si>
    <t>Nguyễn Thái Thụy</t>
  </si>
  <si>
    <t>SS UAG</t>
  </si>
  <si>
    <t>NBTS00044</t>
  </si>
  <si>
    <t>Nguyễn Hoài Thanh</t>
  </si>
  <si>
    <t>KA</t>
  </si>
  <si>
    <t>NBTS00045</t>
  </si>
  <si>
    <t>Nguyễn Thị Phương Linh</t>
  </si>
  <si>
    <t>NBTS00046</t>
  </si>
  <si>
    <t>Nguyễn Văn Hiếu</t>
  </si>
  <si>
    <t>NBTS00047</t>
  </si>
  <si>
    <t xml:space="preserve">Nguyễn Hưng </t>
  </si>
  <si>
    <t>NBTS00048</t>
  </si>
  <si>
    <t>Nguyễn Trường Thành</t>
  </si>
  <si>
    <t>ASM</t>
  </si>
  <si>
    <t>NBTS00049</t>
  </si>
  <si>
    <t>Phạm Lâm Sơn</t>
  </si>
  <si>
    <t>19/11/2015</t>
  </si>
  <si>
    <t>NBTS00050</t>
  </si>
  <si>
    <t>Nguyễn Phúc Tài</t>
  </si>
  <si>
    <t>NBTS00051</t>
  </si>
  <si>
    <t>Trần Bá Cường</t>
  </si>
  <si>
    <t>NBTS00052</t>
  </si>
  <si>
    <t>Đặng Trần Tín</t>
  </si>
  <si>
    <t>NBTS00053</t>
  </si>
  <si>
    <t>Tăng Tuấn Thi</t>
  </si>
  <si>
    <t>NBTS00054</t>
  </si>
  <si>
    <t>Nguyễn Thị Mộng Tuyền</t>
  </si>
  <si>
    <t>NBTS00055</t>
  </si>
  <si>
    <t>Đào Đức Cường</t>
  </si>
  <si>
    <t>NBTS00056</t>
  </si>
  <si>
    <t>Lê Thanh Bình</t>
  </si>
  <si>
    <t>NBTS00057</t>
  </si>
  <si>
    <t>Nguyễn Quang Minh Trung</t>
  </si>
  <si>
    <t>NBTS00058</t>
  </si>
  <si>
    <t>Nguyễn Thị Hà An</t>
  </si>
  <si>
    <t>NBTS00059</t>
  </si>
  <si>
    <t>Bùi Hữu Nghĩa</t>
  </si>
  <si>
    <t>NBTS00060</t>
  </si>
  <si>
    <t>Nguyễn Vũ Đông</t>
  </si>
  <si>
    <t>NBTS00061</t>
  </si>
  <si>
    <t>Đỗ Tài Thiện</t>
  </si>
  <si>
    <t>NBTS00062</t>
  </si>
  <si>
    <t>Nguyễn Quốc Vương</t>
  </si>
  <si>
    <t>NBTS00063</t>
  </si>
  <si>
    <t>Nguyễn Thành Danh</t>
  </si>
  <si>
    <t>NBTS00064</t>
  </si>
  <si>
    <t>Thái Minh Hoàng</t>
  </si>
  <si>
    <t>NBTS00065</t>
  </si>
  <si>
    <t>Hà Anh Tuấn</t>
  </si>
  <si>
    <t>NBTS00066</t>
  </si>
  <si>
    <t xml:space="preserve">Lê Đình Đức </t>
  </si>
  <si>
    <t>NBTS00067</t>
  </si>
  <si>
    <t>Lê Thị Kim Yến</t>
  </si>
  <si>
    <t>NBTS00068</t>
  </si>
  <si>
    <t>Nguyễn Văn Hùng</t>
  </si>
  <si>
    <t>NBTS00069</t>
  </si>
  <si>
    <t>Trần Đăng Chinh</t>
  </si>
  <si>
    <t>NBTS00070</t>
  </si>
  <si>
    <t>Nguyễn Văn Tú</t>
  </si>
  <si>
    <t>NBTS00072</t>
  </si>
  <si>
    <t>Lê Cao Nhân</t>
  </si>
  <si>
    <t>NBTS00073</t>
  </si>
  <si>
    <t>Nguyễn Văn Vũ</t>
  </si>
  <si>
    <t>NBTS00074</t>
  </si>
  <si>
    <t>Phạm Bá Quang</t>
  </si>
  <si>
    <t>NBTS00075</t>
  </si>
  <si>
    <t>Nguyễn Thị Bích Hạnh</t>
  </si>
  <si>
    <t>NBTS00076</t>
  </si>
  <si>
    <t>Phan Tuấn Mỹ</t>
  </si>
  <si>
    <t>NBTS00079</t>
  </si>
  <si>
    <t xml:space="preserve">Dương Văn Khem </t>
  </si>
  <si>
    <t>NBTS00080</t>
  </si>
  <si>
    <t>Lê Xuân Hiển</t>
  </si>
  <si>
    <t>NBTS00081</t>
  </si>
  <si>
    <t>Trương Thị Loan Thanh</t>
  </si>
  <si>
    <t>NBTS00082</t>
  </si>
  <si>
    <t>Nguyễn Thu Huyến</t>
  </si>
  <si>
    <t>NBTS00083</t>
  </si>
  <si>
    <t>Lưu Thành Thà</t>
  </si>
  <si>
    <t>NBTS00084</t>
  </si>
  <si>
    <t>Lê Anh Tuấn</t>
  </si>
  <si>
    <t>NBTS00085</t>
  </si>
  <si>
    <t>Nguyễn Văn Phát</t>
  </si>
  <si>
    <t>NBTS00086</t>
  </si>
  <si>
    <t>Đặng Thái Thành</t>
  </si>
  <si>
    <t>NBTS00087</t>
  </si>
  <si>
    <t xml:space="preserve">Trịnh Nguyên Vỹ </t>
  </si>
  <si>
    <t>NBTS00088</t>
  </si>
  <si>
    <t xml:space="preserve">Đỗ Văn Vũ </t>
  </si>
  <si>
    <t>NBTS00089</t>
  </si>
  <si>
    <t>Vũ Xuân Khang</t>
  </si>
  <si>
    <t>NBTS00090</t>
  </si>
  <si>
    <t>Trần Biên Thùy</t>
  </si>
  <si>
    <t>NBTS00091</t>
  </si>
  <si>
    <t>Vũ Xuân Khải</t>
  </si>
  <si>
    <t>NBTS00092</t>
  </si>
  <si>
    <t>Lâm Minh Được</t>
  </si>
  <si>
    <t>NBTS00093</t>
  </si>
  <si>
    <t>Lê Minh Tuấn</t>
  </si>
  <si>
    <t>NBTS00094</t>
  </si>
  <si>
    <t>Trần Đình Duy</t>
  </si>
  <si>
    <t>NBTS00095</t>
  </si>
  <si>
    <t>Võ Thành Như</t>
  </si>
  <si>
    <t>NBTS00096</t>
  </si>
  <si>
    <t>Nguyễn Hoàng Phú</t>
  </si>
  <si>
    <t>NBTS00097</t>
  </si>
  <si>
    <t>Lê Thị Ngọc Ánh</t>
  </si>
  <si>
    <t>NBTS00098</t>
  </si>
  <si>
    <t>Phạm Vũ Mỹ Chi</t>
  </si>
  <si>
    <t>NBTS00099</t>
  </si>
  <si>
    <t>Nguyễn Minh Trí</t>
  </si>
  <si>
    <t>NBTS00100</t>
  </si>
  <si>
    <t>Châu Kiều Tâm</t>
  </si>
  <si>
    <t>NBTS00101</t>
  </si>
  <si>
    <t>Nguyễn Hoàng Lang</t>
  </si>
  <si>
    <t>NBTS00102</t>
  </si>
  <si>
    <t>Trần Văn Phòng</t>
  </si>
  <si>
    <t>SS KA</t>
  </si>
  <si>
    <t>NBTS00103</t>
  </si>
  <si>
    <t xml:space="preserve">Lê Hoàng Khoa </t>
  </si>
  <si>
    <t>NBTS00104</t>
  </si>
  <si>
    <t>Trần Văn Ba</t>
  </si>
  <si>
    <t>NBTS00105</t>
  </si>
  <si>
    <t>Lưu Khánh Dương</t>
  </si>
  <si>
    <t>NBTS00106</t>
  </si>
  <si>
    <t>Hồ Thị Bé Ba</t>
  </si>
  <si>
    <t>NBTS00107</t>
  </si>
  <si>
    <t>Lê Minh Thơ</t>
  </si>
  <si>
    <t>NBTS00108</t>
  </si>
  <si>
    <t>Đào Văn Nam</t>
  </si>
  <si>
    <t>14/10/2014</t>
  </si>
  <si>
    <t>NBTS00109</t>
  </si>
  <si>
    <t>Trịnh Quốc Sỹ</t>
  </si>
  <si>
    <t>12/02/2014</t>
  </si>
  <si>
    <t>NBTS00110</t>
  </si>
  <si>
    <t>Trần Thanh Sơn</t>
  </si>
  <si>
    <t>RR</t>
  </si>
  <si>
    <t>NBTS00111</t>
  </si>
  <si>
    <t>Phan Văn Chế</t>
  </si>
  <si>
    <t>NBTS00112</t>
  </si>
  <si>
    <t>Nguyễn Thị Duế</t>
  </si>
  <si>
    <t>NBTS00113</t>
  </si>
  <si>
    <t>NBTS00114</t>
  </si>
  <si>
    <t>Hàn Quang Chung</t>
  </si>
  <si>
    <t>NBTS00115</t>
  </si>
  <si>
    <t>Nguyễn Văn Tèo</t>
  </si>
  <si>
    <t>13/05/2013</t>
  </si>
  <si>
    <t>NBTS00117</t>
  </si>
  <si>
    <t>Phạm Đức Hợi</t>
  </si>
  <si>
    <t>NBTS00118</t>
  </si>
  <si>
    <t>Lê Quốc Tuấn</t>
  </si>
  <si>
    <t>NBTS00119</t>
  </si>
  <si>
    <t>Ngô Ngọc Thiên</t>
  </si>
  <si>
    <t>NBTS00120</t>
  </si>
  <si>
    <t>Hoàng Quốc Tuấn</t>
  </si>
  <si>
    <t>21/08/2012</t>
  </si>
  <si>
    <t>NBTS00121</t>
  </si>
  <si>
    <t>Lâm Xuân Nga</t>
  </si>
  <si>
    <t>NBTS00122</t>
  </si>
  <si>
    <t>Phạm Đình Thứ</t>
  </si>
  <si>
    <t>NBTS00123</t>
  </si>
  <si>
    <t>Nguyễn Thanh Hoàng</t>
  </si>
  <si>
    <t>AG</t>
  </si>
  <si>
    <t>NBTS00124</t>
  </si>
  <si>
    <t>Trịnh Nguyễn Huỳnh</t>
  </si>
  <si>
    <t>04/05/2013</t>
  </si>
  <si>
    <t>NBTS00125</t>
  </si>
  <si>
    <t>Trần Phong Tú</t>
  </si>
  <si>
    <t>NBTS00126</t>
  </si>
  <si>
    <t>Lý Minh Trí</t>
  </si>
  <si>
    <t>NBTS00127</t>
  </si>
  <si>
    <t>Võ Hoàng Gia</t>
  </si>
  <si>
    <t>NBTS00128</t>
  </si>
  <si>
    <t>Trần Thị Trung Hiếu</t>
  </si>
  <si>
    <t>NBTS00129</t>
  </si>
  <si>
    <t>Phạm Phú Thịnh</t>
  </si>
  <si>
    <t>NBTS00130</t>
  </si>
  <si>
    <t>Nguyễn Trần Gia Khang</t>
  </si>
  <si>
    <t>NBTS00131</t>
  </si>
  <si>
    <t>Hoàng Thị Hiên</t>
  </si>
  <si>
    <t>NBTS00132</t>
  </si>
  <si>
    <t>Lương Lê Minh Thông</t>
  </si>
  <si>
    <t>NBTS00133</t>
  </si>
  <si>
    <t>Trần Văn Thường</t>
  </si>
  <si>
    <t>11/08/2011</t>
  </si>
  <si>
    <t>NBTS00134</t>
  </si>
  <si>
    <t>Hoàng Thị Sửu</t>
  </si>
  <si>
    <t>NBTS00135</t>
  </si>
  <si>
    <t>Nguyễn Phước Hiền.</t>
  </si>
  <si>
    <t>NBTS00136</t>
  </si>
  <si>
    <t>Bùi Xuân Lộc</t>
  </si>
  <si>
    <t>NBTS00137</t>
  </si>
  <si>
    <t>Phạm Hoàng Khánh</t>
  </si>
  <si>
    <t>NBTS00138</t>
  </si>
  <si>
    <t>Võ Phi Phong</t>
  </si>
  <si>
    <t>NBTS00139</t>
  </si>
  <si>
    <t>Lưu Thị Phương Trang</t>
  </si>
  <si>
    <t>NBTS00140</t>
  </si>
  <si>
    <t>Hà Kim Nương</t>
  </si>
  <si>
    <t>NBTS00141</t>
  </si>
  <si>
    <t>Nguyễn Văn Nguyên Bình</t>
  </si>
  <si>
    <t>NBTS00142</t>
  </si>
  <si>
    <t>Nguyễn Tấn Định</t>
  </si>
  <si>
    <t>NBTS00143</t>
  </si>
  <si>
    <t>NBTS00144</t>
  </si>
  <si>
    <t>Nguyễn Minh Tuấn</t>
  </si>
  <si>
    <t>NBTS00145</t>
  </si>
  <si>
    <t>Phạm Cao Cường</t>
  </si>
  <si>
    <t>NBTS00146</t>
  </si>
  <si>
    <t>NBTS00147</t>
  </si>
  <si>
    <t>Huỳnh Văn Phương</t>
  </si>
  <si>
    <t>28/10/2014</t>
  </si>
  <si>
    <t>NBTS00148</t>
  </si>
  <si>
    <t>Cao Tuấn Thanh</t>
  </si>
  <si>
    <t>NBTS00149</t>
  </si>
  <si>
    <t>Phan Thiện Chí</t>
  </si>
  <si>
    <t>NBTS00150</t>
  </si>
  <si>
    <t>Thái Hữu Phúc</t>
  </si>
  <si>
    <t>24/04/2013</t>
  </si>
  <si>
    <t>NBTS00151</t>
  </si>
  <si>
    <t>Trần Ngọc Thạch</t>
  </si>
  <si>
    <t>NBTS00152</t>
  </si>
  <si>
    <t>Nguyễn Hoàng Long</t>
  </si>
  <si>
    <t>15/04/2015</t>
  </si>
  <si>
    <t>NBTS00153</t>
  </si>
  <si>
    <t>Dương Ngọc Duy</t>
  </si>
  <si>
    <t>NBTS00154</t>
  </si>
  <si>
    <t>Nguyễn Hiếu Ngọc</t>
  </si>
  <si>
    <t>NBTS00155</t>
  </si>
  <si>
    <t>Dương Văn Sang</t>
  </si>
  <si>
    <t>NBTS00156</t>
  </si>
  <si>
    <t>Nguyễn Minh Tiến</t>
  </si>
  <si>
    <t>NBTS00157</t>
  </si>
  <si>
    <t>Nguyễn Đức Hạnh</t>
  </si>
  <si>
    <t>NBTS00158</t>
  </si>
  <si>
    <t>Nguyễn Văn Tám</t>
  </si>
  <si>
    <t>NBTS00159</t>
  </si>
  <si>
    <t>Đoàn Văn Hiên</t>
  </si>
  <si>
    <t>NBTS00160</t>
  </si>
  <si>
    <t>Hoàng Tiến Dũng</t>
  </si>
  <si>
    <t>NBTS00161</t>
  </si>
  <si>
    <t>Bùi Hữu Thành</t>
  </si>
  <si>
    <t>NBTS00162</t>
  </si>
  <si>
    <t>Trịnh Nhất Phương</t>
  </si>
  <si>
    <t>NBTS00163</t>
  </si>
  <si>
    <t>Đinh Tấn Thọ</t>
  </si>
  <si>
    <t>NBTS00164</t>
  </si>
  <si>
    <t>Hồ Triệu Phú</t>
  </si>
  <si>
    <t>NBTS00165</t>
  </si>
  <si>
    <t>Lê Thị Xuân Phương</t>
  </si>
  <si>
    <t>NBTS00167</t>
  </si>
  <si>
    <t>Nguyễn Nhật Duy</t>
  </si>
  <si>
    <t>NBTS00168</t>
  </si>
  <si>
    <t>Phùng Thị Hồng Yến</t>
  </si>
  <si>
    <t>NBTS00169</t>
  </si>
  <si>
    <t>Nguyễn Cẩm Thạch</t>
  </si>
  <si>
    <t>NBTS00170</t>
  </si>
  <si>
    <t>Nguyễn Thị Ngọc Oanh</t>
  </si>
  <si>
    <t>28/09/2015</t>
  </si>
  <si>
    <t>NBTS00171</t>
  </si>
  <si>
    <t>Phạm Đình Trường</t>
  </si>
  <si>
    <t>NBTS00172</t>
  </si>
  <si>
    <t>Lê Thị Thanh Trang</t>
  </si>
  <si>
    <t>NBTS00173</t>
  </si>
  <si>
    <t xml:space="preserve">Cáp Văn Lai </t>
  </si>
  <si>
    <t>NBTS00174</t>
  </si>
  <si>
    <t>Đặng Thị Mỹ Lệ</t>
  </si>
  <si>
    <t>NBTS00175</t>
  </si>
  <si>
    <t>Lê Đức  Tấn</t>
  </si>
  <si>
    <t>NBTS00176</t>
  </si>
  <si>
    <t>Nguyễn Ngọc Minh</t>
  </si>
  <si>
    <t>NBTS00177</t>
  </si>
  <si>
    <t>Nguyễn Thị Thanh Thảo</t>
  </si>
  <si>
    <t>NBTS00178</t>
  </si>
  <si>
    <t>Trần Đức Tâm</t>
  </si>
  <si>
    <t>10/10/2014</t>
  </si>
  <si>
    <t>NBTS00179</t>
  </si>
  <si>
    <t>Trương Hoàng Trọng Ngôn</t>
  </si>
  <si>
    <t>NBTS00180</t>
  </si>
  <si>
    <t>Lê Duy Hòa</t>
  </si>
  <si>
    <t>NBTS00181</t>
  </si>
  <si>
    <t>Võ Văn Ngọc</t>
  </si>
  <si>
    <t>NBTS00182</t>
  </si>
  <si>
    <t>Ngô Văn Sang</t>
  </si>
  <si>
    <t>NBTS00183</t>
  </si>
  <si>
    <t>Nguyễn Thành An</t>
  </si>
  <si>
    <t>NBTS00184</t>
  </si>
  <si>
    <t>Trần Phú Vinh</t>
  </si>
  <si>
    <t>NBTS00185</t>
  </si>
  <si>
    <t>Đỗ Hoài Phi</t>
  </si>
  <si>
    <t>NBTS00186</t>
  </si>
  <si>
    <t>Bùi Ngọc Nguy</t>
  </si>
  <si>
    <t>NBTS00187</t>
  </si>
  <si>
    <t>Nguyễn Ngọc Hải</t>
  </si>
  <si>
    <t>NBTS00188</t>
  </si>
  <si>
    <t>Phan Thị Kim Phượng</t>
  </si>
  <si>
    <t>NBTS00189</t>
  </si>
  <si>
    <t xml:space="preserve">Phạm Thị Hậu </t>
  </si>
  <si>
    <t>01/10/2015</t>
  </si>
  <si>
    <t>NBTS00190</t>
  </si>
  <si>
    <t>Trần Xuân Trường</t>
  </si>
  <si>
    <t>NBTS00191</t>
  </si>
  <si>
    <t>Trần Quang Hiển</t>
  </si>
  <si>
    <t>NBTS00192</t>
  </si>
  <si>
    <t>Trần Ngọc Loan</t>
  </si>
  <si>
    <t>NBTS00193</t>
  </si>
  <si>
    <t>Nguyễn Thiện Dũng</t>
  </si>
  <si>
    <t>NBTS00194</t>
  </si>
  <si>
    <t>Nguyễn Văn Toàn</t>
  </si>
  <si>
    <t>NBTS00195</t>
  </si>
  <si>
    <t>Nguyễn Thi Hồng My</t>
  </si>
  <si>
    <t>NBTS00196</t>
  </si>
  <si>
    <t>Nguyễn Thị Phú</t>
  </si>
  <si>
    <t>NBTS00197</t>
  </si>
  <si>
    <t>Nguyễn Thị Hồng Thương</t>
  </si>
  <si>
    <t>NBTS00198</t>
  </si>
  <si>
    <t>Võ Thị Tuyết</t>
  </si>
  <si>
    <t>NBTS00199</t>
  </si>
  <si>
    <t>Nguyễn Văn Tuấn</t>
  </si>
  <si>
    <t>03/03/2016</t>
  </si>
  <si>
    <t>NBTS00200</t>
  </si>
  <si>
    <t>Nguyễn Văn Việt</t>
  </si>
  <si>
    <t>10/03/2016</t>
  </si>
  <si>
    <t>NBTS00201</t>
  </si>
  <si>
    <t>Lê Thị Lệ Thu</t>
  </si>
  <si>
    <t>01/08/2014</t>
  </si>
  <si>
    <t>NBTS00202</t>
  </si>
  <si>
    <t>Lê Thị Nguyệt</t>
  </si>
  <si>
    <t>21/04/2015</t>
  </si>
  <si>
    <t>NBTS00203</t>
  </si>
  <si>
    <t>Hoàng Thị Kim Yến</t>
  </si>
  <si>
    <t>NBTS00204</t>
  </si>
  <si>
    <t>Cao Văn Nghị</t>
  </si>
  <si>
    <t>NBTS00205</t>
  </si>
  <si>
    <t>Trần Đình Quý</t>
  </si>
  <si>
    <t>NBTS00206</t>
  </si>
  <si>
    <t>Phan Thị Linh</t>
  </si>
  <si>
    <t>NBTS00207</t>
  </si>
  <si>
    <t>Nguyễn Hữu Hoành</t>
  </si>
  <si>
    <t>NBTS00208</t>
  </si>
  <si>
    <t>Lương Văn Luân</t>
  </si>
  <si>
    <t>NBTS00209</t>
  </si>
  <si>
    <t>Trương Thị Ngọc Duyên</t>
  </si>
  <si>
    <t>NBTS00210</t>
  </si>
  <si>
    <t>Lê Tuấn Anh</t>
  </si>
  <si>
    <t>NBTS00211</t>
  </si>
  <si>
    <t>Đinh Ngọc Sơn</t>
  </si>
  <si>
    <t>NBTS00212</t>
  </si>
  <si>
    <t>Trần Văn Hải</t>
  </si>
  <si>
    <t>NBTS00213</t>
  </si>
  <si>
    <t>Nguyễn Quốc Huy</t>
  </si>
  <si>
    <t>NBTS00214</t>
  </si>
  <si>
    <t>Nguyễn Hoàn Cương</t>
  </si>
  <si>
    <t>NBTS00215</t>
  </si>
  <si>
    <t>Thái Thị Ngọc Vân</t>
  </si>
  <si>
    <t>NBTS00216</t>
  </si>
  <si>
    <t>Đèo Nàng Xuân Hồng</t>
  </si>
  <si>
    <t>NBTS00217</t>
  </si>
  <si>
    <t>Nguyễn Bình Dương</t>
  </si>
  <si>
    <t>NBTS00218</t>
  </si>
  <si>
    <t>Trần Kim Yến</t>
  </si>
  <si>
    <t>NBTS00219</t>
  </si>
  <si>
    <t>Bùi Thị Như Hà</t>
  </si>
  <si>
    <t>NBTS00220</t>
  </si>
  <si>
    <t>Hồ Quốc Việt</t>
  </si>
  <si>
    <t>NBTS00221</t>
  </si>
  <si>
    <t>Nguyễn Hoàng Lâm</t>
  </si>
  <si>
    <t>12/10/2015</t>
  </si>
  <si>
    <t>WSE</t>
  </si>
  <si>
    <t>NBTS00222</t>
  </si>
  <si>
    <t>Văn Gia Tuấn</t>
  </si>
  <si>
    <t>NBTS00223</t>
  </si>
  <si>
    <t xml:space="preserve">Đặng Đình Quốc Vũ </t>
  </si>
  <si>
    <t>NBTS00224</t>
  </si>
  <si>
    <t>Lương Văn Thoai</t>
  </si>
  <si>
    <t>NBTS00225</t>
  </si>
  <si>
    <t>Nguyễn Phạm Quốc Thái</t>
  </si>
  <si>
    <t>NBTS00226</t>
  </si>
  <si>
    <t>Nguyễn Thị Tuyết Thu</t>
  </si>
  <si>
    <t>NBTS00227</t>
  </si>
  <si>
    <t>Mã Khai Bình</t>
  </si>
  <si>
    <t>NBTS00228</t>
  </si>
  <si>
    <t>Phạm Đức Vinh</t>
  </si>
  <si>
    <t>NBTS00229</t>
  </si>
  <si>
    <t>Lê Thị Trúc Linh</t>
  </si>
  <si>
    <t>NBTS00230</t>
  </si>
  <si>
    <t>Nguyễn Thanh Phú</t>
  </si>
  <si>
    <t>NBTS00231</t>
  </si>
  <si>
    <t>Võ Trần Bình</t>
  </si>
  <si>
    <t>NBTS00232</t>
  </si>
  <si>
    <t>Dương Nhật Tiến</t>
  </si>
  <si>
    <t>NBTS00233</t>
  </si>
  <si>
    <t>Nguyễn Văn Phú</t>
  </si>
  <si>
    <t>01/04/2013</t>
  </si>
  <si>
    <t>NBTS00234</t>
  </si>
  <si>
    <t>Vũ Quốc Hiền</t>
  </si>
  <si>
    <t>NBTS00235</t>
  </si>
  <si>
    <t>Hồ Tấn Tước</t>
  </si>
  <si>
    <t>NBTS00236</t>
  </si>
  <si>
    <t>Nguyễn Hữu Đức</t>
  </si>
  <si>
    <t>NBTS00237</t>
  </si>
  <si>
    <t>Ngô Lê Mạnh Phi</t>
  </si>
  <si>
    <t>NBTS00238</t>
  </si>
  <si>
    <t>Nguyễn Văn Tâm</t>
  </si>
  <si>
    <t>NBTS00239</t>
  </si>
  <si>
    <t>Nguyễn Lý Ngọc Duyên</t>
  </si>
  <si>
    <t>NBTS00240</t>
  </si>
  <si>
    <t>Nguyễn Văn Thương</t>
  </si>
  <si>
    <t xml:space="preserve"> 27/3/2013</t>
  </si>
  <si>
    <t>NBTS00241</t>
  </si>
  <si>
    <t>Phan Thị Hạnh</t>
  </si>
  <si>
    <t>NBTS00242</t>
  </si>
  <si>
    <t>Huỳnh Thanh Sang</t>
  </si>
  <si>
    <t>NBTS00243</t>
  </si>
  <si>
    <t>Nguyễn Quốc Hưng</t>
  </si>
  <si>
    <t>NBTS00244</t>
  </si>
  <si>
    <t>Đinh Văn Đoàn</t>
  </si>
  <si>
    <t>21/06/2015</t>
  </si>
  <si>
    <t>NBTS00245</t>
  </si>
  <si>
    <t>Lê Trường An</t>
  </si>
  <si>
    <t>NBTS00246</t>
  </si>
  <si>
    <t>Trần Trung Hòa</t>
  </si>
  <si>
    <t>NBTS00247</t>
  </si>
  <si>
    <t>Nguyễn Trung Hiếu</t>
  </si>
  <si>
    <t>NBTS00248</t>
  </si>
  <si>
    <t>Ngô Kim Khôi</t>
  </si>
  <si>
    <t>NBTS00249</t>
  </si>
  <si>
    <t>Trần Quốc Trung</t>
  </si>
  <si>
    <t>NBTS00250</t>
  </si>
  <si>
    <t>Phạm Hồng Nhu</t>
  </si>
  <si>
    <t>01/04/2014</t>
  </si>
  <si>
    <t>NBTS00251</t>
  </si>
  <si>
    <t>HUỲNH VĂN NHÂN</t>
  </si>
  <si>
    <t>NBTS00252</t>
  </si>
  <si>
    <t>Huỳnh Văn Trác</t>
  </si>
  <si>
    <t>NBTS00253</t>
  </si>
  <si>
    <t>Huỳnh Thị Thanh Nhanh</t>
  </si>
  <si>
    <t>NBTS00254</t>
  </si>
  <si>
    <t>Phạm Thanh Bình</t>
  </si>
  <si>
    <t>NBTS00255</t>
  </si>
  <si>
    <t>Nguyễn Văn Chung</t>
  </si>
  <si>
    <t>NBTS00256</t>
  </si>
  <si>
    <t>Trần Thị Thúy Hằng</t>
  </si>
  <si>
    <t>NBTS00257</t>
  </si>
  <si>
    <t>Nguyễn Thành Tâm</t>
  </si>
  <si>
    <t>NBTS00258</t>
  </si>
  <si>
    <t>Trần Hồng Hạnh</t>
  </si>
  <si>
    <t>NBTS00259</t>
  </si>
  <si>
    <t>Diệp Quốc Đống</t>
  </si>
  <si>
    <t>NBTS00260</t>
  </si>
  <si>
    <t>Lê Minh Trí</t>
  </si>
  <si>
    <t>NBTS00261</t>
  </si>
  <si>
    <t>Chung Nguyên Thành</t>
  </si>
  <si>
    <t>NBTS00262</t>
  </si>
  <si>
    <t>Lê Quang Minh</t>
  </si>
  <si>
    <t>NBTS00263</t>
  </si>
  <si>
    <t>Bùi Trường Giang</t>
  </si>
  <si>
    <t>02/03/2016</t>
  </si>
  <si>
    <t>NBTS00264</t>
  </si>
  <si>
    <t>Nguyễn Vũ Hòa</t>
  </si>
  <si>
    <t>15/04/2013</t>
  </si>
  <si>
    <t>NBTS00265</t>
  </si>
  <si>
    <t>Nguyễn Thành Duyệt</t>
  </si>
  <si>
    <t>15/12/2014</t>
  </si>
  <si>
    <t>UAG</t>
  </si>
  <si>
    <t>NBTS00266</t>
  </si>
  <si>
    <t>Lê Thanh Nhựt</t>
  </si>
  <si>
    <t>NBTS00267</t>
  </si>
  <si>
    <t xml:space="preserve">Lê Long Hiệp </t>
  </si>
  <si>
    <t>NBTS00268</t>
  </si>
  <si>
    <t>Mai Chí Trung</t>
  </si>
  <si>
    <t>NBTS00269</t>
  </si>
  <si>
    <t>Trần Văn Thừa</t>
  </si>
  <si>
    <t>NBTS00270</t>
  </si>
  <si>
    <t>Nguyễn Văn Khôn</t>
  </si>
  <si>
    <t>NBTS00271</t>
  </si>
  <si>
    <t>Nguyễn Hoàng Vũ</t>
  </si>
  <si>
    <t>NBTS00272</t>
  </si>
  <si>
    <t>Dương Quốc Thuần</t>
  </si>
  <si>
    <t>NBTS00273</t>
  </si>
  <si>
    <t>Hà Phước Thanh</t>
  </si>
  <si>
    <t>NBTS00274</t>
  </si>
  <si>
    <t>Quách Thư Liêm</t>
  </si>
  <si>
    <t>21/02/12</t>
  </si>
  <si>
    <t>NBTS00275</t>
  </si>
  <si>
    <t>Đặng Thành Đồng</t>
  </si>
  <si>
    <t>NBTS00276</t>
  </si>
  <si>
    <t>NBTS00278</t>
  </si>
  <si>
    <t>Nguyễn Thanh Hiếu</t>
  </si>
  <si>
    <t>NBTS00279</t>
  </si>
  <si>
    <t>Nguyễn Văn Luông</t>
  </si>
  <si>
    <t>NBTS00280</t>
  </si>
  <si>
    <t xml:space="preserve">Nguyễn Văn Trãi </t>
  </si>
  <si>
    <t>NBTS00281</t>
  </si>
  <si>
    <t>Võ Phước Tính</t>
  </si>
  <si>
    <t>NBTS00282</t>
  </si>
  <si>
    <t>Trần Thanh Phong </t>
  </si>
  <si>
    <t>NBTS00283</t>
  </si>
  <si>
    <t xml:space="preserve">Phan Hoài Phương </t>
  </si>
  <si>
    <t>10/02/2014</t>
  </si>
  <si>
    <t>NBTS00284</t>
  </si>
  <si>
    <t>Lý Thanh Hải</t>
  </si>
  <si>
    <t>NBTS00285</t>
  </si>
  <si>
    <t>Châu Văn Tiến</t>
  </si>
  <si>
    <t>NBTS00286</t>
  </si>
  <si>
    <t>Thái Trung Kiên</t>
  </si>
  <si>
    <t>NBTS00287</t>
  </si>
  <si>
    <t>Lữ Văn Lai</t>
  </si>
  <si>
    <t>NBTS00288</t>
  </si>
  <si>
    <t>Võ Văn Đoàn</t>
  </si>
  <si>
    <t>NBTS00289</t>
  </si>
  <si>
    <t>Nguyễn Việt Anh</t>
  </si>
  <si>
    <t>NBTS00290</t>
  </si>
  <si>
    <t>Đoàn Đăng Khoa</t>
  </si>
  <si>
    <t>NBTS00291</t>
  </si>
  <si>
    <t>Châu Minh Hiếu</t>
  </si>
  <si>
    <t>02/04/12</t>
  </si>
  <si>
    <t>NBTS00292</t>
  </si>
  <si>
    <t xml:space="preserve">Bùi Thị Mỹ Quý </t>
  </si>
  <si>
    <t>NBTS00293</t>
  </si>
  <si>
    <t xml:space="preserve">Bùi Thanh Thảo </t>
  </si>
  <si>
    <t>21/09/2012</t>
  </si>
  <si>
    <t>NBTS00294</t>
  </si>
  <si>
    <t xml:space="preserve">Nguyễn Văn Hoàng </t>
  </si>
  <si>
    <t>NBTS00295</t>
  </si>
  <si>
    <t>Cao Văn Nghe</t>
  </si>
  <si>
    <t>NBTS00296</t>
  </si>
  <si>
    <t xml:space="preserve">Nguyễn Thanh Quân </t>
  </si>
  <si>
    <t>23/03/2012</t>
  </si>
  <si>
    <t>NBTS00297</t>
  </si>
  <si>
    <t xml:space="preserve">Nguyễn Văn Khang </t>
  </si>
  <si>
    <t>NBTS00298</t>
  </si>
  <si>
    <t>Trần Vũ Linh</t>
  </si>
  <si>
    <t>NBTS00299</t>
  </si>
  <si>
    <t>Nguyễn Bá Trọng Quân</t>
  </si>
  <si>
    <t>NBTS00300</t>
  </si>
  <si>
    <t>Huỳnh Võ Trung Kiên</t>
  </si>
  <si>
    <t>NBTS00301</t>
  </si>
  <si>
    <t>Lâm Vũ Duy</t>
  </si>
  <si>
    <t>NBTS00302</t>
  </si>
  <si>
    <t>Nguyễn Ngọc Tạo</t>
  </si>
  <si>
    <t>NBTS00303</t>
  </si>
  <si>
    <t>Nguyễn Thị Cẩm Linh</t>
  </si>
  <si>
    <t>NBTS00304</t>
  </si>
  <si>
    <t>Thi Tấn Qúy</t>
  </si>
  <si>
    <t>NBTS00305</t>
  </si>
  <si>
    <t>Nguyễn Trung Hậu</t>
  </si>
  <si>
    <t>NBTS00306</t>
  </si>
  <si>
    <t>Lữ Thanh Tiền</t>
  </si>
  <si>
    <t>NBTS00307</t>
  </si>
  <si>
    <t>Trần Văn Chiến</t>
  </si>
  <si>
    <t>NBTS00308</t>
  </si>
  <si>
    <t>Giang Vũ Trường</t>
  </si>
  <si>
    <t>NBTS00309</t>
  </si>
  <si>
    <t>Tống Văn Tâm</t>
  </si>
  <si>
    <t>NBTS00310</t>
  </si>
  <si>
    <t>Lê Thanh Hoàng</t>
  </si>
  <si>
    <t>NBTS00311</t>
  </si>
  <si>
    <t>Giang Ngọc Như</t>
  </si>
  <si>
    <t>NBTS00312</t>
  </si>
  <si>
    <t>Sơn Hòa Minh</t>
  </si>
  <si>
    <t>15/05/2015</t>
  </si>
  <si>
    <t>NBTS00313</t>
  </si>
  <si>
    <t>Đinh Thị Tố Nhi</t>
  </si>
  <si>
    <t>NBTS00314</t>
  </si>
  <si>
    <t>Trần Y Bal</t>
  </si>
  <si>
    <t>NBTS00315</t>
  </si>
  <si>
    <t>Nguyễn Trường An</t>
  </si>
  <si>
    <t>NBTS00316</t>
  </si>
  <si>
    <t>Nguyễn Huỳnh Vũ Kiệt</t>
  </si>
  <si>
    <t>NBTS00317</t>
  </si>
  <si>
    <t>Trần Anh Khoa</t>
  </si>
  <si>
    <t>21/05/2015</t>
  </si>
  <si>
    <t>NBTS00318</t>
  </si>
  <si>
    <t>Nguyễn Thanh Liêm</t>
  </si>
  <si>
    <t>NBTS00319</t>
  </si>
  <si>
    <t>Lê Trọng Bằng</t>
  </si>
  <si>
    <t>NBTS00320</t>
  </si>
  <si>
    <t>Phan Thanh Tuấn</t>
  </si>
  <si>
    <t>NBTS00321</t>
  </si>
  <si>
    <t>Nguyễn Vũ Linh</t>
  </si>
  <si>
    <t>07/04/2014</t>
  </si>
  <si>
    <t>NBTS00322</t>
  </si>
  <si>
    <t>Bành Phước Lợi</t>
  </si>
  <si>
    <t>NBTS00323</t>
  </si>
  <si>
    <t>Huỳnh Thi Hồng Vân</t>
  </si>
  <si>
    <t>NBTS00324</t>
  </si>
  <si>
    <t>Nguyễn Văn Mãnh</t>
  </si>
  <si>
    <t>NBTS00325</t>
  </si>
  <si>
    <t>Lưu Khánh Ngọc</t>
  </si>
  <si>
    <t>NBTS00326</t>
  </si>
  <si>
    <t>Sơn Hòan Nam</t>
  </si>
  <si>
    <t>NBTS00327</t>
  </si>
  <si>
    <t>Trương Hoàng Đương</t>
  </si>
  <si>
    <t>NBTS00328</t>
  </si>
  <si>
    <t>Võ Minh Thành</t>
  </si>
  <si>
    <t>NBTS00329</t>
  </si>
  <si>
    <t>Thạch Mel</t>
  </si>
  <si>
    <t>NBTS00330</t>
  </si>
  <si>
    <t>Cao Văn Tha</t>
  </si>
  <si>
    <t>NBTS00331</t>
  </si>
  <si>
    <t>Cao Hoài Hận</t>
  </si>
  <si>
    <t>NBTS00332</t>
  </si>
  <si>
    <t>Bùi Quốc Tuấn</t>
  </si>
  <si>
    <t>NBTS00333</t>
  </si>
  <si>
    <t xml:space="preserve">Lê Đặng Thanh Tài </t>
  </si>
  <si>
    <t>NBTS00334</t>
  </si>
  <si>
    <t>Trần Hữu Mẫn</t>
  </si>
  <si>
    <t>16/07/2016</t>
  </si>
  <si>
    <t>NBTS00335</t>
  </si>
  <si>
    <t>Thái Duy Bảo</t>
  </si>
  <si>
    <t>NBTS00336</t>
  </si>
  <si>
    <t>Nguyễn Hữu Nhật Trường</t>
  </si>
  <si>
    <t>NBTS00337</t>
  </si>
  <si>
    <t>Lương Xuân Hoài</t>
  </si>
  <si>
    <t>15/08/2016</t>
  </si>
  <si>
    <t>NBTS00338</t>
  </si>
  <si>
    <t>Đặng Công Thắng</t>
  </si>
  <si>
    <t>NBTS00339</t>
  </si>
  <si>
    <t>Nguyễn Đăng Đạt</t>
  </si>
  <si>
    <t>26-04-2017</t>
  </si>
  <si>
    <t>NBTS00340</t>
  </si>
  <si>
    <t>Trần Hữu Dũng</t>
  </si>
  <si>
    <t>NBTS00341</t>
  </si>
  <si>
    <t>Trần Anh Vũ</t>
  </si>
  <si>
    <t>NBTS00342</t>
  </si>
  <si>
    <t>Văn Phú Anh Khoa</t>
  </si>
  <si>
    <t>NBTS00343</t>
  </si>
  <si>
    <t xml:space="preserve">Nguyễn Đăng Hoàng </t>
  </si>
  <si>
    <t>NBTS00344</t>
  </si>
  <si>
    <t>Huỳnh Văn Lập</t>
  </si>
  <si>
    <t>NBTS00345</t>
  </si>
  <si>
    <t>Đặng Trương Nhật Huy</t>
  </si>
  <si>
    <t>25-04-2017</t>
  </si>
  <si>
    <t>NBTS00346</t>
  </si>
  <si>
    <t>Mai Văn Nam</t>
  </si>
  <si>
    <t>NBTS00347</t>
  </si>
  <si>
    <t>Phạm Bá Phú</t>
  </si>
  <si>
    <t>NBTS00348</t>
  </si>
  <si>
    <t>Đỗ Duy Thiện</t>
  </si>
  <si>
    <t>NBTS00349</t>
  </si>
  <si>
    <t>Hồ Duy Thảnh</t>
  </si>
  <si>
    <t>NBTS00350</t>
  </si>
  <si>
    <t>Lưu Văn Tân</t>
  </si>
  <si>
    <t>NBTS00351</t>
  </si>
  <si>
    <t>Hồ Thị Thanh Thủy</t>
  </si>
  <si>
    <t>NBTS00352</t>
  </si>
  <si>
    <t>Cao Thị Thùy Dương</t>
  </si>
  <si>
    <t>NBTS00353</t>
  </si>
  <si>
    <t>Nguyễn Thái Ngọc Trịnh</t>
  </si>
  <si>
    <t>NBTS00354</t>
  </si>
  <si>
    <t>Lê Quang Nhân</t>
  </si>
  <si>
    <t>NBTS00355</t>
  </si>
  <si>
    <t>Võ Quang May</t>
  </si>
  <si>
    <t>NBTS00356</t>
  </si>
  <si>
    <t xml:space="preserve">Trần Công Danh </t>
  </si>
  <si>
    <t>NBTS00357</t>
  </si>
  <si>
    <t>NBTS00358</t>
  </si>
  <si>
    <t>Hồ Hoàng Sang</t>
  </si>
  <si>
    <t>NBTS00359</t>
  </si>
  <si>
    <t>Lê Vương Quốc Việt</t>
  </si>
  <si>
    <t>NBTS00360</t>
  </si>
  <si>
    <t xml:space="preserve">Phạm Cường </t>
  </si>
  <si>
    <t>NBTS00361</t>
  </si>
  <si>
    <t>Nguyễn Hóa</t>
  </si>
  <si>
    <t>NBTS00362</t>
  </si>
  <si>
    <t>Đặng Cương</t>
  </si>
  <si>
    <t>NBTS00363</t>
  </si>
  <si>
    <t>Huỳnh Văn Sang</t>
  </si>
  <si>
    <t>NBTS00364</t>
  </si>
  <si>
    <t>Đoàn Quốc Thịnh</t>
  </si>
  <si>
    <t>17/08/2016</t>
  </si>
  <si>
    <t>NBTS00365</t>
  </si>
  <si>
    <t>Nguyễn Đăng Nhiên</t>
  </si>
  <si>
    <t>NBTS00366</t>
  </si>
  <si>
    <t>Nguyễn Văn Minh</t>
  </si>
  <si>
    <t>NBTS00367</t>
  </si>
  <si>
    <t>Nguyễn Thị Ánh Nguyệt</t>
  </si>
  <si>
    <t>NBTS00368</t>
  </si>
  <si>
    <t>Lê Phước Sinh</t>
  </si>
  <si>
    <t>NBTS00369</t>
  </si>
  <si>
    <t>Vũ Trần Duy Tân</t>
  </si>
  <si>
    <t>01/04/2017</t>
  </si>
  <si>
    <t>NBTS00370</t>
  </si>
  <si>
    <t>Vũ Trần Quốc Tân</t>
  </si>
  <si>
    <t>NBTS00371</t>
  </si>
  <si>
    <t>Hoàng Văn Bình</t>
  </si>
  <si>
    <t>NBTS00372</t>
  </si>
  <si>
    <t>Trần Văn Thiện</t>
  </si>
  <si>
    <t>NBTS00373</t>
  </si>
  <si>
    <t>Hoàng Văn Dường</t>
  </si>
  <si>
    <t>NBTS00374</t>
  </si>
  <si>
    <t>Nguyễn Thị Thu Loàn</t>
  </si>
  <si>
    <t>15/7/2016</t>
  </si>
  <si>
    <t>NBTS00375</t>
  </si>
  <si>
    <t>Phạm Đại Hải</t>
  </si>
  <si>
    <t>NBTS00376</t>
  </si>
  <si>
    <t>Nguyễn Văn Tình</t>
  </si>
  <si>
    <t>NBTS00377</t>
  </si>
  <si>
    <t>Lê Đình Lực</t>
  </si>
  <si>
    <t>NBTS00378</t>
  </si>
  <si>
    <t>Hoàng Thị Hiệp</t>
  </si>
  <si>
    <t>NBTS00379</t>
  </si>
  <si>
    <t>NGUYỄN THỊ HIỀN</t>
  </si>
  <si>
    <t>NBTS00380</t>
  </si>
  <si>
    <t>NGUYỄN THỊ HẢO</t>
  </si>
  <si>
    <t>NBTS00381</t>
  </si>
  <si>
    <t>Hoàng Chánh Tín</t>
  </si>
  <si>
    <t>NBTS00382</t>
  </si>
  <si>
    <t>Đặng Tuấn Bình</t>
  </si>
  <si>
    <t>NBTS00383</t>
  </si>
  <si>
    <t>Vũ Duy Bảo</t>
  </si>
  <si>
    <t>NBTS00384</t>
  </si>
  <si>
    <t xml:space="preserve">Phan Đình Long </t>
  </si>
  <si>
    <t>NBTS00385</t>
  </si>
  <si>
    <t xml:space="preserve">Nguyễn Bá Ngọc </t>
  </si>
  <si>
    <t>NBTS00386</t>
  </si>
  <si>
    <t>Huỳnh Xuân Ngọc</t>
  </si>
  <si>
    <t>NBTS00387</t>
  </si>
  <si>
    <t xml:space="preserve">Lê Đông Sang </t>
  </si>
  <si>
    <t>NBTS00388</t>
  </si>
  <si>
    <t>Trình Khánh Tâm</t>
  </si>
  <si>
    <t>NBTS00389</t>
  </si>
  <si>
    <t>Trần Việt Cường</t>
  </si>
  <si>
    <t>NBTS00390</t>
  </si>
  <si>
    <t>Nguyễn Hữu Thanh</t>
  </si>
  <si>
    <t>NBTS00391</t>
  </si>
  <si>
    <t>Đào Ngọc Hải</t>
  </si>
  <si>
    <t>NBTS00392</t>
  </si>
  <si>
    <t>Trần Xuân Cường</t>
  </si>
  <si>
    <t>NBTS00393</t>
  </si>
  <si>
    <t>Trần Hồng Nam</t>
  </si>
  <si>
    <t>NBTS00394</t>
  </si>
  <si>
    <t>Lê Đặng Bá Nhật</t>
  </si>
  <si>
    <t>NBTS00395</t>
  </si>
  <si>
    <t>Võ Thị Huệ</t>
  </si>
  <si>
    <t>NBTS00396</t>
  </si>
  <si>
    <t>Hồ Minh Thiện</t>
  </si>
  <si>
    <t>NBTS00397</t>
  </si>
  <si>
    <t>Nguyễn Thịnh Phúc</t>
  </si>
  <si>
    <t>NBTS00398</t>
  </si>
  <si>
    <t>Lê Thanh Phương</t>
  </si>
  <si>
    <t>NBTS00399</t>
  </si>
  <si>
    <t>Hà Thị Lánh</t>
  </si>
  <si>
    <t>NBTS00400</t>
  </si>
  <si>
    <t>NGUYỄN TUẤN VIỆT</t>
  </si>
  <si>
    <t>NBTS00401</t>
  </si>
  <si>
    <t>Lê Thị Thu Phương</t>
  </si>
  <si>
    <t>NBTS00402</t>
  </si>
  <si>
    <t>Dương Thị Khuyên</t>
  </si>
  <si>
    <t>NBTS00403</t>
  </si>
  <si>
    <t>Nguyễn Thị Bích Hoa</t>
  </si>
  <si>
    <t>NBTS00404</t>
  </si>
  <si>
    <t>Nguyễn Tiền</t>
  </si>
  <si>
    <t>20/05/2017</t>
  </si>
  <si>
    <t>NBTS00405</t>
  </si>
  <si>
    <t>Đoàn Thị Thu Thảo</t>
  </si>
  <si>
    <t>01/08/2016</t>
  </si>
  <si>
    <t>NBTS00406</t>
  </si>
  <si>
    <t>Đỗ Hoàng Phố</t>
  </si>
  <si>
    <t>01/6/2017</t>
  </si>
  <si>
    <t>NBTS00407</t>
  </si>
  <si>
    <t>Trần Xuân Hải</t>
  </si>
  <si>
    <t>NBTS00408</t>
  </si>
  <si>
    <t>Lương Ngọc Lượng</t>
  </si>
  <si>
    <t>21/04/2017</t>
  </si>
  <si>
    <t>NBTS00409</t>
  </si>
  <si>
    <t>Nguyễn Văn Quang</t>
  </si>
  <si>
    <t>NBTS00410</t>
  </si>
  <si>
    <t>Nguyễn Thụy Chi Lê</t>
  </si>
  <si>
    <t>NBTS00411</t>
  </si>
  <si>
    <t>Ngô Văn Thân</t>
  </si>
  <si>
    <t>NBTS00412</t>
  </si>
  <si>
    <t>Đoàn Anh Quá</t>
  </si>
  <si>
    <t>NBTS00413</t>
  </si>
  <si>
    <t>Lê Thị Thanh Vân</t>
  </si>
  <si>
    <t>01/04/2016</t>
  </si>
  <si>
    <t>NBTS00414</t>
  </si>
  <si>
    <t>Huỳnh Thị Cúc</t>
  </si>
  <si>
    <t>07/05/2015</t>
  </si>
  <si>
    <t>NBTS00415</t>
  </si>
  <si>
    <t>Lê Thị Bé</t>
  </si>
  <si>
    <t>NBTS00416</t>
  </si>
  <si>
    <t>Nguyễn Minh Duy</t>
  </si>
  <si>
    <t>NBTS00417</t>
  </si>
  <si>
    <t>Nguyễn Thị Thu Hương</t>
  </si>
  <si>
    <t>NBTS00418</t>
  </si>
  <si>
    <t>Nguyễn Hưng Quất Thiện</t>
  </si>
  <si>
    <t>NBTS00419</t>
  </si>
  <si>
    <t>Đặng Thị Mộng Ly</t>
  </si>
  <si>
    <t>NBTS00420</t>
  </si>
  <si>
    <t>Sử Thị Kim Oanh</t>
  </si>
  <si>
    <t>NBTS00421</t>
  </si>
  <si>
    <t>Bùi Vương Phúc</t>
  </si>
  <si>
    <t>14/09/2015</t>
  </si>
  <si>
    <t>NBTS00422</t>
  </si>
  <si>
    <t>Đỗ Quang Tình</t>
  </si>
  <si>
    <t>NBTS00423</t>
  </si>
  <si>
    <t>Huỳnh Thị Thủy</t>
  </si>
  <si>
    <t>NBTS00424</t>
  </si>
  <si>
    <t>Lý Thị Kim Chi</t>
  </si>
  <si>
    <t>NBTS00425</t>
  </si>
  <si>
    <t>Phan Quang Lâm</t>
  </si>
  <si>
    <t>NBTS00426</t>
  </si>
  <si>
    <t>Trần Thị Mai Ly</t>
  </si>
  <si>
    <t>NBTS00427</t>
  </si>
  <si>
    <t>Đặng Thị Thúy Vi</t>
  </si>
  <si>
    <t>21/8/2016</t>
  </si>
  <si>
    <t>NBTS00428</t>
  </si>
  <si>
    <t>Võ Thành Vương</t>
  </si>
  <si>
    <t>NBTS00429</t>
  </si>
  <si>
    <t>Phạm Đức Hoàn</t>
  </si>
  <si>
    <t>NBTS00430</t>
  </si>
  <si>
    <t>Trần Trung Thông</t>
  </si>
  <si>
    <t>NBTS00431</t>
  </si>
  <si>
    <t>Dương Thị Kiều Thu (KA)</t>
  </si>
  <si>
    <t>NBTS00432</t>
  </si>
  <si>
    <t>Nguyễn Quang Thông</t>
  </si>
  <si>
    <t>NBTS00433</t>
  </si>
  <si>
    <t>Nguyễn Thị Anh Đào</t>
  </si>
  <si>
    <t>NBTS00434</t>
  </si>
  <si>
    <t xml:space="preserve">Phan Thị Hồng </t>
  </si>
  <si>
    <t>NBTS00435</t>
  </si>
  <si>
    <t>Cao Thành Trung</t>
  </si>
  <si>
    <t>NBTS00436</t>
  </si>
  <si>
    <t>Đinh Văn Dũng</t>
  </si>
  <si>
    <t>NBTS00437</t>
  </si>
  <si>
    <t>Ngô Thị Tình</t>
  </si>
  <si>
    <t>NBTS00438</t>
  </si>
  <si>
    <t>Trần Lưu Bình</t>
  </si>
  <si>
    <t>NBTS00439</t>
  </si>
  <si>
    <t>Trần Thị Hồng</t>
  </si>
  <si>
    <t>NBTS00440</t>
  </si>
  <si>
    <t>Phạm Thị Trà</t>
  </si>
  <si>
    <t>NBTS00441</t>
  </si>
  <si>
    <t>Nguyễn Trọng Đài</t>
  </si>
  <si>
    <t>NBTS00442</t>
  </si>
  <si>
    <t>Trần Quốc Tuân</t>
  </si>
  <si>
    <t>NBTS00443</t>
  </si>
  <si>
    <t>Trần Đình Hùng (RR)</t>
  </si>
  <si>
    <t>NBTS00444</t>
  </si>
  <si>
    <t>Trần Thị Hà</t>
  </si>
  <si>
    <t>NBTS00445</t>
  </si>
  <si>
    <t>THÁI THỊ THƯỜNG</t>
  </si>
  <si>
    <t>NBTS00446</t>
  </si>
  <si>
    <t>Mai Thị Xuân</t>
  </si>
  <si>
    <t>NBTS00447</t>
  </si>
  <si>
    <t>ĐÀM THỊ HÀ</t>
  </si>
  <si>
    <t>NBTS00448</t>
  </si>
  <si>
    <t>Trần Văn Đông</t>
  </si>
  <si>
    <t>NBTS00449</t>
  </si>
  <si>
    <t>Lê Thị Kim Thúy</t>
  </si>
  <si>
    <t>NBTS00450</t>
  </si>
  <si>
    <t>Hoàng Xuân Đức</t>
  </si>
  <si>
    <t>NBTS00451</t>
  </si>
  <si>
    <t>Lục Thị Nhung</t>
  </si>
  <si>
    <t>NBTS00452</t>
  </si>
  <si>
    <t>Ngô Bá Hoàn</t>
  </si>
  <si>
    <t>NBTS00453</t>
  </si>
  <si>
    <t>Phạm Văn Chuân</t>
  </si>
  <si>
    <t>NBTS00454</t>
  </si>
  <si>
    <t>Nguyễn Viết Cường</t>
  </si>
  <si>
    <t>NBTS00455</t>
  </si>
  <si>
    <t>Lương Hồng Quang</t>
  </si>
  <si>
    <t>NBTS00456</t>
  </si>
  <si>
    <t>Hoàng Thị Thanh Vân</t>
  </si>
  <si>
    <t>NBTS00457</t>
  </si>
  <si>
    <t>Hoàng Văn Công</t>
  </si>
  <si>
    <t>NBTS00458</t>
  </si>
  <si>
    <t>Trần Văn Lâm</t>
  </si>
  <si>
    <t>NBTS00459</t>
  </si>
  <si>
    <t>Nguyễn Văn Thiết</t>
  </si>
  <si>
    <t>NBTS00460</t>
  </si>
  <si>
    <t>Phạm Văn Toàn</t>
  </si>
  <si>
    <t>22/12/2016</t>
  </si>
  <si>
    <t>NBTS00461</t>
  </si>
  <si>
    <t>Nguyễn Thị Lan Hương</t>
  </si>
  <si>
    <t>NBTS00462</t>
  </si>
  <si>
    <t xml:space="preserve">Nguyễn Văn Thạo </t>
  </si>
  <si>
    <t>NBTS00463</t>
  </si>
  <si>
    <t>Lê Minh Trọng</t>
  </si>
  <si>
    <t>NBTS00464</t>
  </si>
  <si>
    <t>Nguyễn Thị Kim Anh</t>
  </si>
  <si>
    <t>NBTS00465</t>
  </si>
  <si>
    <t>Đào Thị Trang</t>
  </si>
  <si>
    <t>NBTS00466</t>
  </si>
  <si>
    <t>Nguyễn Thị Nga</t>
  </si>
  <si>
    <t>NBTS00467</t>
  </si>
  <si>
    <t>Mai Thị Nguyệt</t>
  </si>
  <si>
    <t>NBTS00468</t>
  </si>
  <si>
    <t>Nguyễn Thị Bích Phương</t>
  </si>
  <si>
    <t>20/02/2017</t>
  </si>
  <si>
    <t>NBTS00469</t>
  </si>
  <si>
    <t>Vương Hoàng Long</t>
  </si>
  <si>
    <t>NBTS00470</t>
  </si>
  <si>
    <t>Mạnh Thị Hòe</t>
  </si>
  <si>
    <t>22/11/2016</t>
  </si>
  <si>
    <t>NBTS00471</t>
  </si>
  <si>
    <t>Mạch Văn Hùng</t>
  </si>
  <si>
    <t>NBTS00472</t>
  </si>
  <si>
    <t>Trần Minh Khương</t>
  </si>
  <si>
    <t>NBTS00473</t>
  </si>
  <si>
    <t>Nguyễn Thị Dịu</t>
  </si>
  <si>
    <t>NBTS00474</t>
  </si>
  <si>
    <t>Cầm Văn Hùng</t>
  </si>
  <si>
    <t>NBTS00475</t>
  </si>
  <si>
    <t>Phạm Thị Hương</t>
  </si>
  <si>
    <t>NBTS00476</t>
  </si>
  <si>
    <t>Nguyễn Văn Thành 1</t>
  </si>
  <si>
    <t>NBTS00477</t>
  </si>
  <si>
    <t>Vũ Tiến Chung</t>
  </si>
  <si>
    <t>NBTS00478</t>
  </si>
  <si>
    <t>Đinh Văn Cương</t>
  </si>
  <si>
    <t>NBTS00479</t>
  </si>
  <si>
    <t>Nguyễn Kim Tuyến</t>
  </si>
  <si>
    <t>NBTS00480</t>
  </si>
  <si>
    <t>Nguyễn Văn Đoàn</t>
  </si>
  <si>
    <t>NBTS00481</t>
  </si>
  <si>
    <t>Kim Thị Thu Hương</t>
  </si>
  <si>
    <t>NBTS00482</t>
  </si>
  <si>
    <t>Vũ Thị Vui</t>
  </si>
  <si>
    <t>NBTS00483</t>
  </si>
  <si>
    <t>Nguyễn Huyền My</t>
  </si>
  <si>
    <t>NBTS00484</t>
  </si>
  <si>
    <t>Nguyễn Thị Thương 1</t>
  </si>
  <si>
    <t>NBTS00485</t>
  </si>
  <si>
    <t>Nguyễn Văn Thành 2</t>
  </si>
  <si>
    <t>NBTS00486</t>
  </si>
  <si>
    <t>Nguyễn Bá Khánh</t>
  </si>
  <si>
    <t>NBTS00487</t>
  </si>
  <si>
    <t>Ngô Đức Long</t>
  </si>
  <si>
    <t>NBTS00488</t>
  </si>
  <si>
    <t>Trần Văn Hội</t>
  </si>
  <si>
    <t>NBTS00489</t>
  </si>
  <si>
    <t>Điều Thị Diễm Hương</t>
  </si>
  <si>
    <t>NBTS00490</t>
  </si>
  <si>
    <t>Nguyễn Văn Sâm</t>
  </si>
  <si>
    <t>NBTS00491</t>
  </si>
  <si>
    <t>Nguyễn Công Thoại</t>
  </si>
  <si>
    <t>NBTS00492</t>
  </si>
  <si>
    <t>Lương Thị Thủy</t>
  </si>
  <si>
    <t>NBTS00493</t>
  </si>
  <si>
    <t>Cát Mạnh Thắng</t>
  </si>
  <si>
    <t>NBTS00494</t>
  </si>
  <si>
    <t>Cao Thị Vân Anh</t>
  </si>
  <si>
    <t>NBTS00495</t>
  </si>
  <si>
    <t>Tạ Khắc Phương</t>
  </si>
  <si>
    <t>SM RR</t>
  </si>
  <si>
    <t>NBTS00496</t>
  </si>
  <si>
    <t>Phạm Đức Thịnh</t>
  </si>
  <si>
    <t>NBTS00497</t>
  </si>
  <si>
    <t>Nguyễn Văn Công</t>
  </si>
  <si>
    <t>NBTS00498</t>
  </si>
  <si>
    <t>Lưu Văn Thỏa</t>
  </si>
  <si>
    <t>NBTS00499</t>
  </si>
  <si>
    <t>Trần Quang Khánh</t>
  </si>
  <si>
    <t>NBTS00500</t>
  </si>
  <si>
    <t>Trần Thị Thu Hồng</t>
  </si>
  <si>
    <t>KAE</t>
  </si>
  <si>
    <t>NBTS00501</t>
  </si>
  <si>
    <t xml:space="preserve">Trương Văn Hoàng </t>
  </si>
  <si>
    <t>NBTS00502</t>
  </si>
  <si>
    <t>Phạm Hồng Quyền</t>
  </si>
  <si>
    <t>NBTS00503</t>
  </si>
  <si>
    <t>Phùng Thị Lệ</t>
  </si>
  <si>
    <t>NBTS00504</t>
  </si>
  <si>
    <t>Phạm Đăng Đức</t>
  </si>
  <si>
    <t>NBTS00505</t>
  </si>
  <si>
    <t>NBTS00506</t>
  </si>
  <si>
    <t>Trần Hoàng Khánh Duy 1</t>
  </si>
  <si>
    <t>21/03/2017</t>
  </si>
  <si>
    <t>NBTS00507</t>
  </si>
  <si>
    <t>NBTS00508</t>
  </si>
  <si>
    <t>Lê Thị Thu Huyền</t>
  </si>
  <si>
    <t>NBTS00509</t>
  </si>
  <si>
    <t>Hà Trọng Đức</t>
  </si>
  <si>
    <t>NBTS00510</t>
  </si>
  <si>
    <t>Đoàn Xuân Long</t>
  </si>
  <si>
    <t>NBTS00511</t>
  </si>
  <si>
    <t xml:space="preserve">Đặng Xuân Hải </t>
  </si>
  <si>
    <t>NBTS00512</t>
  </si>
  <si>
    <t>Nguyễn Hữu Thái</t>
  </si>
  <si>
    <t>NBTS00513</t>
  </si>
  <si>
    <t>Nguyễn Việt Tiệp</t>
  </si>
  <si>
    <t>NBTS00514</t>
  </si>
  <si>
    <t>Lê Thị Thanh Mai</t>
  </si>
  <si>
    <t>05/04/2017</t>
  </si>
  <si>
    <t>NBTS00515</t>
  </si>
  <si>
    <t>Phùng Đình Chuyên</t>
  </si>
  <si>
    <t>NBTS00516</t>
  </si>
  <si>
    <t>Nguyễn Thị Hoa</t>
  </si>
  <si>
    <t>NBTS00517</t>
  </si>
  <si>
    <t>Phạm Thị Phương Chi</t>
  </si>
  <si>
    <t>NBTS00518</t>
  </si>
  <si>
    <t>Phạm Thị Thủy</t>
  </si>
  <si>
    <t>NBTS00519</t>
  </si>
  <si>
    <t>Tô Văn Văn</t>
  </si>
  <si>
    <t>NBTS00520</t>
  </si>
  <si>
    <t>Nguyễn Anh Đạt</t>
  </si>
  <si>
    <t>NBTS00521</t>
  </si>
  <si>
    <t>Nguyễn Văn Yên</t>
  </si>
  <si>
    <t>NBTS00522</t>
  </si>
  <si>
    <t>Lê Văn Định</t>
  </si>
  <si>
    <t>NBTS00523</t>
  </si>
  <si>
    <t>Ngô Quang Minh</t>
  </si>
  <si>
    <t>NBTS00524</t>
  </si>
  <si>
    <t>Nguyễn Xuân Anh</t>
  </si>
  <si>
    <t>NBTS00525</t>
  </si>
  <si>
    <t>Hoàng Lê Giang</t>
  </si>
  <si>
    <t>NBTS00526</t>
  </si>
  <si>
    <t>Bùi Tiến Cường1</t>
  </si>
  <si>
    <t>NBTS00527</t>
  </si>
  <si>
    <t>Đàm Khắc Dũng</t>
  </si>
  <si>
    <t>NBTS00528</t>
  </si>
  <si>
    <t>Vũ Thị Thu Huyền</t>
  </si>
  <si>
    <t>NBTS00529</t>
  </si>
  <si>
    <t>Vũ Văn Thủy</t>
  </si>
  <si>
    <t>NBTS00531</t>
  </si>
  <si>
    <t>Nguyễn Thị Yến</t>
  </si>
  <si>
    <t>NBTS00532</t>
  </si>
  <si>
    <t xml:space="preserve">Nguyễn Mạnh Hùng </t>
  </si>
  <si>
    <t>NBTS00533</t>
  </si>
  <si>
    <t>Vũ Việt Tiệp</t>
  </si>
  <si>
    <t>NBTS00534</t>
  </si>
  <si>
    <t>Nguyễn Thị Tươi</t>
  </si>
  <si>
    <t>23/11/2016</t>
  </si>
  <si>
    <t>NBTS00535</t>
  </si>
  <si>
    <t>Hoàng Văn Hội</t>
  </si>
  <si>
    <t>NBTS00536</t>
  </si>
  <si>
    <t xml:space="preserve">Hoàng Thị Hậu </t>
  </si>
  <si>
    <t>NBTS00537</t>
  </si>
  <si>
    <t>Đặng Thị Yến</t>
  </si>
  <si>
    <t>NBTS00538</t>
  </si>
  <si>
    <t>Hoàng Văn Lịch</t>
  </si>
  <si>
    <t>24/11/2016</t>
  </si>
  <si>
    <t>NBTS00539</t>
  </si>
  <si>
    <t>Vũ Thị Thu Hường</t>
  </si>
  <si>
    <t>NBTS00540</t>
  </si>
  <si>
    <t>Đinh Thị Ngân</t>
  </si>
  <si>
    <t>NBTS00541</t>
  </si>
  <si>
    <t>Nguyễn Thị Châu Luyện</t>
  </si>
  <si>
    <t>NBTS00542</t>
  </si>
  <si>
    <t>Nguyễn Văn Hướng</t>
  </si>
  <si>
    <t>NBTS00543</t>
  </si>
  <si>
    <t>Phạm Hải Hưng</t>
  </si>
  <si>
    <t>NBTS00544</t>
  </si>
  <si>
    <t>Nguyễn Thị Lan 1</t>
  </si>
  <si>
    <t>NBTS00545</t>
  </si>
  <si>
    <t>Đỗ Thị Tốt</t>
  </si>
  <si>
    <t>NBTS00546</t>
  </si>
  <si>
    <t>Trần Thanh Tùng</t>
  </si>
  <si>
    <t>NBTS00547</t>
  </si>
  <si>
    <t>Vũ Thị Hiền</t>
  </si>
  <si>
    <t>24/10/2016</t>
  </si>
  <si>
    <t>NBTS00548</t>
  </si>
  <si>
    <t>Nguyễn Thúy Hường</t>
  </si>
  <si>
    <t>NBTS00549</t>
  </si>
  <si>
    <t>Ngô Văn Bồng</t>
  </si>
  <si>
    <t>NBTS00550</t>
  </si>
  <si>
    <t>Nguyễn Thị Dinh</t>
  </si>
  <si>
    <t>NBTS00551</t>
  </si>
  <si>
    <t>Đinh Thị Lương</t>
  </si>
  <si>
    <t>NBTS00552</t>
  </si>
  <si>
    <t>Đỗ Minh Đức</t>
  </si>
  <si>
    <t>NBTS00553</t>
  </si>
  <si>
    <t>Nguyễn Thị Lan Vi</t>
  </si>
  <si>
    <t>NBTS00554</t>
  </si>
  <si>
    <t>Nguyễn Ngọc Hùng</t>
  </si>
  <si>
    <t>NBTS00555</t>
  </si>
  <si>
    <t>Nguyễn Thị Lệ Thủy</t>
  </si>
  <si>
    <t>NBTS00556</t>
  </si>
  <si>
    <t>Trần Thị Hòa</t>
  </si>
  <si>
    <t>NBTS00557</t>
  </si>
  <si>
    <t>Bùi Hương Giang</t>
  </si>
  <si>
    <t>NBTS00558</t>
  </si>
  <si>
    <t>Vũ Thị Đào</t>
  </si>
  <si>
    <t>NBTS00559</t>
  </si>
  <si>
    <t>Đặng Thị Giang</t>
  </si>
  <si>
    <t>NBTS00560</t>
  </si>
  <si>
    <t>Hoàng Văn Tiếp</t>
  </si>
  <si>
    <t>NBTS00561</t>
  </si>
  <si>
    <t>Vương Đình An</t>
  </si>
  <si>
    <t>NBTS00562</t>
  </si>
  <si>
    <t>Bùi Văn Sỹ</t>
  </si>
  <si>
    <t>NBTS00563</t>
  </si>
  <si>
    <t>Bùi Thị Kim Liên</t>
  </si>
  <si>
    <t>NBTS00564</t>
  </si>
  <si>
    <t>Điêu Phong Lan</t>
  </si>
  <si>
    <t>NBTS00565</t>
  </si>
  <si>
    <t>Đoàn Thị Hạnh</t>
  </si>
  <si>
    <t>NBTS00566</t>
  </si>
  <si>
    <t>Nguyễn Ngọc Huy</t>
  </si>
  <si>
    <t>NBTS00567</t>
  </si>
  <si>
    <t>Hoàng Thị Tình</t>
  </si>
  <si>
    <t>NBTS00568</t>
  </si>
  <si>
    <t>Lê Thị Thoa</t>
  </si>
  <si>
    <t>NBTS00569</t>
  </si>
  <si>
    <t>Đào Thị Liễu</t>
  </si>
  <si>
    <t>NBTS00570</t>
  </si>
  <si>
    <t>Nguyễn Văn Tuất</t>
  </si>
  <si>
    <t>NBTS00571</t>
  </si>
  <si>
    <t>NBTS00572</t>
  </si>
  <si>
    <t>Trần Thị Thanh Vân</t>
  </si>
  <si>
    <t>NBTS00573</t>
  </si>
  <si>
    <t>Nguyễn Phùng Kiên</t>
  </si>
  <si>
    <t>NBTS00574</t>
  </si>
  <si>
    <t>Nguyễn Thị Lan 2</t>
  </si>
  <si>
    <t>NBTS00575</t>
  </si>
  <si>
    <t>Trần Thành Nam</t>
  </si>
  <si>
    <t>NBTS00576</t>
  </si>
  <si>
    <t>Nguyễn Phương Loan</t>
  </si>
  <si>
    <t>NBTS00577</t>
  </si>
  <si>
    <t>Phạm Ngọc Hùng</t>
  </si>
  <si>
    <t>NBTS00578</t>
  </si>
  <si>
    <t>Phạm Thị Duyên</t>
  </si>
  <si>
    <t>NBTS00579</t>
  </si>
  <si>
    <t>Nguyễn Thị Hải Yến</t>
  </si>
  <si>
    <t>NBTS00580</t>
  </si>
  <si>
    <t>Nguyễn Đăng Khoa 1</t>
  </si>
  <si>
    <t>NBTS00581</t>
  </si>
  <si>
    <t>Trần Văn Chính</t>
  </si>
  <si>
    <t>NBTS00582</t>
  </si>
  <si>
    <t>Nguyễn Minh Quyết</t>
  </si>
  <si>
    <t>NBTS00583</t>
  </si>
  <si>
    <t>Nguyễn Thu Thủy</t>
  </si>
  <si>
    <t>NBTS00584</t>
  </si>
  <si>
    <t>Hoàng Thị Hạnh</t>
  </si>
  <si>
    <t>NBTS00585</t>
  </si>
  <si>
    <t>Đoàn Văn Nam</t>
  </si>
  <si>
    <t>NBTS00586</t>
  </si>
  <si>
    <t>Quàng Nhật Linh</t>
  </si>
  <si>
    <t>NBTS00587</t>
  </si>
  <si>
    <t>Dương Thị Tâm</t>
  </si>
  <si>
    <t>NBTS00588</t>
  </si>
  <si>
    <t>Nguyễn Thị Lý</t>
  </si>
  <si>
    <t>NBTS00589</t>
  </si>
  <si>
    <t>Dương Thị Ngọc Trâm</t>
  </si>
  <si>
    <t>19/04/2017</t>
  </si>
  <si>
    <t>NBTS00590</t>
  </si>
  <si>
    <t>Phạm Hữu Lợi</t>
  </si>
  <si>
    <t>NBTS00591</t>
  </si>
  <si>
    <t>Nguyễn Thành Bảo</t>
  </si>
  <si>
    <t>NBTS00592</t>
  </si>
  <si>
    <t>Nguyễn Thị Kim Dung</t>
  </si>
  <si>
    <t>Phan Thị Ngọc Thiêu</t>
  </si>
  <si>
    <t>NBTS00595</t>
  </si>
  <si>
    <t>Nguyễn Thị Bích Liên</t>
  </si>
  <si>
    <t>NBTS00596</t>
  </si>
  <si>
    <t>NBTS00597</t>
  </si>
  <si>
    <t>Nguyễn Hải Đằng</t>
  </si>
  <si>
    <t>NBTS00598</t>
  </si>
  <si>
    <t>Nguyễn Thị Ngọc Nga</t>
  </si>
  <si>
    <t>NBTS00599</t>
  </si>
  <si>
    <t>Nguyễn Thị Mỹ Hạnh</t>
  </si>
  <si>
    <t>NBTS00600</t>
  </si>
  <si>
    <t>NBTS00601</t>
  </si>
  <si>
    <t>NBTS00602</t>
  </si>
  <si>
    <t>Tống Thiều Thanh Thế</t>
  </si>
  <si>
    <t>NBTS00603</t>
  </si>
  <si>
    <t>NBTS00604</t>
  </si>
  <si>
    <t>NBTS00605</t>
  </si>
  <si>
    <t>NBTS00606</t>
  </si>
  <si>
    <t>Nguyễn Thế Vân Anh</t>
  </si>
  <si>
    <t>NBTS00608</t>
  </si>
  <si>
    <t xml:space="preserve">Nguyễn Tấn Nghĩa </t>
  </si>
  <si>
    <t>NBTS00610</t>
  </si>
  <si>
    <t>Nguyễn Thị Thu Huyền</t>
  </si>
  <si>
    <t>NBTS00611</t>
  </si>
  <si>
    <t>NBTS00613</t>
  </si>
  <si>
    <t>Mai Thị Thu Trang</t>
  </si>
  <si>
    <t>NBTS00615</t>
  </si>
  <si>
    <t>Hoàng Thị Hiền</t>
  </si>
  <si>
    <t>NBTS00616</t>
  </si>
  <si>
    <t>Chử Thị Thúy Hằng</t>
  </si>
  <si>
    <t>NBTS00619</t>
  </si>
  <si>
    <t>Trần Văn Tài</t>
  </si>
  <si>
    <t>NBTS00620</t>
  </si>
  <si>
    <t>Lê Xuân Hải</t>
  </si>
  <si>
    <t>NBTS00621</t>
  </si>
  <si>
    <t xml:space="preserve">Nguyễn Thanh An </t>
  </si>
  <si>
    <t>NBTS00622</t>
  </si>
  <si>
    <t>Phan Nguyên Trung</t>
  </si>
  <si>
    <t>NBTS00623</t>
  </si>
  <si>
    <t>Huỳnh Chí Hải</t>
  </si>
  <si>
    <t>RE</t>
  </si>
  <si>
    <t>NBTS00624</t>
  </si>
  <si>
    <t>Nguyễn Minh Nhân</t>
  </si>
  <si>
    <t>NBTS00625</t>
  </si>
  <si>
    <t>Hoàng Phương Duy</t>
  </si>
  <si>
    <t>Agent</t>
  </si>
  <si>
    <t>NBTS00626</t>
  </si>
  <si>
    <t>Nguyễn Văn Long</t>
  </si>
  <si>
    <t>NBTS00627</t>
  </si>
  <si>
    <t>Nguyễn Thị Ngọc Dung</t>
  </si>
  <si>
    <t>NBTS00628</t>
  </si>
  <si>
    <t>Du Thanh Toại</t>
  </si>
  <si>
    <t>NBTS00629</t>
  </si>
  <si>
    <t>NBTS00630</t>
  </si>
  <si>
    <t>Nguyễn Hoàng Quân</t>
  </si>
  <si>
    <t>NBTS00631</t>
  </si>
  <si>
    <t>Phan Quang Anh</t>
  </si>
  <si>
    <t>30/06/2017</t>
  </si>
  <si>
    <t>NBTS00632</t>
  </si>
  <si>
    <t>Hỏa Văn Viên</t>
  </si>
  <si>
    <t>NBTS00633</t>
  </si>
  <si>
    <t>Hà Thị Hương</t>
  </si>
  <si>
    <t>NBTS00635</t>
  </si>
  <si>
    <t>Nguyễn Ngọc Tuyên</t>
  </si>
  <si>
    <t>NBTS00636</t>
  </si>
  <si>
    <t>Hà Văn Hiếu</t>
  </si>
  <si>
    <t>NBTS00637</t>
  </si>
  <si>
    <t>Chử Văn Toàn</t>
  </si>
  <si>
    <t>26/06/2017</t>
  </si>
  <si>
    <t>NBTS00638</t>
  </si>
  <si>
    <t>Đỗ Thế Hải</t>
  </si>
  <si>
    <t>28/06/2017</t>
  </si>
  <si>
    <t>NBTS00639</t>
  </si>
  <si>
    <t>Mè Trọng Tiếp</t>
  </si>
  <si>
    <t>NBTS00640</t>
  </si>
  <si>
    <t>Nguyễn Trường Sang</t>
  </si>
  <si>
    <t>NBTS00641</t>
  </si>
  <si>
    <t>Nguyễn Thị Hương 1</t>
  </si>
  <si>
    <t>NBTS00642</t>
  </si>
  <si>
    <t>Trần Văn Hoàng</t>
  </si>
  <si>
    <t>NBTS00644</t>
  </si>
  <si>
    <t>NGUYỄN THỊ MINH ÁNH</t>
  </si>
  <si>
    <t>NBTS00645</t>
  </si>
  <si>
    <t>Nguyễn Thị Mai</t>
  </si>
  <si>
    <t>NBTS00646</t>
  </si>
  <si>
    <t>Trương Quang Khải</t>
  </si>
  <si>
    <t>NBTS00647</t>
  </si>
  <si>
    <t>Nguyễn Thị Hoài</t>
  </si>
  <si>
    <t>21/6/2017</t>
  </si>
  <si>
    <t>NBTS00648</t>
  </si>
  <si>
    <t>NGUYỄN ĐÌNH HÀ</t>
  </si>
  <si>
    <t>NBTS00649</t>
  </si>
  <si>
    <t>LÊ THỊ OANH</t>
  </si>
  <si>
    <t>NBTS00650</t>
  </si>
  <si>
    <t>Phạm Xuân Nam</t>
  </si>
  <si>
    <t>NBTS00651</t>
  </si>
  <si>
    <t>Đặng Trường Thành</t>
  </si>
  <si>
    <t>DNSM</t>
  </si>
  <si>
    <t>NBTS00652</t>
  </si>
  <si>
    <t>Nguyễn Thanh long</t>
  </si>
  <si>
    <t>NBTS00653</t>
  </si>
  <si>
    <t>Đoàn Thị Dạ Khá</t>
  </si>
  <si>
    <t>NBTS00654</t>
  </si>
  <si>
    <t>Nguyễn Hoàng Thọ</t>
  </si>
  <si>
    <t>NBTS00655</t>
  </si>
  <si>
    <t>Trần Đức Lợi</t>
  </si>
  <si>
    <t>NBTS00656</t>
  </si>
  <si>
    <t>Nguyễn Xuân Hải</t>
  </si>
  <si>
    <t>NBTS00657</t>
  </si>
  <si>
    <t>Nguyễn Tiến Mạnh</t>
  </si>
  <si>
    <t>NBTS00658</t>
  </si>
  <si>
    <t>Ngô Đình Văn</t>
  </si>
  <si>
    <t>NBTS00659</t>
  </si>
  <si>
    <t>Nguyễn Văn Biển</t>
  </si>
  <si>
    <t>NBTS00660</t>
  </si>
  <si>
    <t>Đỗ Thành Đạt 1</t>
  </si>
  <si>
    <t>NBTS00661</t>
  </si>
  <si>
    <t>Ngô Thị Thắm1</t>
  </si>
  <si>
    <t>NBTS00662</t>
  </si>
  <si>
    <t>Nguyễn Thuý An</t>
  </si>
  <si>
    <t>NBTS00663</t>
  </si>
  <si>
    <t>Mai Thị Lan</t>
  </si>
  <si>
    <t>NBTS00664</t>
  </si>
  <si>
    <t>Trần Thị Bích Phượng</t>
  </si>
  <si>
    <t>NBTS00665</t>
  </si>
  <si>
    <t>NBTS00666</t>
  </si>
  <si>
    <t>Nguyễn Văn Dũng 1</t>
  </si>
  <si>
    <t>NBTS00667</t>
  </si>
  <si>
    <t>Nguyễn Văn Trung</t>
  </si>
  <si>
    <t>NBTS00668</t>
  </si>
  <si>
    <t>Nguyễn Thị Minh Thu</t>
  </si>
  <si>
    <t>NBTS00669</t>
  </si>
  <si>
    <t>Trần Thị Thoa</t>
  </si>
  <si>
    <t>NBTS00670</t>
  </si>
  <si>
    <t>Trần Văn Bình</t>
  </si>
  <si>
    <t>NBTS00671</t>
  </si>
  <si>
    <t>Võ Văn Lung</t>
  </si>
  <si>
    <t>NBTS00672</t>
  </si>
  <si>
    <t>Nguyễn Phú Thương</t>
  </si>
  <si>
    <t>NBTS00673</t>
  </si>
  <si>
    <t>NBTS00674</t>
  </si>
  <si>
    <t>Trần Phước Lợi</t>
  </si>
  <si>
    <t>NBTS00675</t>
  </si>
  <si>
    <t>Lâm Khoan Dũng</t>
  </si>
  <si>
    <t>NBTS00676</t>
  </si>
  <si>
    <t>Trương Thị Lê Hồng</t>
  </si>
  <si>
    <t>NBTS00677</t>
  </si>
  <si>
    <t>Đinh Thị Thanh Tuyền</t>
  </si>
  <si>
    <t>NBTS00678</t>
  </si>
  <si>
    <t>Hồ Quốc Dũng</t>
  </si>
  <si>
    <t>NBTS00679</t>
  </si>
  <si>
    <t>Võ Trung Trực</t>
  </si>
  <si>
    <t>NBTS00680</t>
  </si>
  <si>
    <t xml:space="preserve">Thái Bình Dũng </t>
  </si>
  <si>
    <t>NBTS00681</t>
  </si>
  <si>
    <t>Vương Vân Nhi</t>
  </si>
  <si>
    <t>NBTS00682</t>
  </si>
  <si>
    <t>Phan Phú Cường</t>
  </si>
  <si>
    <t>NBTS00683</t>
  </si>
  <si>
    <t>Đỗ Thị Nguyên</t>
  </si>
  <si>
    <t>NBTS00684</t>
  </si>
  <si>
    <t>Nguyễn Lê Thanh Vy</t>
  </si>
  <si>
    <t>NBTS00685</t>
  </si>
  <si>
    <t xml:space="preserve">Nguyễn Thị Diện </t>
  </si>
  <si>
    <t>NBTS00686</t>
  </si>
  <si>
    <t xml:space="preserve">Phan Trung Nghĩa </t>
  </si>
  <si>
    <t>NBTS00687</t>
  </si>
  <si>
    <t xml:space="preserve">Mai Đình Thiện </t>
  </si>
  <si>
    <t>NBTS00688</t>
  </si>
  <si>
    <t xml:space="preserve">Thèn Đức Khoa </t>
  </si>
  <si>
    <t>NBTS00689</t>
  </si>
  <si>
    <t>Nguyễn Thanh Phong</t>
  </si>
  <si>
    <t>NBTS00690</t>
  </si>
  <si>
    <t>Nguyễn Vũ Thạnh</t>
  </si>
  <si>
    <t>NBTS00691</t>
  </si>
  <si>
    <t>Cao Bình An</t>
  </si>
  <si>
    <t>NBTS00692</t>
  </si>
  <si>
    <t>Biện Tấn Hoàng</t>
  </si>
  <si>
    <t>NBTS00693</t>
  </si>
  <si>
    <t xml:space="preserve">Lê Thanh </t>
  </si>
  <si>
    <t>NBTS00694</t>
  </si>
  <si>
    <t>Nguyễn Hữu Tuấn</t>
  </si>
  <si>
    <t>NBTS00695</t>
  </si>
  <si>
    <t>Cao Vũ Thái Ngân</t>
  </si>
  <si>
    <t>NBTS00696</t>
  </si>
  <si>
    <t>Đinh Mạnh Hùng</t>
  </si>
  <si>
    <t>NBTS00697</t>
  </si>
  <si>
    <t>Trần Song Vĩnh Tuấn</t>
  </si>
  <si>
    <t>NBTS00698</t>
  </si>
  <si>
    <t>Nguyễn Thị Tuyết Thạch</t>
  </si>
  <si>
    <t>NBTS00699</t>
  </si>
  <si>
    <t>Nguyễn Thùy Mỹ Yến</t>
  </si>
  <si>
    <t>NBTS00700</t>
  </si>
  <si>
    <t>Mai Vương Thanh Tùng</t>
  </si>
  <si>
    <t>NBTS00701</t>
  </si>
  <si>
    <t>Thái Thị Ngọc Thùy</t>
  </si>
  <si>
    <t>NBTS00702</t>
  </si>
  <si>
    <t>Nguyễn Trung Hiệp</t>
  </si>
  <si>
    <t>NBTS00703</t>
  </si>
  <si>
    <t>Huỳnh Quốc Ân</t>
  </si>
  <si>
    <t>NBTS00704</t>
  </si>
  <si>
    <t>NBTS00705</t>
  </si>
  <si>
    <t>Nguyễn Thị Huyền Trân</t>
  </si>
  <si>
    <t>NBTS00706</t>
  </si>
  <si>
    <t>Nguyễn Minh Trị</t>
  </si>
  <si>
    <t>NBTS00707</t>
  </si>
  <si>
    <t>Lâm Hoàng Đua</t>
  </si>
  <si>
    <t>NBTS00708</t>
  </si>
  <si>
    <t>Văn Trọng Vũ</t>
  </si>
  <si>
    <t>NBTS00709</t>
  </si>
  <si>
    <t>NBTS00710</t>
  </si>
  <si>
    <t>Văng Thị Kim Ngân</t>
  </si>
  <si>
    <t>NBTS00711</t>
  </si>
  <si>
    <t>NBTS00712</t>
  </si>
  <si>
    <t>SƠN LÊ</t>
  </si>
  <si>
    <t>NBTS00713</t>
  </si>
  <si>
    <t>PHAN VĂN NGHĨA</t>
  </si>
  <si>
    <t>NBTS00714</t>
  </si>
  <si>
    <t>LÝ BỬU NÉN</t>
  </si>
  <si>
    <t>NBTS00715</t>
  </si>
  <si>
    <t>WS excutive</t>
  </si>
  <si>
    <t>NBTS00716</t>
  </si>
  <si>
    <t>HUỲNH VĂN ĐẠT</t>
  </si>
  <si>
    <t>NBTS00717</t>
  </si>
  <si>
    <t>Cao Thị Bích Trang</t>
  </si>
  <si>
    <t>NBTS00718</t>
  </si>
  <si>
    <t>Toàn Lệ Đăng Khoa</t>
  </si>
  <si>
    <t>NBTS00720</t>
  </si>
  <si>
    <t>Châu Hồng Tuấn</t>
  </si>
  <si>
    <t>NBTS00721</t>
  </si>
  <si>
    <t>NBTS00722</t>
  </si>
  <si>
    <t>Phạm Quốc Thịnh</t>
  </si>
  <si>
    <t>21/7/2017</t>
  </si>
  <si>
    <t>NBTS00723</t>
  </si>
  <si>
    <t>Lê Thị Hồng</t>
  </si>
  <si>
    <t>NBTS00724</t>
  </si>
  <si>
    <t>NBTS00725</t>
  </si>
  <si>
    <t>Nguyễn Trương Anh Trang</t>
  </si>
  <si>
    <t>NBTS00726</t>
  </si>
  <si>
    <t>Trần Thái Thiện</t>
  </si>
  <si>
    <t>NBTS00727</t>
  </si>
  <si>
    <t>Lương Thị xuân</t>
  </si>
  <si>
    <t>NBTS00728</t>
  </si>
  <si>
    <t>PHAN VĂN DINH</t>
  </si>
  <si>
    <t>NBTS00729</t>
  </si>
  <si>
    <t>Lê Thị Hương</t>
  </si>
  <si>
    <t>NBTS00730</t>
  </si>
  <si>
    <t>Nguyễn Thanh Minh</t>
  </si>
  <si>
    <t>NBTS00731</t>
  </si>
  <si>
    <t>Đinh Công Thế Anh</t>
  </si>
  <si>
    <t>NBTS00732</t>
  </si>
  <si>
    <t>Nguyễn Xuân Được</t>
  </si>
  <si>
    <t>NBTS00733</t>
  </si>
  <si>
    <t>DƯƠNG TRIỆU QUÍ</t>
  </si>
  <si>
    <t>NBTS00734</t>
  </si>
  <si>
    <t>Nguyễn Phú Hưng</t>
  </si>
  <si>
    <t>NBTS00735</t>
  </si>
  <si>
    <t>Bùi Mạnh Cường</t>
  </si>
  <si>
    <t>01/08/2017</t>
  </si>
  <si>
    <t>NBTS00736</t>
  </si>
  <si>
    <t>Lương Khánh Hòa</t>
  </si>
  <si>
    <t>NBTS00737</t>
  </si>
  <si>
    <t>Hồ Văn Hoan</t>
  </si>
  <si>
    <t>NBTS00738</t>
  </si>
  <si>
    <t xml:space="preserve">Mai Trọng Phi  </t>
  </si>
  <si>
    <t>NBTS00739</t>
  </si>
  <si>
    <t>Hoàng Quốc Nhật</t>
  </si>
  <si>
    <t>NBTS00740</t>
  </si>
  <si>
    <t>Dương Văn Quy</t>
  </si>
  <si>
    <t>NBTS00741</t>
  </si>
  <si>
    <t>Phạm Thu Thảo</t>
  </si>
  <si>
    <t>NBTS00742</t>
  </si>
  <si>
    <t xml:space="preserve">Nguyễn Thi Duyên </t>
  </si>
  <si>
    <t>NBTS00743</t>
  </si>
  <si>
    <t>Nguyễn Văn Phong 1</t>
  </si>
  <si>
    <t>NBTS00744</t>
  </si>
  <si>
    <t>Nguyễn Văn Công 2</t>
  </si>
  <si>
    <t>NBTS00745</t>
  </si>
  <si>
    <t>Cao Văn Tùng</t>
  </si>
  <si>
    <t>NBTS00746</t>
  </si>
  <si>
    <t>Vũ Thị Vân</t>
  </si>
  <si>
    <t>NBTS00747</t>
  </si>
  <si>
    <t>Đỗ Tuấn Vũ</t>
  </si>
  <si>
    <t>NBTS00748</t>
  </si>
  <si>
    <t>Đặng Quang Minh</t>
  </si>
  <si>
    <t>NBTS00749</t>
  </si>
  <si>
    <t>Tạ Thị Giang</t>
  </si>
  <si>
    <t>NBTS00750</t>
  </si>
  <si>
    <t>Nguyễn Đình Kiên</t>
  </si>
  <si>
    <t>NBTS00751</t>
  </si>
  <si>
    <t>Nguyễn Tiến Lực</t>
  </si>
  <si>
    <t>NBTS00752</t>
  </si>
  <si>
    <t>Hoàng Quốc Việt</t>
  </si>
  <si>
    <t>NBTS00753</t>
  </si>
  <si>
    <t>Lê Thị Kim Oanh</t>
  </si>
  <si>
    <t>NBTS00754</t>
  </si>
  <si>
    <t>Nguyễn Thị Thuý 1</t>
  </si>
  <si>
    <t>NBTS00755</t>
  </si>
  <si>
    <t>Công Thị Thanh Hằng</t>
  </si>
  <si>
    <t>21/07/2017</t>
  </si>
  <si>
    <t>NBTS00756</t>
  </si>
  <si>
    <t>Trịnh Văn Dũng</t>
  </si>
  <si>
    <t>NBTS00757</t>
  </si>
  <si>
    <t>Phạm Ngọc Hiếu</t>
  </si>
  <si>
    <t>NBTS00758</t>
  </si>
  <si>
    <t>DDM</t>
  </si>
  <si>
    <t>NBTS00759</t>
  </si>
  <si>
    <t>Nguyễn Thị Hải Lý</t>
  </si>
  <si>
    <t>NBTS00760</t>
  </si>
  <si>
    <t>NGUYỄN THỊ THANH HUYỀN</t>
  </si>
  <si>
    <t>NBTS00761</t>
  </si>
  <si>
    <t>HOÀNG THỊ THANH BÌNH</t>
  </si>
  <si>
    <t>NBTS00762</t>
  </si>
  <si>
    <t>VÕ THỊ NGỌC LINH</t>
  </si>
  <si>
    <t>NBTS00763</t>
  </si>
  <si>
    <t>NGUYỄN VĂN THÁI</t>
  </si>
  <si>
    <t>NBTS00764</t>
  </si>
  <si>
    <t>Nguyễn Thị Hồng Thắm</t>
  </si>
  <si>
    <t>NBTS00765</t>
  </si>
  <si>
    <t>Trần Thị Hương Giang</t>
  </si>
  <si>
    <t>NBTS00766</t>
  </si>
  <si>
    <t>Lê Công Đoàn</t>
  </si>
  <si>
    <t>NBTS00767</t>
  </si>
  <si>
    <t>Cao Hoàng Long</t>
  </si>
  <si>
    <t>NBTS00768</t>
  </si>
  <si>
    <t>NBTS00769</t>
  </si>
  <si>
    <t>Nguyễn Hùng Vĩ</t>
  </si>
  <si>
    <t>NBTS00770</t>
  </si>
  <si>
    <t>Nguyễn Văn Nam</t>
  </si>
  <si>
    <t>NBTS00771</t>
  </si>
  <si>
    <t>DANH TÂM</t>
  </si>
  <si>
    <t>NBTS00772</t>
  </si>
  <si>
    <t>DANH CƯƠNG</t>
  </si>
  <si>
    <t>NBTS00773</t>
  </si>
  <si>
    <t>Nguyễn Thị Kim Ten</t>
  </si>
  <si>
    <t>NBTS00774</t>
  </si>
  <si>
    <t>Trương Văn Toàn</t>
  </si>
  <si>
    <t>NBTS00775</t>
  </si>
  <si>
    <t>Lê Hải Phương</t>
  </si>
  <si>
    <t>NBTS00776</t>
  </si>
  <si>
    <t>Nguyễn Minh Khai</t>
  </si>
  <si>
    <t>NBTS00777</t>
  </si>
  <si>
    <t>Nguyễn Thị Nhinh</t>
  </si>
  <si>
    <t>NBTS00778</t>
  </si>
  <si>
    <t>Lăng Trần Nguyệt Chi</t>
  </si>
  <si>
    <t>NBTS00779</t>
  </si>
  <si>
    <t>Hoàng Văn Kiên</t>
  </si>
  <si>
    <t>NBTS00780</t>
  </si>
  <si>
    <t>Phùng Nguyễn Phúc Huy</t>
  </si>
  <si>
    <t>NBTS00781</t>
  </si>
  <si>
    <t>Phạm Thanh Phước</t>
  </si>
  <si>
    <t>NBTS00782</t>
  </si>
  <si>
    <t>Vũ Ngọc Quang</t>
  </si>
  <si>
    <t>NBTS00783</t>
  </si>
  <si>
    <t>Nguyễn Minh Nam</t>
  </si>
  <si>
    <t>NBTS00784</t>
  </si>
  <si>
    <t>NBTS00785</t>
  </si>
  <si>
    <t>Nguyễn Hoàng Phong</t>
  </si>
  <si>
    <t>NBTS00786</t>
  </si>
  <si>
    <t>Nguyễn Thị Mỹ Thùy</t>
  </si>
  <si>
    <t>NBTS00787</t>
  </si>
  <si>
    <t>Nguyễn Thị Thu Hằng</t>
  </si>
  <si>
    <t>NBTS00788</t>
  </si>
  <si>
    <t>Lê Thanh Hùng</t>
  </si>
  <si>
    <t>NBTS00789</t>
  </si>
  <si>
    <t>Mai Thị Ngọc</t>
  </si>
  <si>
    <t>NBTS00790</t>
  </si>
  <si>
    <t>Đỗ Thị Tuyết</t>
  </si>
  <si>
    <t>NBTS00791</t>
  </si>
  <si>
    <t>Phan Xuân Thoại</t>
  </si>
  <si>
    <t>NBTS00792</t>
  </si>
  <si>
    <t>Nguyễn Hiếu Thiện</t>
  </si>
  <si>
    <t>NBTS00793</t>
  </si>
  <si>
    <t>Triệu Văn Vinh 1</t>
  </si>
  <si>
    <t>NBTS00794</t>
  </si>
  <si>
    <t>Nguyễn Minh Anh</t>
  </si>
  <si>
    <t>NBTS00795</t>
  </si>
  <si>
    <t>Bùi Văn Long</t>
  </si>
  <si>
    <t>NBTS00796</t>
  </si>
  <si>
    <t>Nguyễn Quốc Vũ</t>
  </si>
  <si>
    <t>NBTS00797</t>
  </si>
  <si>
    <t>Nguyễn Hữu Trí</t>
  </si>
  <si>
    <t>SM DB</t>
  </si>
  <si>
    <t>NBTS00798</t>
  </si>
  <si>
    <t>Nguyễn Thị Ánh</t>
  </si>
  <si>
    <t>NBTS00799</t>
  </si>
  <si>
    <t>Nguyễn Duy Có 1</t>
  </si>
  <si>
    <t>NBTS00800</t>
  </si>
  <si>
    <t>Phùng Văn Sự</t>
  </si>
  <si>
    <t>NBTS00801</t>
  </si>
  <si>
    <t>Tạ Kiên Trung</t>
  </si>
  <si>
    <t>NBTS00802</t>
  </si>
  <si>
    <t>Đào Trọng Duy</t>
  </si>
  <si>
    <t>NBTS00803</t>
  </si>
  <si>
    <t>Nguyễn Văn Phong</t>
  </si>
  <si>
    <t>NBTS00804</t>
  </si>
  <si>
    <t>Hà Văn Mạnh</t>
  </si>
  <si>
    <t>NBTS00805</t>
  </si>
  <si>
    <t>Nguyễn Thị Lại</t>
  </si>
  <si>
    <t>NBTS00806</t>
  </si>
  <si>
    <t>Vũ Ngọc Ánh</t>
  </si>
  <si>
    <t>NBTS00807</t>
  </si>
  <si>
    <t>Hoàng Thị Giáng Thu</t>
  </si>
  <si>
    <t>NBTS00808</t>
  </si>
  <si>
    <t>SMDB</t>
  </si>
  <si>
    <t>NBTS00809</t>
  </si>
  <si>
    <t>Nguyễn Thị Lan Anh</t>
  </si>
  <si>
    <t>NBTS00810</t>
  </si>
  <si>
    <t>Phan Quang Khải</t>
  </si>
  <si>
    <t>NBTS00811</t>
  </si>
  <si>
    <t>Nguyễn Thị Thanh Loan</t>
  </si>
  <si>
    <t>NBTS00812</t>
  </si>
  <si>
    <t>Nguyễn Thành Trung</t>
  </si>
  <si>
    <t>NBTS00813</t>
  </si>
  <si>
    <t>Từ Tứ Thiện</t>
  </si>
  <si>
    <t>NBTS00814</t>
  </si>
  <si>
    <t xml:space="preserve">Phạm Nhật Minh </t>
  </si>
  <si>
    <t>NBTS00815</t>
  </si>
  <si>
    <t>Phạm Minh Công</t>
  </si>
  <si>
    <t>NBTS00816</t>
  </si>
  <si>
    <t>NBTS00817</t>
  </si>
  <si>
    <t>Đinh Thị Loan Trang</t>
  </si>
  <si>
    <t>NBTS00818</t>
  </si>
  <si>
    <t>Trần Thị Minh</t>
  </si>
  <si>
    <t>NBTS00819</t>
  </si>
  <si>
    <t>Phan Quang Nhuận</t>
  </si>
  <si>
    <t>NBTS00820</t>
  </si>
  <si>
    <t>Trần Thị Tuyết Nhung</t>
  </si>
  <si>
    <t>21/8/2017</t>
  </si>
  <si>
    <t>NBTS00821</t>
  </si>
  <si>
    <t>Nguyễn Thị Yến Phương</t>
  </si>
  <si>
    <t>NBTS00822</t>
  </si>
  <si>
    <t>Phạm Thị Thùy Mỵ</t>
  </si>
  <si>
    <t>NBTS00823</t>
  </si>
  <si>
    <t>Đoàn Thế Vinh</t>
  </si>
  <si>
    <t>NBTS00824</t>
  </si>
  <si>
    <t>Nguyễn Thị Hà N1</t>
  </si>
  <si>
    <t>NBTS00825</t>
  </si>
  <si>
    <t>Nguyễn Thanh Huyền</t>
  </si>
  <si>
    <t>NBTS00826</t>
  </si>
  <si>
    <t>Trần Xuân Vũ</t>
  </si>
  <si>
    <t>NBTS00827</t>
  </si>
  <si>
    <t>Nguyễn Thị Duyên</t>
  </si>
  <si>
    <t>NBTS00828</t>
  </si>
  <si>
    <t>Nguyễn Thúy Quỳnh</t>
  </si>
  <si>
    <t>NBTS00829</t>
  </si>
  <si>
    <t>Nguyễn Tuấn Vũ</t>
  </si>
  <si>
    <t>NBTS00830</t>
  </si>
  <si>
    <t>Nguyễn Thị Hà Trang</t>
  </si>
  <si>
    <t>NBTS00831</t>
  </si>
  <si>
    <t>Nguyễn Đức Hùng</t>
  </si>
  <si>
    <t>NBTS00832</t>
  </si>
  <si>
    <t>Phạm Thị Lan Anh</t>
  </si>
  <si>
    <t>NBTS00833</t>
  </si>
  <si>
    <t>Trần Văn Huy</t>
  </si>
  <si>
    <t>NBTS00834</t>
  </si>
  <si>
    <t>Phạm Thành Trung</t>
  </si>
  <si>
    <t>NBTS00835</t>
  </si>
  <si>
    <t>Nguyễn Đức Nhật</t>
  </si>
  <si>
    <t>NBTS00836</t>
  </si>
  <si>
    <t>Nguyễn Văn Hưng</t>
  </si>
  <si>
    <t>NBTS00837</t>
  </si>
  <si>
    <t>Hà Xuân Dân</t>
  </si>
  <si>
    <t>NBTS00838</t>
  </si>
  <si>
    <t>Lê Duy Hưng</t>
  </si>
  <si>
    <t>NBTS00839</t>
  </si>
  <si>
    <t>Phạm Văn Hiền</t>
  </si>
  <si>
    <t>NBTS00840</t>
  </si>
  <si>
    <t xml:space="preserve">Hà Minh Thông </t>
  </si>
  <si>
    <t>NBTS00841</t>
  </si>
  <si>
    <t xml:space="preserve">Trần Ngọc Tuân </t>
  </si>
  <si>
    <t>NBTS00842</t>
  </si>
  <si>
    <t>Nguyễn Phước Quý</t>
  </si>
  <si>
    <t>NBTS00843</t>
  </si>
  <si>
    <t>Đinh Minh Lam</t>
  </si>
  <si>
    <t>NBTS00844</t>
  </si>
  <si>
    <t>Trần Viết Minh</t>
  </si>
  <si>
    <t>NBTS00845</t>
  </si>
  <si>
    <t>Nguyễn Tất Niên</t>
  </si>
  <si>
    <t>NBTS00846</t>
  </si>
  <si>
    <t>Đặng Thị Thanh Thảo</t>
  </si>
  <si>
    <t>NBTS00847</t>
  </si>
  <si>
    <t>Nguyễn Thị Hưởng</t>
  </si>
  <si>
    <t>NBTS00848</t>
  </si>
  <si>
    <t>Nguyễn Đức Long</t>
  </si>
  <si>
    <t>NBTS00849</t>
  </si>
  <si>
    <t>NBTS00850</t>
  </si>
  <si>
    <t>Trần Thị Vân</t>
  </si>
  <si>
    <t>NBTS00851</t>
  </si>
  <si>
    <t>Phạm Xuân Hùng</t>
  </si>
  <si>
    <t>REtail</t>
  </si>
  <si>
    <t>NBTS00852</t>
  </si>
  <si>
    <t>Lê Thị Hà</t>
  </si>
  <si>
    <t>NBTS00853</t>
  </si>
  <si>
    <t>Nguyễn Trọng Hiếu</t>
  </si>
  <si>
    <t>Rural</t>
  </si>
  <si>
    <t>NBTS00854</t>
  </si>
  <si>
    <t>Lại Thế Hiển</t>
  </si>
  <si>
    <t>NBTS00855</t>
  </si>
  <si>
    <t>Hoàng Văn Nghĩa</t>
  </si>
  <si>
    <t>NBTS00856</t>
  </si>
  <si>
    <t>Bùi Văn Minh</t>
  </si>
  <si>
    <t>NBTS00857</t>
  </si>
  <si>
    <t>Trần Thanh Hùng</t>
  </si>
  <si>
    <t>NBTS00858</t>
  </si>
  <si>
    <t>Thái Nhật Xuân</t>
  </si>
  <si>
    <t>NBTS00859</t>
  </si>
  <si>
    <t>Nguyễn Thị Kim Sen</t>
  </si>
  <si>
    <t>NBTS00860</t>
  </si>
  <si>
    <t>Vũ Phi Long</t>
  </si>
  <si>
    <t>NBTS00861</t>
  </si>
  <si>
    <t>Cao Thành Quý</t>
  </si>
  <si>
    <t>NBTS00862</t>
  </si>
  <si>
    <t>Lê Thái Phương</t>
  </si>
  <si>
    <t>NBTS00863</t>
  </si>
  <si>
    <t>Châu Tuấn Đạt</t>
  </si>
  <si>
    <t>NBTS00864</t>
  </si>
  <si>
    <t>Lê Nam Phương</t>
  </si>
  <si>
    <t>NBTS00865</t>
  </si>
  <si>
    <t xml:space="preserve">Phạm Văn Đức </t>
  </si>
  <si>
    <t>NBTS00866</t>
  </si>
  <si>
    <t>Võ Ngọc Hoàng Sanh</t>
  </si>
  <si>
    <t>NBTS00867</t>
  </si>
  <si>
    <t>Nguyễn Tấn Lực</t>
  </si>
  <si>
    <t>NBTS00868</t>
  </si>
  <si>
    <t>Huỳnh Thị Ngọc Kim</t>
  </si>
  <si>
    <t>NBTS00869</t>
  </si>
  <si>
    <t>Nguyễn Mạnh Cường 1</t>
  </si>
  <si>
    <t>NBTS00870</t>
  </si>
  <si>
    <t>Nguyễn Khánh Sơn</t>
  </si>
  <si>
    <t>NBTS00871</t>
  </si>
  <si>
    <t>Trần Thanh Tuấn</t>
  </si>
  <si>
    <t>NBTS00872</t>
  </si>
  <si>
    <t xml:space="preserve">Hoàng Mạnh Trường  </t>
  </si>
  <si>
    <t>NBTS00873</t>
  </si>
  <si>
    <t>Trần Thị Diễm</t>
  </si>
  <si>
    <t>NBTS00874</t>
  </si>
  <si>
    <t>Hồ Thiên Đạt</t>
  </si>
  <si>
    <t>NBTS00875</t>
  </si>
  <si>
    <t>Trần Văn Hiệp</t>
  </si>
  <si>
    <t>NBTS00876</t>
  </si>
  <si>
    <t>Nguyễn Văn Phụng</t>
  </si>
  <si>
    <t>NBTS00877</t>
  </si>
  <si>
    <t>Hồ Kim Long</t>
  </si>
  <si>
    <t>NBTS00878</t>
  </si>
  <si>
    <t>Lê Thanh Tùng</t>
  </si>
  <si>
    <t>NBTS00879</t>
  </si>
  <si>
    <t>Huỳnh Ngọc Thịnh</t>
  </si>
  <si>
    <t>NBTS00880</t>
  </si>
  <si>
    <t>Đoàn Thanh Vương</t>
  </si>
  <si>
    <t>NBTS00881</t>
  </si>
  <si>
    <t>NBTS00882</t>
  </si>
  <si>
    <t>Trần Văn Day</t>
  </si>
  <si>
    <t>NBTS00883</t>
  </si>
  <si>
    <t>Dương Hữu Tuân</t>
  </si>
  <si>
    <t>NBTS00884</t>
  </si>
  <si>
    <t>Phạm Văn Duy</t>
  </si>
  <si>
    <t>NBTS00885</t>
  </si>
  <si>
    <t>Lê Quốc Lộc</t>
  </si>
  <si>
    <t>NBTS00886</t>
  </si>
  <si>
    <t>Nguyễn Hoàng Ánh</t>
  </si>
  <si>
    <t>NBTS00887</t>
  </si>
  <si>
    <t>Lâm Tuấn Thành</t>
  </si>
  <si>
    <t>NBTS00888</t>
  </si>
  <si>
    <t>Trần Bá Dũng</t>
  </si>
  <si>
    <t>NBTS00889</t>
  </si>
  <si>
    <t>Nguyễn Hữu  Phúc</t>
  </si>
  <si>
    <t>NBTS00890</t>
  </si>
  <si>
    <t>Ngô Trường Giang</t>
  </si>
  <si>
    <t>NBTS00891</t>
  </si>
  <si>
    <t>Bùi Ngọc Duy</t>
  </si>
  <si>
    <t>NBTS00892</t>
  </si>
  <si>
    <t>NBTS00893</t>
  </si>
  <si>
    <t>Hồ Vĩnh Thành</t>
  </si>
  <si>
    <t>NBTS00894</t>
  </si>
  <si>
    <t>Lê Thị Kim Lan</t>
  </si>
  <si>
    <t>NBTS00895</t>
  </si>
  <si>
    <t>Trần Hảo</t>
  </si>
  <si>
    <t>NBTS00896</t>
  </si>
  <si>
    <t>Quách Học Hiếu</t>
  </si>
  <si>
    <t>NBTS00897</t>
  </si>
  <si>
    <t>Văn Phước Lạc</t>
  </si>
  <si>
    <t>NBTS00898</t>
  </si>
  <si>
    <t>Nguyễn Mạnh Cường</t>
  </si>
  <si>
    <t>NBTS00899</t>
  </si>
  <si>
    <t>Đào Thanh Nhân</t>
  </si>
  <si>
    <t>NBTS00900</t>
  </si>
  <si>
    <t>Nguyễn Cao Tiến Đạt</t>
  </si>
  <si>
    <t>NBTS00901</t>
  </si>
  <si>
    <t>Trương Võ Kỳ Châu</t>
  </si>
  <si>
    <t>NBTS00902</t>
  </si>
  <si>
    <t>Nguyễn Văn Hà</t>
  </si>
  <si>
    <t>NBTS00903</t>
  </si>
  <si>
    <t>Lê Nhân Đức</t>
  </si>
  <si>
    <t>28/9/2017</t>
  </si>
  <si>
    <t>NBTS00904</t>
  </si>
  <si>
    <t>Nguyễn Thị Mỹ Khánh</t>
  </si>
  <si>
    <t>9/10/2017</t>
  </si>
  <si>
    <t>NBTS00905</t>
  </si>
  <si>
    <t>Phan Thị Mỹ Duyên</t>
  </si>
  <si>
    <t>NBTS00906</t>
  </si>
  <si>
    <t>Trần Đức Huy</t>
  </si>
  <si>
    <t>10/10/2017</t>
  </si>
  <si>
    <t>NBTS00907</t>
  </si>
  <si>
    <t>Tiêu Minh Tường</t>
  </si>
  <si>
    <t>13/10/2017</t>
  </si>
  <si>
    <t>NBTS00908</t>
  </si>
  <si>
    <t>Lê Tân Trung Hiếu</t>
  </si>
  <si>
    <t>NBTS00909</t>
  </si>
  <si>
    <t>Lưu Công Huân</t>
  </si>
  <si>
    <t>NBTS00910</t>
  </si>
  <si>
    <t>Nguyễn Đức thuận</t>
  </si>
  <si>
    <t>NBTS00911</t>
  </si>
  <si>
    <t>Lê Hồng Cường</t>
  </si>
  <si>
    <t>NBTS00912</t>
  </si>
  <si>
    <t>Nguyễn Nam Anh</t>
  </si>
  <si>
    <t>NBTS00913</t>
  </si>
  <si>
    <t>Hồ Văn Tuấn</t>
  </si>
  <si>
    <t>NBTS00914</t>
  </si>
  <si>
    <t>Lương Quốc Long</t>
  </si>
  <si>
    <t>NBTS00915</t>
  </si>
  <si>
    <t>Nguyễn Văn Hòa</t>
  </si>
  <si>
    <t>NBTS00916</t>
  </si>
  <si>
    <t xml:space="preserve"> Nguyễn Văn Nam</t>
  </si>
  <si>
    <t>NBTS00917</t>
  </si>
  <si>
    <t>Lê Thị Cẩm Nhung</t>
  </si>
  <si>
    <t>NBTS00918</t>
  </si>
  <si>
    <t>Nguyễn Thị Thúy 1</t>
  </si>
  <si>
    <t>NBTS00919</t>
  </si>
  <si>
    <t>Nguyễn Văn Khoa</t>
  </si>
  <si>
    <t>NBTS00920</t>
  </si>
  <si>
    <t>Lý Văn Lộc</t>
  </si>
  <si>
    <t>NBTS00921</t>
  </si>
  <si>
    <t>Nguyễn Thị Linh</t>
  </si>
  <si>
    <t>NBTS00922</t>
  </si>
  <si>
    <t>Phạm Thị Mai Hương</t>
  </si>
  <si>
    <t>NBTS00923</t>
  </si>
  <si>
    <t>Nguyễn Anh Đức</t>
  </si>
  <si>
    <t>NBTS00924</t>
  </si>
  <si>
    <t>Phan Ngọc Huy1</t>
  </si>
  <si>
    <t>NBTS00925</t>
  </si>
  <si>
    <t>Bùi Thị Hồng Nhung</t>
  </si>
  <si>
    <t>NBTS00926</t>
  </si>
  <si>
    <t>Nguyễn Thúy Vinh</t>
  </si>
  <si>
    <t>NBTS00927</t>
  </si>
  <si>
    <t>Lê Quang Vũ</t>
  </si>
  <si>
    <t>NBTS00928</t>
  </si>
  <si>
    <t>Đinh Văn Thao</t>
  </si>
  <si>
    <t>NBTS00929</t>
  </si>
  <si>
    <t>Phạm Văn Hồng</t>
  </si>
  <si>
    <t>NBTS00930</t>
  </si>
  <si>
    <t>Lê Cầu</t>
  </si>
  <si>
    <t>NBTS00931</t>
  </si>
  <si>
    <t>Lê Thị Mỹ Hiệp</t>
  </si>
  <si>
    <t>NBTS00932</t>
  </si>
  <si>
    <t>Lê Công Duy Quang</t>
  </si>
  <si>
    <t>NBTS00933</t>
  </si>
  <si>
    <t>Nguyễn Thành Duy</t>
  </si>
  <si>
    <t>NBTS00934</t>
  </si>
  <si>
    <t>Phạm Đình Phương</t>
  </si>
  <si>
    <t>Re</t>
  </si>
  <si>
    <t>NBTS00935</t>
  </si>
  <si>
    <t>Đoàn Hà Kiều Oanh</t>
  </si>
  <si>
    <t>NBTS00936</t>
  </si>
  <si>
    <t>Ngô Hiệp</t>
  </si>
  <si>
    <t>NBTS00937</t>
  </si>
  <si>
    <t>Võ Thị Thúy</t>
  </si>
  <si>
    <t>NBTS00938</t>
  </si>
  <si>
    <t>Mã Thanh Minh</t>
  </si>
  <si>
    <t>NBTS00939</t>
  </si>
  <si>
    <t>Nguyễn Hồng Nhãn</t>
  </si>
  <si>
    <t>NBTS00940</t>
  </si>
  <si>
    <t>Phan Văn Tòng</t>
  </si>
  <si>
    <t>NBTS00941</t>
  </si>
  <si>
    <t>Hồ Hữu Nghĩa</t>
  </si>
  <si>
    <t>NBTS00942</t>
  </si>
  <si>
    <t>Phạm Thị Trang</t>
  </si>
  <si>
    <t>NBTS00943</t>
  </si>
  <si>
    <t>Nguyễn Châu Nhất Linh</t>
  </si>
  <si>
    <t>NBTS00944</t>
  </si>
  <si>
    <t>Nguyễn Anh Khoa</t>
  </si>
  <si>
    <t>NBTS00945</t>
  </si>
  <si>
    <t>Lê Phương Loan</t>
  </si>
  <si>
    <t>NBTS00946</t>
  </si>
  <si>
    <t>Đặng Tường Bảo</t>
  </si>
  <si>
    <t>NBTS00947</t>
  </si>
  <si>
    <t>NBTS00948</t>
  </si>
  <si>
    <t>Trần Mạnh Hùng</t>
  </si>
  <si>
    <t>NBTS00949</t>
  </si>
  <si>
    <t>Tât Thắng</t>
  </si>
  <si>
    <t>NBTS00950</t>
  </si>
  <si>
    <t>Cao Nguyễn Thế</t>
  </si>
  <si>
    <t>NBTS00951</t>
  </si>
  <si>
    <t>Nguyễn Anh Diểm</t>
  </si>
  <si>
    <t>NBTS00952</t>
  </si>
  <si>
    <t>Lại Thế Vinh</t>
  </si>
  <si>
    <t>NBTS00953</t>
  </si>
  <si>
    <t>Phạm Minh Tiến</t>
  </si>
  <si>
    <t>NBTS00954</t>
  </si>
  <si>
    <t>Hồ Hữu Công</t>
  </si>
  <si>
    <t>NBTS00955</t>
  </si>
  <si>
    <t>Ngô Phú Quốc</t>
  </si>
  <si>
    <t>NBTS00956</t>
  </si>
  <si>
    <t>Nghiêm Xuân Yên</t>
  </si>
  <si>
    <t>NBTS00957</t>
  </si>
  <si>
    <t>Nguyễn Hùng Chiến</t>
  </si>
  <si>
    <t>NBTS00958</t>
  </si>
  <si>
    <t>Võ Hoàng Thanh</t>
  </si>
  <si>
    <t>NBTS00959</t>
  </si>
  <si>
    <t>Võ Thanh An</t>
  </si>
  <si>
    <t>NBTS00960</t>
  </si>
  <si>
    <t>Trần Anh Kiệt</t>
  </si>
  <si>
    <t>NBTS00961</t>
  </si>
  <si>
    <t>Trần Minh Toàn</t>
  </si>
  <si>
    <t>NBTS00962</t>
  </si>
  <si>
    <t xml:space="preserve">Trần Minh Thuận </t>
  </si>
  <si>
    <t>NBTS00963</t>
  </si>
  <si>
    <t>Nguyễn Phi Vũ</t>
  </si>
  <si>
    <t>NBTS00964</t>
  </si>
  <si>
    <t>La Phước Trung</t>
  </si>
  <si>
    <t>NBTS00965</t>
  </si>
  <si>
    <t>NBTS00966</t>
  </si>
  <si>
    <t>Lê Vũ Trí Dũng</t>
  </si>
  <si>
    <t>NBTS00967</t>
  </si>
  <si>
    <t>Lê Tấn Thạnh</t>
  </si>
  <si>
    <t>NBTS00968</t>
  </si>
  <si>
    <t>Võ Quang Huy</t>
  </si>
  <si>
    <t>NBTS00969</t>
  </si>
  <si>
    <t>Hoàng Mỹ Quyên</t>
  </si>
  <si>
    <t>NBTS00970</t>
  </si>
  <si>
    <t>Lê Phạm Tính</t>
  </si>
  <si>
    <t>NBTS00971</t>
  </si>
  <si>
    <t>Lê Thị Tình</t>
  </si>
  <si>
    <t>NBTS00972</t>
  </si>
  <si>
    <t>Bùi Công Mạnh</t>
  </si>
  <si>
    <t>NBTS00973</t>
  </si>
  <si>
    <t>Phan Nguyễn Quang Thịnh</t>
  </si>
  <si>
    <t>NBTS00974</t>
  </si>
  <si>
    <t xml:space="preserve">Võ Thành Phi </t>
  </si>
  <si>
    <t>NBTS00975</t>
  </si>
  <si>
    <t>Lư Trung Long</t>
  </si>
  <si>
    <t>NBTS00976</t>
  </si>
  <si>
    <t>Hồ Vỹ Trường Giang</t>
  </si>
  <si>
    <t>NBTS00977</t>
  </si>
  <si>
    <t>Trần Đình Dương</t>
  </si>
  <si>
    <t>NBTS00978</t>
  </si>
  <si>
    <t>Bùi Hữu Đạt</t>
  </si>
  <si>
    <t>NBTS00979</t>
  </si>
  <si>
    <t xml:space="preserve">Nguyễn Đức Trọng </t>
  </si>
  <si>
    <t>NBTS00980</t>
  </si>
  <si>
    <t>Trần Đức Duy</t>
  </si>
  <si>
    <t>NBTS00981</t>
  </si>
  <si>
    <t>Nguyễn Thị Hồng</t>
  </si>
  <si>
    <t>NBTS00982</t>
  </si>
  <si>
    <t>Nguyễn Ngọc Thơm</t>
  </si>
  <si>
    <t>16/10/2017</t>
  </si>
  <si>
    <t>NBTS00983</t>
  </si>
  <si>
    <t>Hà Thị Như Ngọc</t>
  </si>
  <si>
    <t>NBTS00984</t>
  </si>
  <si>
    <t>Dưng Thị Hoa</t>
  </si>
  <si>
    <t>NBTS00985</t>
  </si>
  <si>
    <t>Lê Chí Dũng</t>
  </si>
  <si>
    <t>NBTS00986</t>
  </si>
  <si>
    <t>Nguyễn Văn Đình Phú</t>
  </si>
  <si>
    <t>NBTS00987</t>
  </si>
  <si>
    <t>Trần Quốc Cương</t>
  </si>
  <si>
    <t>14/10/2017</t>
  </si>
  <si>
    <t>NBTS00988</t>
  </si>
  <si>
    <t>Đỗ Anh Tuấn</t>
  </si>
  <si>
    <t>NBTS00989</t>
  </si>
  <si>
    <t>Nguyễn Tùng Vương</t>
  </si>
  <si>
    <t>NBTS00990</t>
  </si>
  <si>
    <t>Lê Long Hồ</t>
  </si>
  <si>
    <t>NBTS00991</t>
  </si>
  <si>
    <t>Phùng Văn Vinh</t>
  </si>
  <si>
    <t>NBTS00992</t>
  </si>
  <si>
    <t>Hoàng Thị Thu Thủy</t>
  </si>
  <si>
    <t>NBTS00993</t>
  </si>
  <si>
    <t>Thái Anh Nguyên</t>
  </si>
  <si>
    <t>NBTS00994</t>
  </si>
  <si>
    <t xml:space="preserve">Phan Tựu </t>
  </si>
  <si>
    <t>NBTS00995</t>
  </si>
  <si>
    <t>Nguyễn Toni</t>
  </si>
  <si>
    <t>NBTS00996</t>
  </si>
  <si>
    <t>Nguyễn Thị Kim Ngân</t>
  </si>
  <si>
    <t>NBTS00997</t>
  </si>
  <si>
    <t>Võ Thành Nhựt</t>
  </si>
  <si>
    <t>NBTS00998</t>
  </si>
  <si>
    <t>Hồ Thái Phương</t>
  </si>
  <si>
    <t>NBTS00999</t>
  </si>
  <si>
    <t>Nguyễn Phương Uyên</t>
  </si>
  <si>
    <t>NBTS01000</t>
  </si>
  <si>
    <t>Huỳnh Đình Huy</t>
  </si>
  <si>
    <t>NBTS01001</t>
  </si>
  <si>
    <t>Huỳnh văn Nhân</t>
  </si>
  <si>
    <t>NBTS01002</t>
  </si>
  <si>
    <t>Nguyễn Hữu Mạnh</t>
  </si>
  <si>
    <t>NBTS01003</t>
  </si>
  <si>
    <t>Nguyễn Đức Trung</t>
  </si>
  <si>
    <t>NBTS01004</t>
  </si>
  <si>
    <t>Hoàng Thị Quân</t>
  </si>
  <si>
    <t>NBTS01005</t>
  </si>
  <si>
    <t>NGÔ THỊ HỒNG LOAN</t>
  </si>
  <si>
    <t>NBTS01006</t>
  </si>
  <si>
    <t>LÊ DƯƠNG KIM MINH</t>
  </si>
  <si>
    <t>NBTS01007</t>
  </si>
  <si>
    <t>Nguyễn Minh Nguyệt</t>
  </si>
  <si>
    <t>NBTS01008</t>
  </si>
  <si>
    <t>NBTS01009</t>
  </si>
  <si>
    <t>Hồ Nguyễn Thùy Trang</t>
  </si>
  <si>
    <t>NBTS01010</t>
  </si>
  <si>
    <t>Đặng Văn Anh</t>
  </si>
  <si>
    <t>NBTS01011</t>
  </si>
  <si>
    <t>Trương Hoàng Giang</t>
  </si>
  <si>
    <t>NBTS01012</t>
  </si>
  <si>
    <t>Phan Trường Nhựt</t>
  </si>
  <si>
    <t>NBTS01013</t>
  </si>
  <si>
    <t>Võ Thị Mỹ Dương</t>
  </si>
  <si>
    <t>NBTS01014</t>
  </si>
  <si>
    <t>Lê Văn Lê</t>
  </si>
  <si>
    <t>21/10/2017</t>
  </si>
  <si>
    <t>NBTS01015</t>
  </si>
  <si>
    <t>ĐẶNG HOÀI PHÚC</t>
  </si>
  <si>
    <t>NBTS01016</t>
  </si>
  <si>
    <t>TRANG QUỐC PHONG</t>
  </si>
  <si>
    <t>NBTS01017</t>
  </si>
  <si>
    <t>VÕ THỊ NGỌC QUYỀN</t>
  </si>
  <si>
    <t>NBTS01018</t>
  </si>
  <si>
    <t>TRẦN NGỌC TẤN</t>
  </si>
  <si>
    <t>NBTS01019</t>
  </si>
  <si>
    <t>VŨ THANH TÒNG</t>
  </si>
  <si>
    <t>NBTS01020</t>
  </si>
  <si>
    <t>Nguyễn Đoàn Minh Tân</t>
  </si>
  <si>
    <t>NBTS01021</t>
  </si>
  <si>
    <t xml:space="preserve"> Lâm Vũ Bình</t>
  </si>
  <si>
    <t>NBTS01022</t>
  </si>
  <si>
    <t>Châu Minh Vương</t>
  </si>
  <si>
    <t>NBTS01023</t>
  </si>
  <si>
    <t>Nguyễn Thị Huyền</t>
  </si>
  <si>
    <t>NBTS01024</t>
  </si>
  <si>
    <t>Trần Thị Thùy cũ</t>
  </si>
  <si>
    <t>NBTS01025</t>
  </si>
  <si>
    <t>Nguyễn Hoàng Nam</t>
  </si>
  <si>
    <t>NBTS01026</t>
  </si>
  <si>
    <t>Thạch Thái Tân</t>
  </si>
  <si>
    <t>NBTS01027</t>
  </si>
  <si>
    <t>Lê Sỹ Anh</t>
  </si>
  <si>
    <t>NBTS01028</t>
  </si>
  <si>
    <t>Nguyễn Tiến Sáng</t>
  </si>
  <si>
    <t>NBTS01029</t>
  </si>
  <si>
    <t xml:space="preserve">Lê Văn Thắng </t>
  </si>
  <si>
    <t>NBTS01030</t>
  </si>
  <si>
    <t xml:space="preserve">Trần Văn Mẫn </t>
  </si>
  <si>
    <t>31/10/2017</t>
  </si>
  <si>
    <t>NBTS01031</t>
  </si>
  <si>
    <t>Trần Thị Thanh Thương</t>
  </si>
  <si>
    <t>NBTS01032</t>
  </si>
  <si>
    <t>Võ Minh Hoàng</t>
  </si>
  <si>
    <t>SSDB</t>
  </si>
  <si>
    <t>NBTS01033</t>
  </si>
  <si>
    <t>Nguyễn Dũng Minh Đức</t>
  </si>
  <si>
    <t>NBTS01034</t>
  </si>
  <si>
    <t>Trần Thanh Nhã</t>
  </si>
  <si>
    <t>NBTS01035</t>
  </si>
  <si>
    <t>Đặng Bảo Thu</t>
  </si>
  <si>
    <t>NBTS01036</t>
  </si>
  <si>
    <t>Lê Quốc Liêm</t>
  </si>
  <si>
    <t>NBTS01037</t>
  </si>
  <si>
    <t>Huỳnh Bội Linh</t>
  </si>
  <si>
    <t>NBTS01038</t>
  </si>
  <si>
    <t>Nguyễn Phước Lộc</t>
  </si>
  <si>
    <t>NBTS01039</t>
  </si>
  <si>
    <t>Lê Ngọc Thịnh</t>
  </si>
  <si>
    <t>NBTS01040</t>
  </si>
  <si>
    <t>Lâm Minh Cường</t>
  </si>
  <si>
    <t>NBTS01041</t>
  </si>
  <si>
    <t>Nguyễn Thị Ngọc Trinh</t>
  </si>
  <si>
    <t>NBTS01043</t>
  </si>
  <si>
    <t>Bùi Văn Cường</t>
  </si>
  <si>
    <t>NBTS01044</t>
  </si>
  <si>
    <t>MTLê Thị Triều</t>
  </si>
  <si>
    <t>NBTS01045</t>
  </si>
  <si>
    <t>Hoàng Thanh Hiền</t>
  </si>
  <si>
    <t>NBTS01046</t>
  </si>
  <si>
    <t>Trần Thị Vẽ</t>
  </si>
  <si>
    <t>NBTS01047</t>
  </si>
  <si>
    <t>Nguyễn Văn Hải</t>
  </si>
  <si>
    <t>NBTS01048</t>
  </si>
  <si>
    <t>Hoàng Nam Tây</t>
  </si>
  <si>
    <t>NBTS01049</t>
  </si>
  <si>
    <t>Đinh Văn Phú</t>
  </si>
  <si>
    <t>NBTS01050</t>
  </si>
  <si>
    <t>Nguyễn Mạnh Huy</t>
  </si>
  <si>
    <t>NBTS01051</t>
  </si>
  <si>
    <t>Trần Văn Nhơn</t>
  </si>
  <si>
    <t>NBTS01052</t>
  </si>
  <si>
    <t>Trương Định</t>
  </si>
  <si>
    <t>NBTS01053</t>
  </si>
  <si>
    <t>Dương Thị Mai</t>
  </si>
  <si>
    <t>NBTS01054</t>
  </si>
  <si>
    <t>Nguyễn Đình Quyết</t>
  </si>
  <si>
    <t>NBTS01055</t>
  </si>
  <si>
    <t>Hoàng Thị Dung</t>
  </si>
  <si>
    <t>NBTS01056</t>
  </si>
  <si>
    <t>Nguyễn Thị Diễm Trang</t>
  </si>
  <si>
    <t>NBTS01058</t>
  </si>
  <si>
    <t>Dương Thị Thanh Thảo</t>
  </si>
  <si>
    <t>NBTS01059</t>
  </si>
  <si>
    <t>Nguyễn Thị Mỹ Khanh</t>
  </si>
  <si>
    <t>NBTS01060</t>
  </si>
  <si>
    <t>Dương Nghĩa Hiệp</t>
  </si>
  <si>
    <t>NBTS01061</t>
  </si>
  <si>
    <t>Châu Phước Quang</t>
  </si>
  <si>
    <t>NBTS01062</t>
  </si>
  <si>
    <t>Hà Mỹ Hương</t>
  </si>
  <si>
    <t>NBTS01063</t>
  </si>
  <si>
    <t>Nguyễn Ngọc Bảo Trân</t>
  </si>
  <si>
    <t>NBTS01064</t>
  </si>
  <si>
    <t>Nguyễn Thị Kim Lan</t>
  </si>
  <si>
    <t>NBTS01065</t>
  </si>
  <si>
    <t>Vũ Thị Bích Vân</t>
  </si>
  <si>
    <t>NBTS01066</t>
  </si>
  <si>
    <t>Nguyễn Thế Nam</t>
  </si>
  <si>
    <t>NBTS01067</t>
  </si>
  <si>
    <t>Lê Minh Hùng</t>
  </si>
  <si>
    <t>NBTS01068</t>
  </si>
  <si>
    <t>Nguyễn Thị Huyền Trâm</t>
  </si>
  <si>
    <t>NBTS01069</t>
  </si>
  <si>
    <t>Nguyễn Thế Hậu</t>
  </si>
  <si>
    <t>NBTS01070</t>
  </si>
  <si>
    <t>Nguyễn Văn Tý</t>
  </si>
  <si>
    <t>NBTS01071</t>
  </si>
  <si>
    <t>Ngô Đức Hải</t>
  </si>
  <si>
    <t>NBTS01072</t>
  </si>
  <si>
    <t>Trần Thị Thúy</t>
  </si>
  <si>
    <t>NBTS01073</t>
  </si>
  <si>
    <t>Lê Văn Tuấn</t>
  </si>
  <si>
    <t>NBTS01074</t>
  </si>
  <si>
    <t>Phan Nhật Duy</t>
  </si>
  <si>
    <t>NBTS01075</t>
  </si>
  <si>
    <t>DƯƠNG THỊ CẨM HẰNG</t>
  </si>
  <si>
    <t>NBTS01076</t>
  </si>
  <si>
    <t>Trần Bích Niên</t>
  </si>
  <si>
    <t>NBTS01077</t>
  </si>
  <si>
    <t>Đỗ Hữu Niềm</t>
  </si>
  <si>
    <t>NBTS01078</t>
  </si>
  <si>
    <t>Tô Thị Thanh Thủy</t>
  </si>
  <si>
    <t>NBTS01079</t>
  </si>
  <si>
    <t>NGUYỄN TRỌNG DUY</t>
  </si>
  <si>
    <t>NBTS01080</t>
  </si>
  <si>
    <t>Tống Hữu Công</t>
  </si>
  <si>
    <t>NBTS01081</t>
  </si>
  <si>
    <t>Trần Thị Thanh Hương</t>
  </si>
  <si>
    <t>13/11/2017</t>
  </si>
  <si>
    <t>NBTS01082</t>
  </si>
  <si>
    <t>Lê Xuân Hưng</t>
  </si>
  <si>
    <t>NBTS01083</t>
  </si>
  <si>
    <t>Nguyễn Thị Bích Ngọc</t>
  </si>
  <si>
    <t>14/11/2017</t>
  </si>
  <si>
    <t>NBTS01084</t>
  </si>
  <si>
    <t>Nguyễn Trường Giang</t>
  </si>
  <si>
    <t>21/11/2017</t>
  </si>
  <si>
    <t>NBTS01085</t>
  </si>
  <si>
    <t>Nguyễn Tùng Dương</t>
  </si>
  <si>
    <t>NBTS01086</t>
  </si>
  <si>
    <t>Nguyễn Duy Lâm</t>
  </si>
  <si>
    <t>NBTS01087</t>
  </si>
  <si>
    <t>Lê Thị Bích Phương</t>
  </si>
  <si>
    <t>NBTS01088</t>
  </si>
  <si>
    <t>Võ Thị Mỹ Dung</t>
  </si>
  <si>
    <t>NBTS01089</t>
  </si>
  <si>
    <t>Nguyễn Thị Thùy Trang</t>
  </si>
  <si>
    <t>NBTS01090</t>
  </si>
  <si>
    <t>Lê Quang Huy</t>
  </si>
  <si>
    <t>NBTS01091</t>
  </si>
  <si>
    <t>Nguyễn Hải Hà</t>
  </si>
  <si>
    <t>NBTS01093</t>
  </si>
  <si>
    <t>Võ Văn Lâm</t>
  </si>
  <si>
    <t>20/11/2017</t>
  </si>
  <si>
    <t>NBTS01094</t>
  </si>
  <si>
    <t>NBTS01095</t>
  </si>
  <si>
    <t>Nguyễn Thị Mộng Cầm</t>
  </si>
  <si>
    <t>MO</t>
  </si>
  <si>
    <t>NBTS01096</t>
  </si>
  <si>
    <t>Nguyễn Hoàng Tuấn</t>
  </si>
  <si>
    <t>NBTS01097</t>
  </si>
  <si>
    <t>Hà Công Chánh</t>
  </si>
  <si>
    <t>NBTS01098</t>
  </si>
  <si>
    <t>Nguyễn Minh Phú</t>
  </si>
  <si>
    <t>NBTS01099</t>
  </si>
  <si>
    <t>NBTS01100</t>
  </si>
  <si>
    <t>Nguyễn Quốc Quý</t>
  </si>
  <si>
    <t>NBTS01101</t>
  </si>
  <si>
    <t>Nguyễn Văn Quý</t>
  </si>
  <si>
    <t>NBTS01102</t>
  </si>
  <si>
    <t>Lê Hoàng Vũ</t>
  </si>
  <si>
    <t>NBTS01103</t>
  </si>
  <si>
    <t>Nguyễn Văn Giang</t>
  </si>
  <si>
    <t>NBTS01104</t>
  </si>
  <si>
    <t>Nguyễn Hồng Hòa</t>
  </si>
  <si>
    <t>NBTS01105</t>
  </si>
  <si>
    <t>Nguyễn Thị Thu Thảo</t>
  </si>
  <si>
    <t>NBTS01106</t>
  </si>
  <si>
    <t>Trần Văn Thành</t>
  </si>
  <si>
    <t>NBTS01107</t>
  </si>
  <si>
    <t>Đặng Thanh Nhã</t>
  </si>
  <si>
    <t>NBTS01108</t>
  </si>
  <si>
    <t>Nguyễn Thị Phượng Hằng</t>
  </si>
  <si>
    <t>NBTS01109</t>
  </si>
  <si>
    <t>Nguyễn Hồ Minh Thuận</t>
  </si>
  <si>
    <t>NBTS01110</t>
  </si>
  <si>
    <t>Ngô Quốc Tiến</t>
  </si>
  <si>
    <t>NBTS01112</t>
  </si>
  <si>
    <t>Lê Đình Minh</t>
  </si>
  <si>
    <t>NBTS01113</t>
  </si>
  <si>
    <t>Võ Phương Duy</t>
  </si>
  <si>
    <t>NBTS01114</t>
  </si>
  <si>
    <t>Hoàng Công Pháp</t>
  </si>
  <si>
    <t>NBTS01115</t>
  </si>
  <si>
    <t>Nguyễn Sỹ Tuân</t>
  </si>
  <si>
    <t>NBTS01116</t>
  </si>
  <si>
    <t>Mai Trọng Phi</t>
  </si>
  <si>
    <t>NBTS01117</t>
  </si>
  <si>
    <t>Tạ Xuân Tuấn</t>
  </si>
  <si>
    <t>NBTS01118</t>
  </si>
  <si>
    <t>Đoàn Quyết Thắng</t>
  </si>
  <si>
    <t>NBTS01119</t>
  </si>
  <si>
    <t>Khuất Quang Chung</t>
  </si>
  <si>
    <t>NBTS01120</t>
  </si>
  <si>
    <t>Nguyễn Minh Tú</t>
  </si>
  <si>
    <t>NBTS01121</t>
  </si>
  <si>
    <t>Nguyễn Thị Cẩm Hà</t>
  </si>
  <si>
    <t>NBTS01122</t>
  </si>
  <si>
    <t>Hoàng Mạnh Trường</t>
  </si>
  <si>
    <t>NBTS01123</t>
  </si>
  <si>
    <t>Vũ Thị Bách Diệp</t>
  </si>
  <si>
    <t>NBTS01124</t>
  </si>
  <si>
    <t>Nguyễn Công Thắng</t>
  </si>
  <si>
    <t>17/11/2017</t>
  </si>
  <si>
    <t>NBTS01125</t>
  </si>
  <si>
    <t>Hà Hửu Ngân</t>
  </si>
  <si>
    <t>NBTS01126</t>
  </si>
  <si>
    <t>HÀ NGỌC THỦY</t>
  </si>
  <si>
    <t>NBTS01127</t>
  </si>
  <si>
    <t>Nguyễn Chiến Trường</t>
  </si>
  <si>
    <t>NBTS01128</t>
  </si>
  <si>
    <t>Châu Minh Thiện</t>
  </si>
  <si>
    <t>NBTS01129</t>
  </si>
  <si>
    <t>Nguyễn Minh Hòa</t>
  </si>
  <si>
    <t>NBTS01130</t>
  </si>
  <si>
    <t>Ngô Nguyễn Thị Thiên Lý</t>
  </si>
  <si>
    <t>NBTS01131</t>
  </si>
  <si>
    <t>Nguyễn Thanh Dũng</t>
  </si>
  <si>
    <t>NBTS01132</t>
  </si>
  <si>
    <t>Hoàng Minh Tuấn</t>
  </si>
  <si>
    <t>NBTS01133</t>
  </si>
  <si>
    <t>Trần Hữu Dàn</t>
  </si>
  <si>
    <t>NBTS01134</t>
  </si>
  <si>
    <t>Hoàng Xuân Rôn</t>
  </si>
  <si>
    <t>NBTS01135</t>
  </si>
  <si>
    <t>Huỳnh Văn Tường</t>
  </si>
  <si>
    <t>NBTS01136</t>
  </si>
  <si>
    <t>Nguyễn Văn Điểm</t>
  </si>
  <si>
    <t>Mo</t>
  </si>
  <si>
    <t>NBTS01137</t>
  </si>
  <si>
    <t>Lê Thị Bình</t>
  </si>
  <si>
    <t>NBTS01138</t>
  </si>
  <si>
    <t>Tống Phước Hòa</t>
  </si>
  <si>
    <t>NBTS01139</t>
  </si>
  <si>
    <t>Ngô Thị Thắm2</t>
  </si>
  <si>
    <t>NBTS01140</t>
  </si>
  <si>
    <t>Nguyễn Hoàng Mân</t>
  </si>
  <si>
    <t>NBTS01141</t>
  </si>
  <si>
    <t>Nguyễn Minh Hào</t>
  </si>
  <si>
    <t>NBTS01142</t>
  </si>
  <si>
    <t>Nguyễn Viết Bình</t>
  </si>
  <si>
    <t>NBTS01143</t>
  </si>
  <si>
    <t>Phạm Gia Yến</t>
  </si>
  <si>
    <t>NBTS01144</t>
  </si>
  <si>
    <t>Huỳnh Thị Thanh Nhã</t>
  </si>
  <si>
    <t>NBTS01145</t>
  </si>
  <si>
    <t>Huỳnh Thị Bé Giang</t>
  </si>
  <si>
    <t>NBTS01146</t>
  </si>
  <si>
    <t>Ngô Hùng Cường</t>
  </si>
  <si>
    <t>NBTS01147</t>
  </si>
  <si>
    <t>Quách Khánh Thuận</t>
  </si>
  <si>
    <t>NBTS01148</t>
  </si>
  <si>
    <t>Trần Thị Ngọc Lan</t>
  </si>
  <si>
    <t>NBTS01149</t>
  </si>
  <si>
    <t>Nguyễn Thị Nhẹ</t>
  </si>
  <si>
    <t>NBTS01150</t>
  </si>
  <si>
    <t>Nguyễn Tuấn Nam</t>
  </si>
  <si>
    <t>NBTS01151</t>
  </si>
  <si>
    <t>Vũ Bão Trung</t>
  </si>
  <si>
    <t>NBTS01152</t>
  </si>
  <si>
    <t>Lê Văn Biên</t>
  </si>
  <si>
    <t>NBTS01153</t>
  </si>
  <si>
    <t>Pham Thị Lê</t>
  </si>
  <si>
    <t>NBTS01154</t>
  </si>
  <si>
    <t>Trương Thành An</t>
  </si>
  <si>
    <t>NBTS01155</t>
  </si>
  <si>
    <t>Trần Thị Huyền Trang</t>
  </si>
  <si>
    <t>NBTS01156</t>
  </si>
  <si>
    <t>Lê Anh Trường</t>
  </si>
  <si>
    <t>NBTS01157</t>
  </si>
  <si>
    <t>Nguyễn Thị Thảo</t>
  </si>
  <si>
    <t>NBTS01158</t>
  </si>
  <si>
    <t>Lê Vĩnh Phúc</t>
  </si>
  <si>
    <t>NBTS01159</t>
  </si>
  <si>
    <t>Nguyễn Công Duy</t>
  </si>
  <si>
    <t>NBTS01160</t>
  </si>
  <si>
    <t>Nguyễn Văn Trọng</t>
  </si>
  <si>
    <t>NBTS01161</t>
  </si>
  <si>
    <t>Nguyễn Thanh An</t>
  </si>
  <si>
    <t>NBTS01162</t>
  </si>
  <si>
    <t>Nguyễn Minh Đức</t>
  </si>
  <si>
    <t>NBTS01163</t>
  </si>
  <si>
    <t>Nguyễn Văn Thắm</t>
  </si>
  <si>
    <t>NBTS01164</t>
  </si>
  <si>
    <t>Nguyễn Văn Chí</t>
  </si>
  <si>
    <t>NBTS01165</t>
  </si>
  <si>
    <t>Vũ Thị Bích Liểu</t>
  </si>
  <si>
    <t>NBTS01166</t>
  </si>
  <si>
    <t>Trương Văn Hoàng</t>
  </si>
  <si>
    <t>NBTS01167</t>
  </si>
  <si>
    <t>Trịnh Nguyên Vỹ</t>
  </si>
  <si>
    <t>NBTS01168</t>
  </si>
  <si>
    <t>Nguyễn Thị Hằng 2</t>
  </si>
  <si>
    <t>NBTS01169</t>
  </si>
  <si>
    <t>Lê Thị Hoàng Oanh</t>
  </si>
  <si>
    <t>NBTS01170</t>
  </si>
  <si>
    <t>Nguyễn Công Toàn 1</t>
  </si>
  <si>
    <t>NBTS01171</t>
  </si>
  <si>
    <t>Trịnh Văn Kiển</t>
  </si>
  <si>
    <t>NBTS01172</t>
  </si>
  <si>
    <t>Trần Thị Tuyết Loan</t>
  </si>
  <si>
    <t>NBTS01173</t>
  </si>
  <si>
    <t>Ngô Hồng Đông</t>
  </si>
  <si>
    <t>NBTS01174</t>
  </si>
  <si>
    <t>Lê Hoàng Khoa</t>
  </si>
  <si>
    <t>NBTS01175</t>
  </si>
  <si>
    <t>Chu Đình Lý</t>
  </si>
  <si>
    <t>NBTS01176</t>
  </si>
  <si>
    <t>Dương Văn Khem</t>
  </si>
  <si>
    <t>NBTS01177</t>
  </si>
  <si>
    <t>Trần Thị Thùy</t>
  </si>
  <si>
    <t>NBTS01178</t>
  </si>
  <si>
    <t>Đào Duy Kỳ</t>
  </si>
  <si>
    <t>NBTS01179</t>
  </si>
  <si>
    <t>Nguyễn Mạnh Quyền</t>
  </si>
  <si>
    <t>NBTS01180</t>
  </si>
  <si>
    <t>Lê Minh Sang</t>
  </si>
  <si>
    <t>NBTS01181</t>
  </si>
  <si>
    <t>Lê Long Triều</t>
  </si>
  <si>
    <t>NBTS01182</t>
  </si>
  <si>
    <t>Phùng Nhựt Trung</t>
  </si>
  <si>
    <t>NBTS01183</t>
  </si>
  <si>
    <t>Nguyễn Thị Cẩm Giang</t>
  </si>
  <si>
    <t>NBTS01184</t>
  </si>
  <si>
    <t>Lê Thanh Toàn</t>
  </si>
  <si>
    <t>NBTS01185</t>
  </si>
  <si>
    <t>Nguyễn Hữu Du</t>
  </si>
  <si>
    <t>NBTS01186</t>
  </si>
  <si>
    <t>Phạm Thị Kim Cương</t>
  </si>
  <si>
    <t>NBTS01187</t>
  </si>
  <si>
    <t>Vũ Mạnh Tuấn</t>
  </si>
  <si>
    <t>NBTS01188</t>
  </si>
  <si>
    <t>Vũ Thị Thảo</t>
  </si>
  <si>
    <t>NBTS01189</t>
  </si>
  <si>
    <t>Thái Thị Bạch Tuyết</t>
  </si>
  <si>
    <t>RE-Retail</t>
  </si>
  <si>
    <t>NBTS01190</t>
  </si>
  <si>
    <t>Dương Văn Điền</t>
  </si>
  <si>
    <t>NBTS01191</t>
  </si>
  <si>
    <t>Trần Đăng Dũng</t>
  </si>
  <si>
    <t>RE-WS</t>
  </si>
  <si>
    <t>NBTS01192</t>
  </si>
  <si>
    <t>Dương Thị Bảo Khánh</t>
  </si>
  <si>
    <t>NBTS01193</t>
  </si>
  <si>
    <t>Hồ Ngọc Quốc</t>
  </si>
  <si>
    <t>NBTS01194</t>
  </si>
  <si>
    <t>Trịnh Thiên Phát</t>
  </si>
  <si>
    <t>NBTS01195</t>
  </si>
  <si>
    <t>LƯU BẢO CƯỜNG</t>
  </si>
  <si>
    <t>NBTS01196</t>
  </si>
  <si>
    <t>NGUYỄN TUẤN CẢNH</t>
  </si>
  <si>
    <t>NBTS01197</t>
  </si>
  <si>
    <t>LÊ QUỐC TRƯỜNG</t>
  </si>
  <si>
    <t>NBTS01198</t>
  </si>
  <si>
    <t>TRẦN MINH KHANG</t>
  </si>
  <si>
    <t>NBTS01200</t>
  </si>
  <si>
    <t>Nguyễn Hữu viết Trung</t>
  </si>
  <si>
    <t>NBTS01201</t>
  </si>
  <si>
    <t>Phạm hùng cường</t>
  </si>
  <si>
    <t>NBTS01202</t>
  </si>
  <si>
    <t>Trần Đình Tốn</t>
  </si>
  <si>
    <t>NBTS01203</t>
  </si>
  <si>
    <t>Nguyễn Hoàng Hải</t>
  </si>
  <si>
    <t>NBTS01204</t>
  </si>
  <si>
    <t>Lê Mạnh Hùng</t>
  </si>
  <si>
    <t>NBTS01205</t>
  </si>
  <si>
    <t xml:space="preserve">Nguyễn Văn Tùng </t>
  </si>
  <si>
    <t>NBTS01206</t>
  </si>
  <si>
    <t>Trần Thiện Du</t>
  </si>
  <si>
    <t>NBTS01207</t>
  </si>
  <si>
    <t>Lê Quốc Đạt</t>
  </si>
  <si>
    <t>NBTS01208</t>
  </si>
  <si>
    <t>Đinh Chiến Hữu</t>
  </si>
  <si>
    <t>NBTS01209</t>
  </si>
  <si>
    <t>Phạm Thị Thanh Thảo</t>
  </si>
  <si>
    <t>NBTS01210</t>
  </si>
  <si>
    <t>THÁI THỊ THANH</t>
  </si>
  <si>
    <t>NBTS01211</t>
  </si>
  <si>
    <t>Châu Duy Cường</t>
  </si>
  <si>
    <t>NBTS01212</t>
  </si>
  <si>
    <t>Phạm Thị Thơm</t>
  </si>
  <si>
    <t>NBTS01213</t>
  </si>
  <si>
    <t>Huỳnh Ngọc Phương</t>
  </si>
  <si>
    <t>NBTS01214</t>
  </si>
  <si>
    <t>Châu Thị Thu Hương</t>
  </si>
  <si>
    <t>NBTS01215</t>
  </si>
  <si>
    <t>LÊ PHAN THẾ HIỀN</t>
  </si>
  <si>
    <t>NBTS01216</t>
  </si>
  <si>
    <t>NGUYỄN HỮU PHƯỚC</t>
  </si>
  <si>
    <t>NBTS01217</t>
  </si>
  <si>
    <t>Lê Đức Trọng</t>
  </si>
  <si>
    <t>NBTS01218</t>
  </si>
  <si>
    <t>Nguyễn Hữu Tố</t>
  </si>
  <si>
    <t>NBTS01219</t>
  </si>
  <si>
    <t>Lâm Quang Danh</t>
  </si>
  <si>
    <t>NBTS01220</t>
  </si>
  <si>
    <t>Trịnh Văn Minh</t>
  </si>
  <si>
    <t>NBTS01221</t>
  </si>
  <si>
    <t>Nguyễn Văn Sơn</t>
  </si>
  <si>
    <t>NBTS01222</t>
  </si>
  <si>
    <t>Nhâm Công Điệp</t>
  </si>
  <si>
    <t>NBTS01223</t>
  </si>
  <si>
    <t>Lâm Phú  Đức</t>
  </si>
  <si>
    <t>NBTS01224</t>
  </si>
  <si>
    <t>Phạm Thị Hường</t>
  </si>
  <si>
    <t>NBTS01225</t>
  </si>
  <si>
    <t>Vương Thị Mỹ Ngọc</t>
  </si>
  <si>
    <t>NBTS01226</t>
  </si>
  <si>
    <t>Tống Trong Nhân</t>
  </si>
  <si>
    <t>NBTS01227</t>
  </si>
  <si>
    <t>Bùi Thành Tâm</t>
  </si>
  <si>
    <t>NBTS01228</t>
  </si>
  <si>
    <t>ĐẶNG THỊ MAI</t>
  </si>
  <si>
    <t>NBTS01229</t>
  </si>
  <si>
    <t>VĂN GIA TUẤN</t>
  </si>
  <si>
    <t>NBTS01230</t>
  </si>
  <si>
    <t>Phan Đình Thành</t>
  </si>
  <si>
    <t>NBTS01231</t>
  </si>
  <si>
    <t>Trân Hữu Sỹ</t>
  </si>
  <si>
    <t>NBTS01232</t>
  </si>
  <si>
    <t>Trân Hữu Thiện</t>
  </si>
  <si>
    <t>NBTS01233</t>
  </si>
  <si>
    <t>Giang Minh Nhựt</t>
  </si>
  <si>
    <t>NBTS01234</t>
  </si>
  <si>
    <t>Nguyễn Thị Thoại Mỹ</t>
  </si>
  <si>
    <t>NBTS01235</t>
  </si>
  <si>
    <t>Huỳnh Thị Thu Trang</t>
  </si>
  <si>
    <t>NBTS01236</t>
  </si>
  <si>
    <t>Vương Văn Long</t>
  </si>
  <si>
    <t>NBTS01237</t>
  </si>
  <si>
    <t xml:space="preserve">Trần Văng Tài </t>
  </si>
  <si>
    <t>NBTS01238</t>
  </si>
  <si>
    <t>Hồ Thị Thu Cúc</t>
  </si>
  <si>
    <t>NBTS01239</t>
  </si>
  <si>
    <t>Nguyễn Thị Bền</t>
  </si>
  <si>
    <t>NBTS01240</t>
  </si>
  <si>
    <t>Nguyễn Thị Thu Huyền A</t>
  </si>
  <si>
    <t>NBTS01241</t>
  </si>
  <si>
    <t>Diệp Văn Nghĩa</t>
  </si>
  <si>
    <t>NBTS01242</t>
  </si>
  <si>
    <t>Nguyễn Đức Thành</t>
  </si>
  <si>
    <t>NBTS01243</t>
  </si>
  <si>
    <t>Vũ Văn Chính</t>
  </si>
  <si>
    <t>NBTS01244</t>
  </si>
  <si>
    <t>Thạch Hoàng Huy</t>
  </si>
  <si>
    <t>NBTS01245</t>
  </si>
  <si>
    <t>TRẦN THANH ĐẠT</t>
  </si>
  <si>
    <t>NBTS01246</t>
  </si>
  <si>
    <t>Lưu Tuấn Tú</t>
  </si>
  <si>
    <t>NBTS01247</t>
  </si>
  <si>
    <t>Triệu Văn Vinh</t>
  </si>
  <si>
    <t>NBTS01248</t>
  </si>
  <si>
    <t>Hoàng Thị Xuân Quỳnh</t>
  </si>
  <si>
    <t>NBTS01249</t>
  </si>
  <si>
    <t>Trương Thị Đào</t>
  </si>
  <si>
    <t>NBTS01250</t>
  </si>
  <si>
    <t>NBTS01251</t>
  </si>
  <si>
    <t>huỳnh bá lan</t>
  </si>
  <si>
    <t>NBTS01252</t>
  </si>
  <si>
    <t>Lê Hữu Nam</t>
  </si>
  <si>
    <t>NBTS01253</t>
  </si>
  <si>
    <t>Bùi Ngọc Lượng</t>
  </si>
  <si>
    <t>NBTS01254</t>
  </si>
  <si>
    <t>Ngô Duy Kiệt</t>
  </si>
  <si>
    <t>NBTS01255</t>
  </si>
  <si>
    <t>Trần Ngọc Sơn</t>
  </si>
  <si>
    <t>NBTS01256</t>
  </si>
  <si>
    <t>Vũ Thanh Tòng</t>
  </si>
  <si>
    <t>NBTS01257</t>
  </si>
  <si>
    <t>Huỳnh Ngọc Nhu</t>
  </si>
  <si>
    <t>NBTS01258</t>
  </si>
  <si>
    <t>Võ Thị Kim Thoa</t>
  </si>
  <si>
    <t>NBTS01259</t>
  </si>
  <si>
    <t>Nguyễn Văn Loát</t>
  </si>
  <si>
    <t>23/02/2018</t>
  </si>
  <si>
    <t>NBTS01260</t>
  </si>
  <si>
    <t>Nguyễn Đức Minh Tâm</t>
  </si>
  <si>
    <t>NBTS01261</t>
  </si>
  <si>
    <t>Trần Văn Thọ</t>
  </si>
  <si>
    <t>NBTS01262</t>
  </si>
  <si>
    <t>Trần Tiến Dũng</t>
  </si>
  <si>
    <t>NBTS01263</t>
  </si>
  <si>
    <t>Hoàng xuân duy</t>
  </si>
  <si>
    <t>NBTS01264</t>
  </si>
  <si>
    <t>Nguyễn trường phú</t>
  </si>
  <si>
    <t>NBTS01265</t>
  </si>
  <si>
    <t>Trần Bảo Trân</t>
  </si>
  <si>
    <t>EDD BM</t>
  </si>
  <si>
    <t>NBTS01266</t>
  </si>
  <si>
    <t>Phan Đức Vỹ</t>
  </si>
  <si>
    <t>NBTS01267</t>
  </si>
  <si>
    <t>Nguyễn Hữu Thành</t>
  </si>
  <si>
    <t>NBTS01268</t>
  </si>
  <si>
    <t>Nguyễn Văn Thêm</t>
  </si>
  <si>
    <t>NBTS01269</t>
  </si>
  <si>
    <t>Nguyễn thị bình minh</t>
  </si>
  <si>
    <t>NBTS01270</t>
  </si>
  <si>
    <t>Phan Tiến Anh</t>
  </si>
  <si>
    <t>NBTS01271</t>
  </si>
  <si>
    <t>Nguyễn Kim Ngọc</t>
  </si>
  <si>
    <t>NBTS01272</t>
  </si>
  <si>
    <t>Phan Duy Hải</t>
  </si>
  <si>
    <t>NBTS01273</t>
  </si>
  <si>
    <t>Ngô Út Mỹ</t>
  </si>
  <si>
    <t>NBTS01274</t>
  </si>
  <si>
    <t>Ngô Thái Nguyên</t>
  </si>
  <si>
    <t>NBTS01275</t>
  </si>
  <si>
    <t>Nguyễn Thị Thúy Loan</t>
  </si>
  <si>
    <t>NBTS01276</t>
  </si>
  <si>
    <t>Bùi Tố Uyên</t>
  </si>
  <si>
    <t>NBTS01277</t>
  </si>
  <si>
    <t>Phạm Xuân Tín</t>
  </si>
  <si>
    <t>NBTS01278</t>
  </si>
  <si>
    <t>phạm công danh</t>
  </si>
  <si>
    <t>NBTS01279</t>
  </si>
  <si>
    <t>Phạm Thị Bé Trăm</t>
  </si>
  <si>
    <t>NBTS01280</t>
  </si>
  <si>
    <t>Nguyễn Thị Ngọc Trâm</t>
  </si>
  <si>
    <t>NBTS01281</t>
  </si>
  <si>
    <t>Bùi Lương Anh</t>
  </si>
  <si>
    <t>NBTS01282</t>
  </si>
  <si>
    <t>Võ Kim Nhung</t>
  </si>
  <si>
    <t>NBTS01283</t>
  </si>
  <si>
    <t>Nguyễn Văn Dần</t>
  </si>
  <si>
    <t>26/02/2018</t>
  </si>
  <si>
    <t>NBTS01284</t>
  </si>
  <si>
    <t>Nguyễn Thanh Tuấn</t>
  </si>
  <si>
    <t>02/03/2018</t>
  </si>
  <si>
    <t>NBTS01285</t>
  </si>
  <si>
    <t>Trịnh Mạnh Dũng</t>
  </si>
  <si>
    <t>27/02/2018</t>
  </si>
  <si>
    <t>NBTS01287</t>
  </si>
  <si>
    <t>Cao Thanh Liêu</t>
  </si>
  <si>
    <t>NBTS01288</t>
  </si>
  <si>
    <t>Mã Thanh Liên</t>
  </si>
  <si>
    <t>NBTS01289</t>
  </si>
  <si>
    <t>Trần Hữu Anh</t>
  </si>
  <si>
    <t>05/03/2018</t>
  </si>
  <si>
    <t>NBTS01290</t>
  </si>
  <si>
    <t>Tạ duy thanh</t>
  </si>
  <si>
    <t>NBTS01291</t>
  </si>
  <si>
    <t>Trần Thị Cúc</t>
  </si>
  <si>
    <t>NBTS01292</t>
  </si>
  <si>
    <t>Lê Hồng Lộc</t>
  </si>
  <si>
    <t>NBTS01293</t>
  </si>
  <si>
    <t>01/03/2018</t>
  </si>
  <si>
    <t>NBTS01294</t>
  </si>
  <si>
    <t>Võ Thúy Trân</t>
  </si>
  <si>
    <t>NBTS01295</t>
  </si>
  <si>
    <t>lương ngọc hoài</t>
  </si>
  <si>
    <t>NBTS01296</t>
  </si>
  <si>
    <t>Nguyễn Hoàng Sơn</t>
  </si>
  <si>
    <t>NBTS01297</t>
  </si>
  <si>
    <t>Huỳnh Thị Hoa Phượng</t>
  </si>
  <si>
    <t>NBTS01298</t>
  </si>
  <si>
    <t>Hoàng thị Thương</t>
  </si>
  <si>
    <t>NBTS01299</t>
  </si>
  <si>
    <t>Bùi Cao Sơn</t>
  </si>
  <si>
    <t>NBTS01300</t>
  </si>
  <si>
    <t>Hoàng Thị Bảy</t>
  </si>
  <si>
    <t>17/03/2018</t>
  </si>
  <si>
    <t>NBTS01301</t>
  </si>
  <si>
    <t>Trần Sĩ Đức</t>
  </si>
  <si>
    <t>NBTS01302</t>
  </si>
  <si>
    <t>Nguyễn Thanh Trung</t>
  </si>
  <si>
    <t>NBTS01303</t>
  </si>
  <si>
    <t>Trần Thị Ngọc Liễu</t>
  </si>
  <si>
    <t>NBTS01304</t>
  </si>
  <si>
    <t>Nguyễn Thị Thanh Hương</t>
  </si>
  <si>
    <t>NBTS01305</t>
  </si>
  <si>
    <t>Ngô Văn Chương</t>
  </si>
  <si>
    <t>NBTS01306</t>
  </si>
  <si>
    <t>Thái Minh Thành</t>
  </si>
  <si>
    <t>NBTS01307</t>
  </si>
  <si>
    <t>Trần Văn Đen</t>
  </si>
  <si>
    <t>NBTS01308</t>
  </si>
  <si>
    <t>Hà Thị Minh Phương</t>
  </si>
  <si>
    <t>NBTS01309</t>
  </si>
  <si>
    <t>Nguyễn Đức Cảnh</t>
  </si>
  <si>
    <t>NBTS01310</t>
  </si>
  <si>
    <t>Nguyễn Thị Ngân Hà</t>
  </si>
  <si>
    <t>NBTS01311</t>
  </si>
  <si>
    <t>NBTS01312</t>
  </si>
  <si>
    <t>Đoàn Huỳnh Sơn</t>
  </si>
  <si>
    <t>NBTS01313</t>
  </si>
  <si>
    <t>Nguyễn Văn Cường</t>
  </si>
  <si>
    <t>NBTS01314</t>
  </si>
  <si>
    <t>Nguyễn Thanh Toàn</t>
  </si>
  <si>
    <t>NBTS01315</t>
  </si>
  <si>
    <t>Trần Văn Cường</t>
  </si>
  <si>
    <t>NBTS01316</t>
  </si>
  <si>
    <t>Võ Minh Luân</t>
  </si>
  <si>
    <t>NBTS01317</t>
  </si>
  <si>
    <t>Dương Văn Giám</t>
  </si>
  <si>
    <t>NBTS01318</t>
  </si>
  <si>
    <t>Nguyễn Văn Dương</t>
  </si>
  <si>
    <t>NBTS01319</t>
  </si>
  <si>
    <t>Đặng Văn Tâm</t>
  </si>
  <si>
    <t>NBTS01320</t>
  </si>
  <si>
    <t>Hoàng Ngọc Hà</t>
  </si>
  <si>
    <t>NBTS01321</t>
  </si>
  <si>
    <t>Nguyễn Thành Toàn</t>
  </si>
  <si>
    <t>NBTS01322</t>
  </si>
  <si>
    <t>Trần Hoàng Anh</t>
  </si>
  <si>
    <t>NBTS01323</t>
  </si>
  <si>
    <t>Phạm Việt Đức</t>
  </si>
  <si>
    <t>NBTS01324</t>
  </si>
  <si>
    <t>Huỳnh Công Khanh</t>
  </si>
  <si>
    <t>NBTS01325</t>
  </si>
  <si>
    <t>Đào Bá Hảo</t>
  </si>
  <si>
    <t>NBTS01326</t>
  </si>
  <si>
    <t>Trịnh Văn Luật</t>
  </si>
  <si>
    <t>NBTS01327</t>
  </si>
  <si>
    <t>Trần Bửu Sến</t>
  </si>
  <si>
    <t>NBTS01328</t>
  </si>
  <si>
    <t>Nguyễn Quốc Thành</t>
  </si>
  <si>
    <t>NBTS01329</t>
  </si>
  <si>
    <t>Tạ Thanh Tuấn</t>
  </si>
  <si>
    <t>NBTS01330</t>
  </si>
  <si>
    <t>Bùi Văn Hùng</t>
  </si>
  <si>
    <t>NBTS01331</t>
  </si>
  <si>
    <t>Phạm Văn Nam</t>
  </si>
  <si>
    <t>NBTS01332</t>
  </si>
  <si>
    <t>Nguyễn Văn Liên</t>
  </si>
  <si>
    <t>NBTS01333</t>
  </si>
  <si>
    <t>Ngô Thị Thắm</t>
  </si>
  <si>
    <t>NBTS01334</t>
  </si>
  <si>
    <t>Nguyễn Thị Hiền</t>
  </si>
  <si>
    <t>NBTS01335</t>
  </si>
  <si>
    <t>Bùi Thị Nguyệt</t>
  </si>
  <si>
    <t>NBTS01336</t>
  </si>
  <si>
    <t>Phan Thị Linh Kha</t>
  </si>
  <si>
    <t>NBTS01337</t>
  </si>
  <si>
    <t>Phùng Thị Hương</t>
  </si>
  <si>
    <t>NBTS01338</t>
  </si>
  <si>
    <t>Nguyễn Thị Lan</t>
  </si>
  <si>
    <t>NBTS01339</t>
  </si>
  <si>
    <t>Hoàng Thị Hoa</t>
  </si>
  <si>
    <t>NBTS01340</t>
  </si>
  <si>
    <t>Trần Văn Biên</t>
  </si>
  <si>
    <t>NBTS01341</t>
  </si>
  <si>
    <t>NBTS01342</t>
  </si>
  <si>
    <t>Đào Thị Hương</t>
  </si>
  <si>
    <t>NBTS01343</t>
  </si>
  <si>
    <t>Nguyễn Tấn Thanh</t>
  </si>
  <si>
    <t>NBTS01344</t>
  </si>
  <si>
    <t>Khổng Minh Hoàng</t>
  </si>
  <si>
    <t>NBTS01345</t>
  </si>
  <si>
    <t>Đặng Tuấn Anh</t>
  </si>
  <si>
    <t>NBTS01346</t>
  </si>
  <si>
    <t>Võ Duy Nam</t>
  </si>
  <si>
    <t>NBTS01347</t>
  </si>
  <si>
    <t>Trương Tiến An</t>
  </si>
  <si>
    <t>NBTS01348</t>
  </si>
  <si>
    <t>Nguyễn Quốc Việt</t>
  </si>
  <si>
    <t>NBTS01349</t>
  </si>
  <si>
    <t>BÙI THANH HiỀN</t>
  </si>
  <si>
    <t>NBTS01350</t>
  </si>
  <si>
    <t>Bùi Hoài Nhân</t>
  </si>
  <si>
    <t>NBTS01351</t>
  </si>
  <si>
    <t>Trịnh Thư Sinh</t>
  </si>
  <si>
    <t>NBTS01352</t>
  </si>
  <si>
    <t>Phan Thị Ngọc Giàu</t>
  </si>
  <si>
    <t>NBTS01354</t>
  </si>
  <si>
    <t>Nguyễn Huy Hoàng</t>
  </si>
  <si>
    <t>NBTS01355</t>
  </si>
  <si>
    <t>Lê Quốc Tiến</t>
  </si>
  <si>
    <t>NBTS01356</t>
  </si>
  <si>
    <t>Trương Đức Trí</t>
  </si>
  <si>
    <t>NBTS01357</t>
  </si>
  <si>
    <t>Trần Văn Nhiều</t>
  </si>
  <si>
    <t>NBTS01358</t>
  </si>
  <si>
    <t>Nguyễn Thị Hồng Nhung</t>
  </si>
  <si>
    <t>NBTS01359</t>
  </si>
  <si>
    <t>Nguyễn Văn Tánh</t>
  </si>
  <si>
    <t>NBTS01360</t>
  </si>
  <si>
    <t>Huỳnh Nguyễn Tuấn</t>
  </si>
  <si>
    <t>NBTS01361</t>
  </si>
  <si>
    <t>Huỳnh Thế Minh</t>
  </si>
  <si>
    <t>NBTS01362</t>
  </si>
  <si>
    <t>Nguyễn Quốc Lâm</t>
  </si>
  <si>
    <t>NBTS01363</t>
  </si>
  <si>
    <t>Phạm Thị Phượng</t>
  </si>
  <si>
    <t>NBTS01364</t>
  </si>
  <si>
    <t>Võ Thị Thanh Thủy</t>
  </si>
  <si>
    <t>NBTS01365</t>
  </si>
  <si>
    <t>Trần Minh Thuận</t>
  </si>
  <si>
    <t>NBTS01367</t>
  </si>
  <si>
    <t>Trần Thị Linh Na</t>
  </si>
  <si>
    <t>NBTS01366</t>
  </si>
  <si>
    <t>NBTS01368</t>
  </si>
  <si>
    <t>NGUYễN THANH XUÂN</t>
  </si>
  <si>
    <t>NBTS01369</t>
  </si>
  <si>
    <t>LÊ PHẠM NHẬT THÀNH</t>
  </si>
  <si>
    <t>NBTS01370</t>
  </si>
  <si>
    <t>NGUYỄN BẢO THẾ</t>
  </si>
  <si>
    <t>NBTS01371</t>
  </si>
  <si>
    <t>Nguyễn Thị Ngọc Lợi</t>
  </si>
  <si>
    <t>NBTS01372</t>
  </si>
  <si>
    <t>Phạm Thị Chung</t>
  </si>
  <si>
    <t>NBTS01373</t>
  </si>
  <si>
    <t>NBTS01374</t>
  </si>
  <si>
    <t>NBTS01375</t>
  </si>
  <si>
    <t>Lê Thị Kim Cần</t>
  </si>
  <si>
    <t>NBTS01376</t>
  </si>
  <si>
    <t>Nguyễn Huỳnh Nga</t>
  </si>
  <si>
    <t>NBTS01377</t>
  </si>
  <si>
    <t>Trần Hoàng Khánh Duy</t>
  </si>
  <si>
    <t>NBTS01378</t>
  </si>
  <si>
    <t>Lý Chí Thành</t>
  </si>
  <si>
    <t>NBTS01379</t>
  </si>
  <si>
    <t>Đoàn Văn Lợi</t>
  </si>
  <si>
    <t>NBTS01380</t>
  </si>
  <si>
    <t>Nguyễn Văn Dũng</t>
  </si>
  <si>
    <t>NBTS01381</t>
  </si>
  <si>
    <t>Nguyễn Hữu Vũ</t>
  </si>
  <si>
    <t>NBTS01382</t>
  </si>
  <si>
    <t>Phạm Trương Minh Tân</t>
  </si>
  <si>
    <t>NBTS01383</t>
  </si>
  <si>
    <t>Bùi Trung Thụy</t>
  </si>
  <si>
    <t>NBTS01384</t>
  </si>
  <si>
    <t>Nguyễn Lưu Hoàng Quân</t>
  </si>
  <si>
    <t>NBTS01385</t>
  </si>
  <si>
    <t>Nguyễn Thị Thanh Hằng</t>
  </si>
  <si>
    <t>NBTS01386</t>
  </si>
  <si>
    <t>NBTS01387</t>
  </si>
  <si>
    <t>Nguyễn Văn Tấn</t>
  </si>
  <si>
    <t>NBTS01388</t>
  </si>
  <si>
    <t>Tô Hoài Sang</t>
  </si>
  <si>
    <t>NBTS01389</t>
  </si>
  <si>
    <t>Nguyễn Văn Nhân</t>
  </si>
  <si>
    <t>NBTS01390</t>
  </si>
  <si>
    <t>Hồ Hữu Phước</t>
  </si>
  <si>
    <t>NBTS01391</t>
  </si>
  <si>
    <t>NBTS01392</t>
  </si>
  <si>
    <t>NBTS01393</t>
  </si>
  <si>
    <t>Nguyễn Ngân Giang</t>
  </si>
  <si>
    <t>NBTS01394</t>
  </si>
  <si>
    <t>Trương Văn Thường</t>
  </si>
  <si>
    <t>NBTS01395</t>
  </si>
  <si>
    <t>PHẠM VĂN TÁM</t>
  </si>
  <si>
    <t>NBTS01396</t>
  </si>
  <si>
    <t>Lê Thị Ngọc Nữ</t>
  </si>
  <si>
    <t>NBTS01397</t>
  </si>
  <si>
    <t>Hồ Thế Phương</t>
  </si>
  <si>
    <t>RE-ws</t>
  </si>
  <si>
    <t>NBTS01398</t>
  </si>
  <si>
    <t>Lê Hoàng Sơn</t>
  </si>
  <si>
    <t>NBTS01399</t>
  </si>
  <si>
    <t>Nguyễn Thị Liễu</t>
  </si>
  <si>
    <t>NBTS01400</t>
  </si>
  <si>
    <t>Nguyễn Đăng Trãi</t>
  </si>
  <si>
    <t>NBTS01401</t>
  </si>
  <si>
    <t>Nguyễn Thị Hợi</t>
  </si>
  <si>
    <t>NBTS01402</t>
  </si>
  <si>
    <t>Thái Bình Dũng</t>
  </si>
  <si>
    <t>NBTS01403</t>
  </si>
  <si>
    <t xml:space="preserve">Lương Thị Mỹ Lệ </t>
  </si>
  <si>
    <t>NBTS01404</t>
  </si>
  <si>
    <t>Huỳnh Thị Mạnh</t>
  </si>
  <si>
    <t>NBTS01405</t>
  </si>
  <si>
    <t>Lê Văn Cường</t>
  </si>
  <si>
    <t>14/4/2018</t>
  </si>
  <si>
    <t>NBTS01406</t>
  </si>
  <si>
    <t>NBTS01407</t>
  </si>
  <si>
    <t>Trần Thị Thu Phương</t>
  </si>
  <si>
    <t>NBTS01408</t>
  </si>
  <si>
    <t>Ngô Thị Hoàng</t>
  </si>
  <si>
    <t>NBTS01409</t>
  </si>
  <si>
    <t>Vương Gia Cường</t>
  </si>
  <si>
    <t>NBTS01410</t>
  </si>
  <si>
    <t>Ngô Thanh Phước</t>
  </si>
  <si>
    <t>NBTS01411</t>
  </si>
  <si>
    <t>Nguyễn Thị Thúy Hiền</t>
  </si>
  <si>
    <t>NBTS01412</t>
  </si>
  <si>
    <t>Lê Đình Đức</t>
  </si>
  <si>
    <t>NBTS01413</t>
  </si>
  <si>
    <t>Nguyễn Hưng</t>
  </si>
  <si>
    <t>NBTS01414</t>
  </si>
  <si>
    <t>HOÀNG NHƯ Ý</t>
  </si>
  <si>
    <t>NBTS01415</t>
  </si>
  <si>
    <t>PHẠM CÔNG LÝ</t>
  </si>
  <si>
    <t>NBTS01416</t>
  </si>
  <si>
    <t>Nguyễn Thị Minh Thơ</t>
  </si>
  <si>
    <t>NBTS01417</t>
  </si>
  <si>
    <t>Lê Văn Chí</t>
  </si>
  <si>
    <t>NBTS01418</t>
  </si>
  <si>
    <t>Nguyễn Thanh Đày</t>
  </si>
  <si>
    <t>NBTS01419</t>
  </si>
  <si>
    <t>NBTS01420</t>
  </si>
  <si>
    <t>Lê Ngọc Thu</t>
  </si>
  <si>
    <t>NBTS01421</t>
  </si>
  <si>
    <t>Lữ Chí Tâm</t>
  </si>
  <si>
    <t>NBTS01422</t>
  </si>
  <si>
    <t>Đinh Công Tâm</t>
  </si>
  <si>
    <t>NBTS01423</t>
  </si>
  <si>
    <t>Lai Thị Hồng Hà</t>
  </si>
  <si>
    <t>NBTS01424</t>
  </si>
  <si>
    <t>Nguyễn Trang Dũng</t>
  </si>
  <si>
    <t>NBTS01426</t>
  </si>
  <si>
    <t>Trần Văng Tài</t>
  </si>
  <si>
    <t>NBTS01427</t>
  </si>
  <si>
    <t>Phạm Thị Lài</t>
  </si>
  <si>
    <t>NBTS01428</t>
  </si>
  <si>
    <t>Hoàng Thị Đào</t>
  </si>
  <si>
    <t>NBTS01429</t>
  </si>
  <si>
    <t>Trần Ngọc Trung</t>
  </si>
  <si>
    <t>NBTS01430</t>
  </si>
  <si>
    <t>Trần Minh Thế</t>
  </si>
  <si>
    <t>NBTS01431</t>
  </si>
  <si>
    <t>Ngô Anh Triết</t>
  </si>
  <si>
    <t>NBTS01432</t>
  </si>
  <si>
    <t>Đào Thị Phú</t>
  </si>
  <si>
    <t>NBTS01433</t>
  </si>
  <si>
    <t>Nguyễn Ngô Ái Mỹ</t>
  </si>
  <si>
    <t>NBTS01434</t>
  </si>
  <si>
    <t>Võ Khánh Trường</t>
  </si>
  <si>
    <t>NBTS01435</t>
  </si>
  <si>
    <t>Đặng Việt Ninh Thuận</t>
  </si>
  <si>
    <t>NBTS01436</t>
  </si>
  <si>
    <t>Nguyễn Ngọc Hòa</t>
  </si>
  <si>
    <t>02/05/2018</t>
  </si>
  <si>
    <t>NBTS01437</t>
  </si>
  <si>
    <t>Vũ Thị Quỳnh Phương</t>
  </si>
  <si>
    <t>NBTS01438</t>
  </si>
  <si>
    <t>Nguyễn Đăng Khoa</t>
  </si>
  <si>
    <t>NBTS01439</t>
  </si>
  <si>
    <t>Lê Phước Tài</t>
  </si>
  <si>
    <t>NBTS01440</t>
  </si>
  <si>
    <t>Bùi Thị Bích Hạnh</t>
  </si>
  <si>
    <t>03/05/2018</t>
  </si>
  <si>
    <t>NBTS01441</t>
  </si>
  <si>
    <t>Lê Trọng Dũng</t>
  </si>
  <si>
    <t>NBTS01442</t>
  </si>
  <si>
    <t>Nguyễn Xuân Hà</t>
  </si>
  <si>
    <t>NBTS01443</t>
  </si>
  <si>
    <t>Nguyển Văn Hòa</t>
  </si>
  <si>
    <t>NBTS01444</t>
  </si>
  <si>
    <t>Nguyễn Hoàng Đan Thảo</t>
  </si>
  <si>
    <t>NBTS01445</t>
  </si>
  <si>
    <t>NBTS01446</t>
  </si>
  <si>
    <t>Huỳnh Kiện Khang</t>
  </si>
  <si>
    <t>NBTS01447</t>
  </si>
  <si>
    <t>Nguyễn Tấn Châu</t>
  </si>
  <si>
    <t>NBTS01448</t>
  </si>
  <si>
    <t>Nguyễn Thị Ngọc Giàu</t>
  </si>
  <si>
    <t>NBTS01449</t>
  </si>
  <si>
    <t>Nguyễn Khang Huy</t>
  </si>
  <si>
    <t>NBTS01450</t>
  </si>
  <si>
    <t>Nguyễn Thị Minh Trang</t>
  </si>
  <si>
    <t>NBTS01451</t>
  </si>
  <si>
    <t>Lê Đình Thuật</t>
  </si>
  <si>
    <t>NBTS01452</t>
  </si>
  <si>
    <t>Trần Minh Phúc</t>
  </si>
  <si>
    <t>NBTS01453</t>
  </si>
  <si>
    <t>Phan Thị Thanh Trúc</t>
  </si>
  <si>
    <t>NBTS01454</t>
  </si>
  <si>
    <t>Kiều Tân Phú</t>
  </si>
  <si>
    <t>NBTS01455</t>
  </si>
  <si>
    <t>Trần Anh Quỳnh</t>
  </si>
  <si>
    <t>NBTS01456</t>
  </si>
  <si>
    <t>Trần Thanh Hưng</t>
  </si>
  <si>
    <t>NBTS01457</t>
  </si>
  <si>
    <t>Nguyễn Hồng Phi Yến</t>
  </si>
  <si>
    <t>04/05/2018</t>
  </si>
  <si>
    <t>NBTS01458</t>
  </si>
  <si>
    <t>Tạ Thanh Sanh</t>
  </si>
  <si>
    <t>NBTS01459</t>
  </si>
  <si>
    <t>Mai Chí Kiên</t>
  </si>
  <si>
    <t>05/05/2018</t>
  </si>
  <si>
    <t>NBTS01460</t>
  </si>
  <si>
    <t>NGÔ THỊ SOA</t>
  </si>
  <si>
    <t>NBTS01461</t>
  </si>
  <si>
    <t>TRẦN THỊ MỸ HẠNH</t>
  </si>
  <si>
    <t>NBTS01462</t>
  </si>
  <si>
    <t>Nguyễn Quốc Thàng</t>
  </si>
  <si>
    <t>NBTS01463</t>
  </si>
  <si>
    <t>Lê Thành Sơn</t>
  </si>
  <si>
    <t>NBTS01464</t>
  </si>
  <si>
    <t>Trần Quốc Hải</t>
  </si>
  <si>
    <t>07/05/2018</t>
  </si>
  <si>
    <t>NBTS01465</t>
  </si>
  <si>
    <t>Võ Thành Phi</t>
  </si>
  <si>
    <t>NBTS01466</t>
  </si>
  <si>
    <t>Văn Quốc Thanh</t>
  </si>
  <si>
    <t>NBTS01467</t>
  </si>
  <si>
    <t>Võ Trí Cường</t>
  </si>
  <si>
    <t>NBTS01468</t>
  </si>
  <si>
    <t>Lương Thị Mỹ Lệ</t>
  </si>
  <si>
    <t>NBTS01469</t>
  </si>
  <si>
    <t>Nguyễn Hữu Hùng</t>
  </si>
  <si>
    <t>09/05/2018</t>
  </si>
  <si>
    <t>NBTS01470</t>
  </si>
  <si>
    <t>08/05/2018</t>
  </si>
  <si>
    <t>NBTS01471</t>
  </si>
  <si>
    <t>Nguyễn Xuân Trung</t>
  </si>
  <si>
    <t>NBTS01472</t>
  </si>
  <si>
    <t>NBTS01473</t>
  </si>
  <si>
    <t>Cao Văn Điệp</t>
  </si>
  <si>
    <t>NBTS01474</t>
  </si>
  <si>
    <t>Nguyễn Văn Phương</t>
  </si>
  <si>
    <t>NBTS01475</t>
  </si>
  <si>
    <t>Mai Thanh Liêm</t>
  </si>
  <si>
    <t>NBTS01476</t>
  </si>
  <si>
    <t>Trương Thị Thu Hiền</t>
  </si>
  <si>
    <t>NBTS01477</t>
  </si>
  <si>
    <t>Trần Sỹ Đức</t>
  </si>
  <si>
    <t>NBTS01478</t>
  </si>
  <si>
    <t>Lê Trần Huy Dũng</t>
  </si>
  <si>
    <t>NBTS01479</t>
  </si>
  <si>
    <t>NBTS01480</t>
  </si>
  <si>
    <t>Võ Thanh Hiền</t>
  </si>
  <si>
    <t>NBTS01481</t>
  </si>
  <si>
    <t>Nguyễn Minh Tự</t>
  </si>
  <si>
    <t>ss</t>
  </si>
  <si>
    <t>NBTS01482</t>
  </si>
  <si>
    <t>NBTS01483</t>
  </si>
  <si>
    <t>Nguyễn Quốc Thắng</t>
  </si>
  <si>
    <t>NBTS01484</t>
  </si>
  <si>
    <t>Hoàng Nhật Thành</t>
  </si>
  <si>
    <t>NBTS01485</t>
  </si>
  <si>
    <t>Ngô Anh Huy</t>
  </si>
  <si>
    <t>NBTS01486</t>
  </si>
  <si>
    <t>Phan Hồng Tín</t>
  </si>
  <si>
    <t>NBTS01487</t>
  </si>
  <si>
    <t>Hồ Ngọc Kim</t>
  </si>
  <si>
    <t>NBTS01488</t>
  </si>
  <si>
    <t>Bùi Nguyên Lực</t>
  </si>
  <si>
    <t>NBTS01489</t>
  </si>
  <si>
    <t>Hoàng Thanh Hoạt</t>
  </si>
  <si>
    <t>NBTS01490</t>
  </si>
  <si>
    <t>Nguyễn Đình chí</t>
  </si>
  <si>
    <t>NBTS01491</t>
  </si>
  <si>
    <t>Hoàng Thị Sơn</t>
  </si>
  <si>
    <t>NBTS01492</t>
  </si>
  <si>
    <t>Nguyễn Văn Quân</t>
  </si>
  <si>
    <t>NBTS01493</t>
  </si>
  <si>
    <t>Phạm Văn Mười</t>
  </si>
  <si>
    <t>NBTS01494</t>
  </si>
  <si>
    <t>Nguyễn Thị Trường</t>
  </si>
  <si>
    <t>NBTS01495</t>
  </si>
  <si>
    <t>Thái Hồng Quang</t>
  </si>
  <si>
    <t>NBTS01496</t>
  </si>
  <si>
    <t>Đỗ Hoàng Huệ</t>
  </si>
  <si>
    <t>NBTS01497</t>
  </si>
  <si>
    <t>Đặng Công Trí</t>
  </si>
  <si>
    <t>NBTS01498</t>
  </si>
  <si>
    <t>Huỳnh Y Khoa</t>
  </si>
  <si>
    <t>NBTS01499</t>
  </si>
  <si>
    <t>Ngô Thị Huyền</t>
  </si>
  <si>
    <t>NBTS01500</t>
  </si>
  <si>
    <t>Trần Minh Dũng</t>
  </si>
  <si>
    <t>NBTS01501</t>
  </si>
  <si>
    <t>Phạm Quốc Việt</t>
  </si>
  <si>
    <t>NBTS01502</t>
  </si>
  <si>
    <t>Võ Thành Phong</t>
  </si>
  <si>
    <t>NBTS01503</t>
  </si>
  <si>
    <t>Phạm Thanh Dinh</t>
  </si>
  <si>
    <t>NBTS01504</t>
  </si>
  <si>
    <t>Nguyễn Ngọc Xuân</t>
  </si>
  <si>
    <t>NBTS01505</t>
  </si>
  <si>
    <t>Huỳnh Sô Ri Da</t>
  </si>
  <si>
    <t>NBTS01506</t>
  </si>
  <si>
    <t>Mai Quang Phong</t>
  </si>
  <si>
    <t>NBTS01507</t>
  </si>
  <si>
    <t>Trương Kim Long</t>
  </si>
  <si>
    <t>NBTS01508</t>
  </si>
  <si>
    <t>NBTS01509</t>
  </si>
  <si>
    <t>Trần Đình Khải</t>
  </si>
  <si>
    <t>NBTS01510</t>
  </si>
  <si>
    <t>Nguyễn Thị Hà</t>
  </si>
  <si>
    <t>21/05/2018</t>
  </si>
  <si>
    <t>NBTS01511</t>
  </si>
  <si>
    <t>Trần Thị Kim Ngân</t>
  </si>
  <si>
    <t>NBTS01512</t>
  </si>
  <si>
    <t>Đinh Quốc Nhựt</t>
  </si>
  <si>
    <t>NBTS01513</t>
  </si>
  <si>
    <t>Lê Hồng Sơn</t>
  </si>
  <si>
    <t>NBTS01514</t>
  </si>
  <si>
    <t>Trần Thị Loan</t>
  </si>
  <si>
    <t>NBTS01515</t>
  </si>
  <si>
    <t>Nguyễn Thành Uy</t>
  </si>
  <si>
    <t>NBTS01516</t>
  </si>
  <si>
    <t>Huỳnh Hòa Vủ</t>
  </si>
  <si>
    <t>NBTS01517</t>
  </si>
  <si>
    <t>Trần Đăng Khoa</t>
  </si>
  <si>
    <t>NBTS01518</t>
  </si>
  <si>
    <t>01/06/2018</t>
  </si>
  <si>
    <t>NBTS01519</t>
  </si>
  <si>
    <t>Đặng Văn Tây</t>
  </si>
  <si>
    <t>NBTS01520</t>
  </si>
  <si>
    <t>Phan Quang Hà</t>
  </si>
  <si>
    <t>NBTS01521</t>
  </si>
  <si>
    <t>Nguyễn Quang Hùng</t>
  </si>
  <si>
    <t>NBTS01522</t>
  </si>
  <si>
    <t>Trần Thụy Bảo Trân</t>
  </si>
  <si>
    <t>NBTS01523</t>
  </si>
  <si>
    <t>Nguyễn Trung Trực</t>
  </si>
  <si>
    <t>NBTS01524</t>
  </si>
  <si>
    <t>Lê Minh Hiếu</t>
  </si>
  <si>
    <t>NBTS01525</t>
  </si>
  <si>
    <t>Lê Huyền Diệu</t>
  </si>
  <si>
    <t>NBTS01526</t>
  </si>
  <si>
    <t>Đặng Thanh Tùng</t>
  </si>
  <si>
    <t>NBTS01527</t>
  </si>
  <si>
    <t>Trần Việt An</t>
  </si>
  <si>
    <t>NBTS01528</t>
  </si>
  <si>
    <t>Đỗ Thị Bé Lan</t>
  </si>
  <si>
    <t>NBTS01530</t>
  </si>
  <si>
    <t>Phan Ngọc Thanh Hương</t>
  </si>
  <si>
    <t>NBTS01531</t>
  </si>
  <si>
    <t>Lê Công Hoàng</t>
  </si>
  <si>
    <t>Re-Retail</t>
  </si>
  <si>
    <t>NBTS01532</t>
  </si>
  <si>
    <t>Nguyễn Hoàng Minh Tuấn</t>
  </si>
  <si>
    <t>NBTS01533</t>
  </si>
  <si>
    <t>Võ Nhật Bình</t>
  </si>
  <si>
    <t>NBTS01534</t>
  </si>
  <si>
    <t>Bá Thị Bich Hoàng</t>
  </si>
  <si>
    <t>NBTS01535</t>
  </si>
  <si>
    <t>Lê Thanh Ngọc</t>
  </si>
  <si>
    <t>NBTS01536</t>
  </si>
  <si>
    <t>Huỳnh Hoàng Vũ</t>
  </si>
  <si>
    <t>NBTS01537</t>
  </si>
  <si>
    <t>NGUYỄN VĂN TÂM</t>
  </si>
  <si>
    <t>NBTS01538</t>
  </si>
  <si>
    <t>Nguyễn Duy Trường</t>
  </si>
  <si>
    <t>NBTS01539</t>
  </si>
  <si>
    <t>Vũ Thanh Phú</t>
  </si>
  <si>
    <t>04/06/2018</t>
  </si>
  <si>
    <t>NBTS01540</t>
  </si>
  <si>
    <t>Nguyễn Tiến Dũng</t>
  </si>
  <si>
    <t>NBTS01541</t>
  </si>
  <si>
    <t>Ngô Thị Liễu</t>
  </si>
  <si>
    <t>NBTS01542</t>
  </si>
  <si>
    <t>Trần Nhật Quang</t>
  </si>
  <si>
    <t>NBTS01543</t>
  </si>
  <si>
    <t>05/06/2018</t>
  </si>
  <si>
    <t>NBTS01544</t>
  </si>
  <si>
    <t>Nguyễn Minh Hồ Trung Hậu</t>
  </si>
  <si>
    <t>Re-WS</t>
  </si>
  <si>
    <t>NBTS01546</t>
  </si>
  <si>
    <t>Nguyễn Thị Nhả</t>
  </si>
  <si>
    <t>NBTS01547</t>
  </si>
  <si>
    <t>Tống Phước Trưởng</t>
  </si>
  <si>
    <t>NBTS01548</t>
  </si>
  <si>
    <t>NBTS01549</t>
  </si>
  <si>
    <t>Phạm Thị Thu Phương</t>
  </si>
  <si>
    <t>NBTS01550</t>
  </si>
  <si>
    <t>Nguyễn Thị Thùy Dung</t>
  </si>
  <si>
    <t>NBTS01551</t>
  </si>
  <si>
    <t>PHAN HUY BÌNH</t>
  </si>
  <si>
    <t>NBTS01552</t>
  </si>
  <si>
    <t>Nguyễn Khắc Quy</t>
  </si>
  <si>
    <t>NBTS01553</t>
  </si>
  <si>
    <t>NBTS01554</t>
  </si>
  <si>
    <t>Hoàng Trọng Minh</t>
  </si>
  <si>
    <t>NBTS01555</t>
  </si>
  <si>
    <t>Hồ Hữu Trí</t>
  </si>
  <si>
    <t>NBTS01556</t>
  </si>
  <si>
    <t>Trần Lâm Sơn</t>
  </si>
  <si>
    <t>NBTS01557</t>
  </si>
  <si>
    <t>Bạch Văn Tú</t>
  </si>
  <si>
    <t>NBTS01558</t>
  </si>
  <si>
    <t>Lê Minh Long</t>
  </si>
  <si>
    <t>BM</t>
  </si>
  <si>
    <t>NBTS01559</t>
  </si>
  <si>
    <t>Nguyễn Minh Triết</t>
  </si>
  <si>
    <t>NBTS01560</t>
  </si>
  <si>
    <t>Bùi Thị Lan Hương</t>
  </si>
  <si>
    <t>08/06/2018</t>
  </si>
  <si>
    <t>NBTS01561</t>
  </si>
  <si>
    <t>Phạm Minh Hiếu</t>
  </si>
  <si>
    <t>NBTS01562</t>
  </si>
  <si>
    <t>Trịnh Thị Thái</t>
  </si>
  <si>
    <t>NBTS01563</t>
  </si>
  <si>
    <t> Hoàng Thị Tuyết</t>
  </si>
  <si>
    <t>NBTS01564</t>
  </si>
  <si>
    <t>Hoàng Ngọc Ren</t>
  </si>
  <si>
    <t>11/06/2018</t>
  </si>
  <si>
    <t>NBTS01565</t>
  </si>
  <si>
    <t>Nguyễn Minh</t>
  </si>
  <si>
    <t>NBTS01566</t>
  </si>
  <si>
    <t>Phan Văn Trung</t>
  </si>
  <si>
    <t>NBTS01567</t>
  </si>
  <si>
    <t>Phạm Thị Thúy An</t>
  </si>
  <si>
    <t>NBTS01568</t>
  </si>
  <si>
    <t>Trần Thị Lương</t>
  </si>
  <si>
    <t>NBTS01570</t>
  </si>
  <si>
    <t xml:space="preserve">Trần Văn Tuấn </t>
  </si>
  <si>
    <t>20/05/2018</t>
  </si>
  <si>
    <t>NBTS01571</t>
  </si>
  <si>
    <t xml:space="preserve">Trịnh Ngọc Quí </t>
  </si>
  <si>
    <t>NBTS01572</t>
  </si>
  <si>
    <t>NBTS01573</t>
  </si>
  <si>
    <t xml:space="preserve">Nguyễn Thị Cẩm Giang </t>
  </si>
  <si>
    <t>NBTS01574</t>
  </si>
  <si>
    <t>Đỗ Phúc Khang An</t>
  </si>
  <si>
    <t>NBTS01575</t>
  </si>
  <si>
    <t>Phạm Hoàng Thành</t>
  </si>
  <si>
    <t>NBTS01576</t>
  </si>
  <si>
    <t>Nguyễn Trường Phú</t>
  </si>
  <si>
    <t>NBTS01577</t>
  </si>
  <si>
    <t>NBTS01578</t>
  </si>
  <si>
    <t>NBTS01579</t>
  </si>
  <si>
    <t>Nguyện Thị Phương Linh</t>
  </si>
  <si>
    <t>NBTS01580</t>
  </si>
  <si>
    <t>Dương Thành Nhạn</t>
  </si>
  <si>
    <t>NBTS01581</t>
  </si>
  <si>
    <t>Huỳnh Văn Trường Hận</t>
  </si>
  <si>
    <t>NBTS01582</t>
  </si>
  <si>
    <t>Tăng Văn Khương</t>
  </si>
  <si>
    <t>NBTS01583</t>
  </si>
  <si>
    <t>Nguyễn Thị Kim Ngọc</t>
  </si>
  <si>
    <t>NBTS01584</t>
  </si>
  <si>
    <t>Võ Thị Cẩm Tú</t>
  </si>
  <si>
    <t>NBTS01585</t>
  </si>
  <si>
    <t>NBTS01586</t>
  </si>
  <si>
    <t>Lê Phúc</t>
  </si>
  <si>
    <t>NBTS01587</t>
  </si>
  <si>
    <t>Trần Hoàng Hải</t>
  </si>
  <si>
    <t>NBTS01588</t>
  </si>
  <si>
    <t>NBTS01590</t>
  </si>
  <si>
    <t>Phạm Anh Đào</t>
  </si>
  <si>
    <t>NBTS01591</t>
  </si>
  <si>
    <t>Lâm Nguyễn Hồng Phúc</t>
  </si>
  <si>
    <t>NBTS01592</t>
  </si>
  <si>
    <t>Võ Châu Đoan</t>
  </si>
  <si>
    <t>NBTS01593</t>
  </si>
  <si>
    <t>Bùi Thị Ngọc Thúy</t>
  </si>
  <si>
    <t>18/06/2018</t>
  </si>
  <si>
    <t>NBTS01594</t>
  </si>
  <si>
    <t>Nguyễn Công Toàn</t>
  </si>
  <si>
    <t>10/06/2018</t>
  </si>
  <si>
    <t>NBTS01595</t>
  </si>
  <si>
    <t>Nguyễn Hoàng Khải</t>
  </si>
  <si>
    <t>NBTS01596</t>
  </si>
  <si>
    <t>Lê Hoàng Huy</t>
  </si>
  <si>
    <t>NBTS01597</t>
  </si>
  <si>
    <t>Lê Hoàng Dũng</t>
  </si>
  <si>
    <t>NBTS01598</t>
  </si>
  <si>
    <t>Nguyễn Lê Minh Quân</t>
  </si>
  <si>
    <t>NBTS01599</t>
  </si>
  <si>
    <t>Phạm Thị Thanh Huyền</t>
  </si>
  <si>
    <t>NBTS01600</t>
  </si>
  <si>
    <t>Nguyễn Minh Khôi</t>
  </si>
  <si>
    <t>NBTS01601</t>
  </si>
  <si>
    <t>Nguyễn Thái Vinh</t>
  </si>
  <si>
    <t>NBTS01602</t>
  </si>
  <si>
    <t>Trần Công Huân</t>
  </si>
  <si>
    <t>NBTS01604</t>
  </si>
  <si>
    <t>Trương Quang Cảnh</t>
  </si>
  <si>
    <t>NBTS01605</t>
  </si>
  <si>
    <t>NBTS01606</t>
  </si>
  <si>
    <t>NBTS01607</t>
  </si>
  <si>
    <t>NBTS01608</t>
  </si>
  <si>
    <t>Ngô Trung Tâm</t>
  </si>
  <si>
    <t>NBTS01609</t>
  </si>
  <si>
    <t>Trịnh Văn Hoàng</t>
  </si>
  <si>
    <t>21/06/2018</t>
  </si>
  <si>
    <t>NBTS01610</t>
  </si>
  <si>
    <t>NBTS01611</t>
  </si>
  <si>
    <t>Đoàn Hữu Thắng</t>
  </si>
  <si>
    <t>NBTS01612</t>
  </si>
  <si>
    <t>Lư Thị Thúy Hằng</t>
  </si>
  <si>
    <t>NBTS01613</t>
  </si>
  <si>
    <t>Nguyễn Thế Duy</t>
  </si>
  <si>
    <t>NBTS01614</t>
  </si>
  <si>
    <t>Phạm Quốc Lập</t>
  </si>
  <si>
    <t>28/06/2018</t>
  </si>
  <si>
    <t>NBTS01615</t>
  </si>
  <si>
    <t>NBTS01616</t>
  </si>
  <si>
    <t>NBTS01617</t>
  </si>
  <si>
    <t>Nguyễn Trường Soái</t>
  </si>
  <si>
    <t>02/07/2018</t>
  </si>
  <si>
    <t>NBTS01618</t>
  </si>
  <si>
    <t>Cao Thị Quỳnh Khanh</t>
  </si>
  <si>
    <t>NBTS01619</t>
  </si>
  <si>
    <t>Võ Hoàng Tuấn</t>
  </si>
  <si>
    <t>NBTS01620</t>
  </si>
  <si>
    <t>Phạm Đình Chương</t>
  </si>
  <si>
    <t>NBTS01621</t>
  </si>
  <si>
    <t>Trần Ngọc Tuyền</t>
  </si>
  <si>
    <t>NBTS01622</t>
  </si>
  <si>
    <t>NBTS01623</t>
  </si>
  <si>
    <t>Dương Thị Ngọc Oanh</t>
  </si>
  <si>
    <t>01/07/2018</t>
  </si>
  <si>
    <t>NBTS01624</t>
  </si>
  <si>
    <t>Đào Thị Chinh</t>
  </si>
  <si>
    <t>NBTS01625</t>
  </si>
  <si>
    <t>Nguyễn Ngọc Chân</t>
  </si>
  <si>
    <t>NBTS01626</t>
  </si>
  <si>
    <t>Triệu Quang Minh</t>
  </si>
  <si>
    <t>NBTS01627</t>
  </si>
  <si>
    <t>Đỗ Kim Thoa</t>
  </si>
  <si>
    <t>NBTS01628</t>
  </si>
  <si>
    <t>Nguyễn Thị Vân Chi</t>
  </si>
  <si>
    <t>NBTS01629</t>
  </si>
  <si>
    <t>Phan Văn Anh</t>
  </si>
  <si>
    <t>03/07/2018</t>
  </si>
  <si>
    <t>NBTS01630</t>
  </si>
  <si>
    <t>LÊ PHÁT CANG</t>
  </si>
  <si>
    <t>Re-retail</t>
  </si>
  <si>
    <t>NBTS01631</t>
  </si>
  <si>
    <t>NGUYỄN VĂN BÌNH</t>
  </si>
  <si>
    <t>NBTS01632</t>
  </si>
  <si>
    <t>Võ Thị Mai Phương Thanh</t>
  </si>
  <si>
    <t>NBTS01633</t>
  </si>
  <si>
    <t>Phạm Hữu Trong</t>
  </si>
  <si>
    <t>NBTS01634</t>
  </si>
  <si>
    <t>Nguyễn Phương Thùy</t>
  </si>
  <si>
    <t>NBTS01635</t>
  </si>
  <si>
    <t>Cao Ngọc Thư</t>
  </si>
  <si>
    <t>NBTS01636</t>
  </si>
  <si>
    <t>Nguyễn Thu Thảo</t>
  </si>
  <si>
    <t>NBTS01637</t>
  </si>
  <si>
    <t>Tran Van Linh</t>
  </si>
  <si>
    <t>NBTS01638</t>
  </si>
  <si>
    <t>Nguyễn Thị Hoài Thương</t>
  </si>
  <si>
    <t>NBTS01639</t>
  </si>
  <si>
    <t>Phạm Quốc Thiên</t>
  </si>
  <si>
    <t>NBTS01640</t>
  </si>
  <si>
    <t>NBTS01641</t>
  </si>
  <si>
    <t>NBTS01642</t>
  </si>
  <si>
    <t>Trần Thị Kim Dung</t>
  </si>
  <si>
    <t>NBTS01644</t>
  </si>
  <si>
    <t>Trần Huy Lộc</t>
  </si>
  <si>
    <t>NBTS01645</t>
  </si>
  <si>
    <t>Nguyễn Trí Hùng</t>
  </si>
  <si>
    <t>NBTS01646</t>
  </si>
  <si>
    <t>Cao Bảo Anh</t>
  </si>
  <si>
    <t>NBTS01647</t>
  </si>
  <si>
    <t>Bùi Văn Nam</t>
  </si>
  <si>
    <t>NBTS01648</t>
  </si>
  <si>
    <t>NBTS01649</t>
  </si>
  <si>
    <t>Nguyễn Minh Đầy</t>
  </si>
  <si>
    <t>NBTS01650</t>
  </si>
  <si>
    <t>Nguyễn Phúc Hoà</t>
  </si>
  <si>
    <t>NBTS01651</t>
  </si>
  <si>
    <t>Nguyễn Thị Thanh Ngân</t>
  </si>
  <si>
    <t>NBTS01652</t>
  </si>
  <si>
    <t>Nguyễn Thị Mai 1</t>
  </si>
  <si>
    <t>NBTS01653</t>
  </si>
  <si>
    <t>Ngô Văn Công</t>
  </si>
  <si>
    <t>NBTS01654</t>
  </si>
  <si>
    <t>Nguyễn Hữu Nhật</t>
  </si>
  <si>
    <t>NBTS01655</t>
  </si>
  <si>
    <t>Phạm Văn Sỹ</t>
  </si>
  <si>
    <t>NBTS01656</t>
  </si>
  <si>
    <t>Trương Văn Nhơn</t>
  </si>
  <si>
    <t>NBTS01657</t>
  </si>
  <si>
    <t>Mã Ái Vân</t>
  </si>
  <si>
    <t>NBTS01658</t>
  </si>
  <si>
    <t>Trần Thành Thật</t>
  </si>
  <si>
    <t>NBTS01659</t>
  </si>
  <si>
    <t>SMDB ( MO)</t>
  </si>
  <si>
    <t>NBTS01660</t>
  </si>
  <si>
    <t>NBTS01661</t>
  </si>
  <si>
    <t>Nguyễn Thị Huệ</t>
  </si>
  <si>
    <t>NBTS01662</t>
  </si>
  <si>
    <t>Nguyễn Thị Phượng</t>
  </si>
  <si>
    <t>NBTS01663</t>
  </si>
  <si>
    <t>NBTS01664</t>
  </si>
  <si>
    <t>NBTS01665</t>
  </si>
  <si>
    <t>Võ Duy Huy Bảo</t>
  </si>
  <si>
    <t>NBTS01666</t>
  </si>
  <si>
    <t>Vũ Vinh Sang</t>
  </si>
  <si>
    <t>NBTS01667</t>
  </si>
  <si>
    <t>Trần Đức Nhân</t>
  </si>
  <si>
    <t>NBTS01668</t>
  </si>
  <si>
    <t>Trần Phước Đức</t>
  </si>
  <si>
    <t>NBTS01669</t>
  </si>
  <si>
    <t>Phạm Thị Ánh Nguyệt</t>
  </si>
  <si>
    <t>NBTS01670</t>
  </si>
  <si>
    <t>Nguyễn Thị Thu Hồng</t>
  </si>
  <si>
    <t>NBTS01671</t>
  </si>
  <si>
    <t>Nguyễn Anh Phi</t>
  </si>
  <si>
    <t>NBTS01672</t>
  </si>
  <si>
    <t>Hồ Duy Cường</t>
  </si>
  <si>
    <t>NBTS01673</t>
  </si>
  <si>
    <t xml:space="preserve">Nguyễn Hữu Phước Trung </t>
  </si>
  <si>
    <t>NBTS01674</t>
  </si>
  <si>
    <t>Đỗ Thu Ngân</t>
  </si>
  <si>
    <t>NBTS01675</t>
  </si>
  <si>
    <t>NBTS01676</t>
  </si>
  <si>
    <t>NBTS01677</t>
  </si>
  <si>
    <t>Nguyễn Thị Quỳnh Giao</t>
  </si>
  <si>
    <t>NBTS01678</t>
  </si>
  <si>
    <t>Lê Văn Trường</t>
  </si>
  <si>
    <t>NBTS01679</t>
  </si>
  <si>
    <t>Nguyễn Duy Có</t>
  </si>
  <si>
    <t>09/07/2018</t>
  </si>
  <si>
    <t>NBTS01680</t>
  </si>
  <si>
    <t>NGUYỄN THỊ THU NGÂN</t>
  </si>
  <si>
    <t>NBTS01681</t>
  </si>
  <si>
    <t>NBTS01682</t>
  </si>
  <si>
    <t>Ngô Ý</t>
  </si>
  <si>
    <t>NBTS01683</t>
  </si>
  <si>
    <t>Lê Thị Phương Thanh</t>
  </si>
  <si>
    <t>NBTS01684</t>
  </si>
  <si>
    <t xml:space="preserve">Trần Thanh Phi Hùng </t>
  </si>
  <si>
    <t>NBTS01685</t>
  </si>
  <si>
    <t>Trần Hữu Nguyện</t>
  </si>
  <si>
    <t>NBTS01686</t>
  </si>
  <si>
    <t>Hồ Thuận</t>
  </si>
  <si>
    <t>10/07/2018</t>
  </si>
  <si>
    <t>NBTS01687</t>
  </si>
  <si>
    <t>Hồ Văn Đạt</t>
  </si>
  <si>
    <t>13/07/2018</t>
  </si>
  <si>
    <t>NBTS01688</t>
  </si>
  <si>
    <t>Huỳnh Minh Tâm</t>
  </si>
  <si>
    <t>NBTS01689</t>
  </si>
  <si>
    <t>NBTS01690</t>
  </si>
  <si>
    <t>Nguyễn Thị Thu Hiền</t>
  </si>
  <si>
    <t>16/07/2018</t>
  </si>
  <si>
    <t>NBTS01691</t>
  </si>
  <si>
    <t>Trần Phú Quý</t>
  </si>
  <si>
    <t>NBTS01692</t>
  </si>
  <si>
    <t>Nguyễn Hoàng Phúc</t>
  </si>
  <si>
    <t>NBTS01693</t>
  </si>
  <si>
    <t>Trịnh văn luật</t>
  </si>
  <si>
    <t>NBTS01694</t>
  </si>
  <si>
    <t>Nguyễn Văn Hiệp</t>
  </si>
  <si>
    <t>NBTS01695</t>
  </si>
  <si>
    <t>Đoàn Thanh Bình</t>
  </si>
  <si>
    <t>NBTS01696</t>
  </si>
  <si>
    <t>Phạm Ngọc Hiên</t>
  </si>
  <si>
    <t>NBTS01697</t>
  </si>
  <si>
    <t>Vũ Mạnh Tuyền</t>
  </si>
  <si>
    <t>19/07/2018</t>
  </si>
  <si>
    <t>NBTS01698</t>
  </si>
  <si>
    <t>Lê Hoàng An</t>
  </si>
  <si>
    <t>NBTS01699</t>
  </si>
  <si>
    <t>NBTS01700</t>
  </si>
  <si>
    <t>Trần Anh Tuấn</t>
  </si>
  <si>
    <t>NBTS01701</t>
  </si>
  <si>
    <t>Hồ Vũ Trường Giang</t>
  </si>
  <si>
    <t>NBTS01702</t>
  </si>
  <si>
    <t>Hồ Minh Thắng</t>
  </si>
  <si>
    <t>NBTS01703</t>
  </si>
  <si>
    <t>Chề Triệu Linh</t>
  </si>
  <si>
    <t>NBTS01704</t>
  </si>
  <si>
    <t>NBTS01705</t>
  </si>
  <si>
    <t>Đặng Công Phác</t>
  </si>
  <si>
    <t>NBTS01706</t>
  </si>
  <si>
    <t>NBTS01707</t>
  </si>
  <si>
    <t>Đỗ Văn Công</t>
  </si>
  <si>
    <t>NBTS01708</t>
  </si>
  <si>
    <t>Trần Văn Hồng</t>
  </si>
  <si>
    <t>NBTS01709</t>
  </si>
  <si>
    <t>NBTS01710</t>
  </si>
  <si>
    <t>Ma Thị Thấm</t>
  </si>
  <si>
    <t>21/07/2018</t>
  </si>
  <si>
    <t>NBTS01711</t>
  </si>
  <si>
    <t>Nguyễn Thị Diện</t>
  </si>
  <si>
    <t>NBTS01712</t>
  </si>
  <si>
    <t>Lò Thị Anh</t>
  </si>
  <si>
    <t>NBTS01713</t>
  </si>
  <si>
    <t>Nguyễn Phước Hiền</t>
  </si>
  <si>
    <t>NBTS01714</t>
  </si>
  <si>
    <t>RE-RETAIL</t>
  </si>
  <si>
    <t>NBTS01715</t>
  </si>
  <si>
    <t>NBTS01716</t>
  </si>
  <si>
    <t>Lê Thị Xuân Hằng</t>
  </si>
  <si>
    <t>23/07/2018</t>
  </si>
  <si>
    <t>NBTS01717</t>
  </si>
  <si>
    <t>NBTS01718</t>
  </si>
  <si>
    <t>Nguyễn Ngọc Điệp</t>
  </si>
  <si>
    <t>NBTS01719</t>
  </si>
  <si>
    <t>Nguyễn Thị Bích Ngân</t>
  </si>
  <si>
    <t>NBTS01720</t>
  </si>
  <si>
    <t>Nguyễn Bình Sơn</t>
  </si>
  <si>
    <t>NBTS01721</t>
  </si>
  <si>
    <t>Lê Văn Lĩnh</t>
  </si>
  <si>
    <t>NBTS01722</t>
  </si>
  <si>
    <t>Ngô Văn Thanh</t>
  </si>
  <si>
    <t>NBTS01723</t>
  </si>
  <si>
    <t>Nguyễn Đức Thuận</t>
  </si>
  <si>
    <t>NBTS01724</t>
  </si>
  <si>
    <t>Nguyễn Thị Ngọc Phương</t>
  </si>
  <si>
    <t>NBTS01725</t>
  </si>
  <si>
    <t>Nguyễn Ngọc Toàn</t>
  </si>
  <si>
    <t>NBTS01726</t>
  </si>
  <si>
    <t>Nguyễn Ngọc Hậu</t>
  </si>
  <si>
    <t>NBTS01727</t>
  </si>
  <si>
    <t>Đinh Bá Lương</t>
  </si>
  <si>
    <t>NBTS01728</t>
  </si>
  <si>
    <t>Trần Công Quốc Khanh</t>
  </si>
  <si>
    <t>30/07/2018</t>
  </si>
  <si>
    <t>NBTS01729</t>
  </si>
  <si>
    <t>Hồ Thị Hoài Trân</t>
  </si>
  <si>
    <t>NBTS01730</t>
  </si>
  <si>
    <t xml:space="preserve">Võ Nguyên Chơn </t>
  </si>
  <si>
    <t>01/08/2018</t>
  </si>
  <si>
    <t>NBTS01731</t>
  </si>
  <si>
    <t xml:space="preserve">Đỗ Chí Cường </t>
  </si>
  <si>
    <t>NBTS01732</t>
  </si>
  <si>
    <t xml:space="preserve">Bùi Kiến Tín </t>
  </si>
  <si>
    <t>NBTS01733</t>
  </si>
  <si>
    <t xml:space="preserve">Phan Trung Việt </t>
  </si>
  <si>
    <t>NBTS01734</t>
  </si>
  <si>
    <t>TRẦN ĐỨC THƠ</t>
  </si>
  <si>
    <t>NBTS01735</t>
  </si>
  <si>
    <t>THÂN HOÀNG PHÚC</t>
  </si>
  <si>
    <t>NBTS01736</t>
  </si>
  <si>
    <t>Lê Anh Việt</t>
  </si>
  <si>
    <t>NBTS01737</t>
  </si>
  <si>
    <t>Lê Văn Giang</t>
  </si>
  <si>
    <t>NBTS01738</t>
  </si>
  <si>
    <t>Lê Văn Phúc</t>
  </si>
  <si>
    <t>NBTS01739</t>
  </si>
  <si>
    <t>Lê Văn Nam</t>
  </si>
  <si>
    <t>NBTS01740</t>
  </si>
  <si>
    <t>Nguyễn Hồng Long</t>
  </si>
  <si>
    <t>NBTS01741</t>
  </si>
  <si>
    <t>Võ Văn Thức</t>
  </si>
  <si>
    <t>NBTS01742</t>
  </si>
  <si>
    <t>Nguyễn Thanh Nhựt</t>
  </si>
  <si>
    <t>NBTS01743</t>
  </si>
  <si>
    <t>Sơn Ngọc Anh</t>
  </si>
  <si>
    <t>NBTS01744</t>
  </si>
  <si>
    <t>Nguyễn Thị Viết Thủy</t>
  </si>
  <si>
    <t>NBTS01745</t>
  </si>
  <si>
    <t>Đoàn Quốc Thắng</t>
  </si>
  <si>
    <t>NBTS01746</t>
  </si>
  <si>
    <t>Lê Thảo Nguyên</t>
  </si>
  <si>
    <t>NBTS01747</t>
  </si>
  <si>
    <t>Nguyễn Đình Chinh</t>
  </si>
  <si>
    <t>NBTS01748</t>
  </si>
  <si>
    <t>Nguyễn Hữu Quốc</t>
  </si>
  <si>
    <t>NBTS01749</t>
  </si>
  <si>
    <t>Nguyễn Quốc Khanh</t>
  </si>
  <si>
    <t>NBTS01750</t>
  </si>
  <si>
    <t>Phạm thị Tố Hảo</t>
  </si>
  <si>
    <t>NBTS01751</t>
  </si>
  <si>
    <t>Trương Hiếu Nghĩa</t>
  </si>
  <si>
    <t>NBTS01752</t>
  </si>
  <si>
    <t>Hồ Huyền Trân</t>
  </si>
  <si>
    <t>NBTS01753</t>
  </si>
  <si>
    <t>NGUYỄN NGỌC HOÀNG</t>
  </si>
  <si>
    <t>NBTS01754</t>
  </si>
  <si>
    <t>Nguyễn Tiến Hòa</t>
  </si>
  <si>
    <t>NBTS01755</t>
  </si>
  <si>
    <t>Võ Thị Phương Ly</t>
  </si>
  <si>
    <t>NBTS01756</t>
  </si>
  <si>
    <t>Nguyễn Hoàng Thắng</t>
  </si>
  <si>
    <t>NBTS01757</t>
  </si>
  <si>
    <t>Từ Văn Hiếu</t>
  </si>
  <si>
    <t>NBTS01758</t>
  </si>
  <si>
    <t>Nguyễn Văn Thanh</t>
  </si>
  <si>
    <t>NBTS01759</t>
  </si>
  <si>
    <t>NBTS01760</t>
  </si>
  <si>
    <t>NGUYỄN THỊ THU THỦY</t>
  </si>
  <si>
    <t>NBTS01761</t>
  </si>
  <si>
    <t>NGUYỄN THỊ THANH TÂM</t>
  </si>
  <si>
    <t>NBTS01762</t>
  </si>
  <si>
    <t>Nguyễn Đức Công</t>
  </si>
  <si>
    <t>NBTS01763</t>
  </si>
  <si>
    <t>Nguyễn Chí Ninh</t>
  </si>
  <si>
    <t>06/08/2018</t>
  </si>
  <si>
    <t>NBTS01764</t>
  </si>
  <si>
    <t>NGUYỄN VĂN THUẬN</t>
  </si>
  <si>
    <t>NBTS01765</t>
  </si>
  <si>
    <t>Hồ Minh Tuấn</t>
  </si>
  <si>
    <t>NBTS01766</t>
  </si>
  <si>
    <t>Nguyễn Đăng Phước</t>
  </si>
  <si>
    <t>NBTS01767</t>
  </si>
  <si>
    <t>Nguyễn Duy Khải</t>
  </si>
  <si>
    <t>NBTS01768</t>
  </si>
  <si>
    <t>Nguyễn Khắc Huy</t>
  </si>
  <si>
    <t>NBTS01769</t>
  </si>
  <si>
    <t>NBTS01770</t>
  </si>
  <si>
    <t>Lê Thị Mỹ Trinh</t>
  </si>
  <si>
    <t>NBTS01771</t>
  </si>
  <si>
    <t>Lê Huyền Trang</t>
  </si>
  <si>
    <t>NBTS01772</t>
  </si>
  <si>
    <t>Nguyễn Văn Huy</t>
  </si>
  <si>
    <t>NBTS01773</t>
  </si>
  <si>
    <t>Lê Vũ Hoàng Hưng</t>
  </si>
  <si>
    <t>NBTS01774</t>
  </si>
  <si>
    <t>Lý Minh Phụng</t>
  </si>
  <si>
    <t>NBTS01775</t>
  </si>
  <si>
    <t>Nguyễn Vũ Khang</t>
  </si>
  <si>
    <t>NBTS01776</t>
  </si>
  <si>
    <t>Hoàng Văn Hào</t>
  </si>
  <si>
    <t>NBTS01777</t>
  </si>
  <si>
    <t>NBTS01778</t>
  </si>
  <si>
    <t>Nguyễn Huy Tiến</t>
  </si>
  <si>
    <t>NBTS01779</t>
  </si>
  <si>
    <t>Trần Thì Diễm</t>
  </si>
  <si>
    <t>NBTS01780</t>
  </si>
  <si>
    <t>Nguyễn Cường</t>
  </si>
  <si>
    <t>NBTS01781</t>
  </si>
  <si>
    <t>NBTS01782</t>
  </si>
  <si>
    <t>Nguyễn Đặng Hoài Phong</t>
  </si>
  <si>
    <t>NBTS01783</t>
  </si>
  <si>
    <t>Trần Khắc Minh Tấn</t>
  </si>
  <si>
    <t>Direct</t>
  </si>
  <si>
    <t>NBTS01784</t>
  </si>
  <si>
    <t>Đỗ Thị Lan</t>
  </si>
  <si>
    <t>09/08/2018</t>
  </si>
  <si>
    <t>NBTS01785</t>
  </si>
  <si>
    <t>Nguyễn Đăng Tý</t>
  </si>
  <si>
    <t>NBTS01786</t>
  </si>
  <si>
    <t>Nguyễn Thanh Đầy</t>
  </si>
  <si>
    <t>NBTS01787</t>
  </si>
  <si>
    <t>Đặng Trung Hiếu</t>
  </si>
  <si>
    <t>10/08/2018</t>
  </si>
  <si>
    <t>NBTS01788</t>
  </si>
  <si>
    <t>Vũ Xuân Điền</t>
  </si>
  <si>
    <t>NBTS01789</t>
  </si>
  <si>
    <t>Vũ Văn Thắng</t>
  </si>
  <si>
    <t>inDirect</t>
  </si>
  <si>
    <t>NBTS01790</t>
  </si>
  <si>
    <t>Lê Vĩnh Tường</t>
  </si>
  <si>
    <t>NBTS01791</t>
  </si>
  <si>
    <t>NBTS01792</t>
  </si>
  <si>
    <t>Đặng Phước Hùng</t>
  </si>
  <si>
    <t>NBTS01793</t>
  </si>
  <si>
    <t>Đoàn Văn Phước</t>
  </si>
  <si>
    <t>NBTS01794</t>
  </si>
  <si>
    <t>Trần Nguyễn Hoàng</t>
  </si>
  <si>
    <t>11/08/2018</t>
  </si>
  <si>
    <t>NBTS01795</t>
  </si>
  <si>
    <t>Nguyễn Thị Ngọc Loan</t>
  </si>
  <si>
    <t>NBTS01796</t>
  </si>
  <si>
    <t>Phan Ngọc Quốc</t>
  </si>
  <si>
    <t>NBTS01797</t>
  </si>
  <si>
    <t>HUỲNH ANH TUẤN</t>
  </si>
  <si>
    <t>NBTS01798</t>
  </si>
  <si>
    <t>TRẦN NHẬT PHƯƠNG</t>
  </si>
  <si>
    <t>NBTS01799</t>
  </si>
  <si>
    <t>NGUYỄN TRUNG THÀNH</t>
  </si>
  <si>
    <t>NBTS01800</t>
  </si>
  <si>
    <t>NGUYỄN THỊ DIỆU HIỀN</t>
  </si>
  <si>
    <t>NBTS01801</t>
  </si>
  <si>
    <t>LÊ VI THANH</t>
  </si>
  <si>
    <t>NBTS01802</t>
  </si>
  <si>
    <t>Nguyễn Văn Sơn 1</t>
  </si>
  <si>
    <t>NBTS01803</t>
  </si>
  <si>
    <t>Trần Văn Sóc</t>
  </si>
  <si>
    <t>NBTS01804</t>
  </si>
  <si>
    <t>NBTS01805</t>
  </si>
  <si>
    <t>Trần Thị Hoan</t>
  </si>
  <si>
    <t>15/08/2018</t>
  </si>
  <si>
    <t>NBTS01806</t>
  </si>
  <si>
    <t>Lê Ngọc Đức</t>
  </si>
  <si>
    <t>NBTS01807</t>
  </si>
  <si>
    <t>Nguyễn Văn Thiện</t>
  </si>
  <si>
    <t>NBTS01808</t>
  </si>
  <si>
    <t>Phan Bảo Quốc</t>
  </si>
  <si>
    <t>NBTS01809</t>
  </si>
  <si>
    <t xml:space="preserve">Nguyễn Văn Giỏi </t>
  </si>
  <si>
    <t>NBTS01810</t>
  </si>
  <si>
    <t>Nguyễn Thị Thanh Nhàn</t>
  </si>
  <si>
    <t>NBTS01811</t>
  </si>
  <si>
    <t>Nguyễn Quang Minh</t>
  </si>
  <si>
    <t>NBTS01812</t>
  </si>
  <si>
    <t>Nguyễn Thị Thương</t>
  </si>
  <si>
    <t>NBTS01813</t>
  </si>
  <si>
    <t>NGUYỄN HỒNG PHƯƠNG</t>
  </si>
  <si>
    <t>NBTS01814</t>
  </si>
  <si>
    <t>Nguyễn Văn Thành</t>
  </si>
  <si>
    <t>17/08/2018</t>
  </si>
  <si>
    <t>NBTS01815</t>
  </si>
  <si>
    <t>Phạm Đức Vượng</t>
  </si>
  <si>
    <t>NBTS01816</t>
  </si>
  <si>
    <t>Trần Hạnh Nguyên</t>
  </si>
  <si>
    <t>NBTS01817</t>
  </si>
  <si>
    <t>Trần Thị Huỳnh Tuyền</t>
  </si>
  <si>
    <t>NBTS01818</t>
  </si>
  <si>
    <t xml:space="preserve">Lê Huy Cường </t>
  </si>
  <si>
    <t>NBTS01819</t>
  </si>
  <si>
    <t>Nguyễn Thanh Sơn</t>
  </si>
  <si>
    <t>17/08/2019</t>
  </si>
  <si>
    <t>NBTS01820</t>
  </si>
  <si>
    <t>17/08/2020</t>
  </si>
  <si>
    <t>NBTS01821</t>
  </si>
  <si>
    <t>Lê Thanh Niên</t>
  </si>
  <si>
    <t>17/08/2021</t>
  </si>
  <si>
    <t>NBTS01822</t>
  </si>
  <si>
    <t>Nguyễn Thúy Hồng</t>
  </si>
  <si>
    <t>18/08/2018</t>
  </si>
  <si>
    <t>NBTS01823</t>
  </si>
  <si>
    <t>Trần Thị Mỹ Trang</t>
  </si>
  <si>
    <t>NBTS01824</t>
  </si>
  <si>
    <t>Trần Quốc Bảo</t>
  </si>
  <si>
    <t>NBTS01825</t>
  </si>
  <si>
    <t>Trần Thị Lan Phương</t>
  </si>
  <si>
    <t>NBTS01826</t>
  </si>
  <si>
    <t>Bùi Văn Hải</t>
  </si>
  <si>
    <t>NBTS01827</t>
  </si>
  <si>
    <t>Nguyễn Trần Nhật Hạ</t>
  </si>
  <si>
    <t>NBTS01828</t>
  </si>
  <si>
    <t>Lê Thị Phương Thanh 1</t>
  </si>
  <si>
    <t>NBTS01829</t>
  </si>
  <si>
    <t>03/08/2018</t>
  </si>
  <si>
    <t>NBTS01830</t>
  </si>
  <si>
    <t>Nguyễn Thị Tuyết Trinh</t>
  </si>
  <si>
    <t>NBTS01831</t>
  </si>
  <si>
    <t>Trần Thị Yến</t>
  </si>
  <si>
    <t>NBTS01832</t>
  </si>
  <si>
    <t>Lâm Văn Thuận</t>
  </si>
  <si>
    <t>NBTS01833</t>
  </si>
  <si>
    <t xml:space="preserve">Lê Hữu Hoàng Sơn </t>
  </si>
  <si>
    <t>NBTS01834</t>
  </si>
  <si>
    <t>Nguyễn Thị Thúy</t>
  </si>
  <si>
    <t>NBTS01835</t>
  </si>
  <si>
    <t>Phan Anh Khoa</t>
  </si>
  <si>
    <t>NBTS01836</t>
  </si>
  <si>
    <t>Trần Đại Toàn</t>
  </si>
  <si>
    <t>NBTS01837</t>
  </si>
  <si>
    <t>Nguyễn Văn Linh</t>
  </si>
  <si>
    <t>NBTS01838</t>
  </si>
  <si>
    <t>Lâm  Ngọc  Diễm</t>
  </si>
  <si>
    <t>NBTS01839</t>
  </si>
  <si>
    <t>NBTS01840</t>
  </si>
  <si>
    <t>NBTS01841</t>
  </si>
  <si>
    <t>NBTS01842</t>
  </si>
  <si>
    <t>Nguyễn Thị Cẩm Phượng</t>
  </si>
  <si>
    <t>NBTS01843</t>
  </si>
  <si>
    <t>Ngô Kim Tuyến</t>
  </si>
  <si>
    <t>23/08/2018</t>
  </si>
  <si>
    <t>NBTS01844</t>
  </si>
  <si>
    <t>Huỳnh Văn Bé Bảy</t>
  </si>
  <si>
    <t>NBTS01845</t>
  </si>
  <si>
    <t>Phạm Nhật Nam</t>
  </si>
  <si>
    <t>NBTS01846</t>
  </si>
  <si>
    <t>Phạm Thị Ngọc Trang</t>
  </si>
  <si>
    <t>24/08/2018</t>
  </si>
  <si>
    <t>NBTS01847</t>
  </si>
  <si>
    <t>Hoàng Thị Hương Ngọc</t>
  </si>
  <si>
    <t>NBTS01848</t>
  </si>
  <si>
    <t>Nguyễn Hồng Lệ</t>
  </si>
  <si>
    <t>28/08/2018</t>
  </si>
  <si>
    <t>NBTS01849</t>
  </si>
  <si>
    <t>Phạm Nhật Quy</t>
  </si>
  <si>
    <t>NBTS01850</t>
  </si>
  <si>
    <t>Trần Đăng Quốc</t>
  </si>
  <si>
    <t>30/08/2018</t>
  </si>
  <si>
    <t>NBTS01851</t>
  </si>
  <si>
    <t>NBTS01852</t>
  </si>
  <si>
    <t>Phan Thanh Phương</t>
  </si>
  <si>
    <t>MIX</t>
  </si>
  <si>
    <t>NBTS01853</t>
  </si>
  <si>
    <t>Đinh Văn Lâm</t>
  </si>
  <si>
    <t>01/09/2018</t>
  </si>
  <si>
    <t>NBTS01854</t>
  </si>
  <si>
    <t xml:space="preserve">Phan Minh Toại </t>
  </si>
  <si>
    <t>NBTS01855</t>
  </si>
  <si>
    <t>NBTS01856</t>
  </si>
  <si>
    <t>Lê Đức Hoàng Minh</t>
  </si>
  <si>
    <t>NBTS01857</t>
  </si>
  <si>
    <t>Hoàng Văn Khởi</t>
  </si>
  <si>
    <t>NBTS01858</t>
  </si>
  <si>
    <t>Tạ Thị Vinh</t>
  </si>
  <si>
    <t>NBTS01859</t>
  </si>
  <si>
    <t>Nguyễn Văn Tuyên</t>
  </si>
  <si>
    <t>NBTS01860</t>
  </si>
  <si>
    <t>Ngô Anh Thư</t>
  </si>
  <si>
    <t>NBTS01861</t>
  </si>
  <si>
    <t>Nguyễn Thị Thu Trang</t>
  </si>
  <si>
    <t>NBTS01862</t>
  </si>
  <si>
    <t>Dương Triều Bảo Uyên</t>
  </si>
  <si>
    <t>NBTS01863</t>
  </si>
  <si>
    <t>CAO HÀ KIM DUYÊN</t>
  </si>
  <si>
    <t>NBTS01864</t>
  </si>
  <si>
    <t>NBTS01865</t>
  </si>
  <si>
    <t>Trương Bĩnh</t>
  </si>
  <si>
    <t>NBTS01866</t>
  </si>
  <si>
    <t>Lê Ngọc Mẩn</t>
  </si>
  <si>
    <t>NBTS01867</t>
  </si>
  <si>
    <t>Ngô Xuân Tùng</t>
  </si>
  <si>
    <t>NBTS01868</t>
  </si>
  <si>
    <t>Lê Thị Cẩm Ly</t>
  </si>
  <si>
    <t>NBTS01869</t>
  </si>
  <si>
    <t>Bá Thị Bích Hoàng</t>
  </si>
  <si>
    <t>NBTS01870</t>
  </si>
  <si>
    <t>NBTS01871</t>
  </si>
  <si>
    <t>Hồ Ngọc Hải</t>
  </si>
  <si>
    <t>NBTS01872</t>
  </si>
  <si>
    <t>Huỳnh Văn Thiệt</t>
  </si>
  <si>
    <t>NBTS01873</t>
  </si>
  <si>
    <t>Nguyễn Ngọc Duy</t>
  </si>
  <si>
    <t>NBTS01874</t>
  </si>
  <si>
    <t>Lê Nguyễn Phúc Nhân</t>
  </si>
  <si>
    <t>NBTS01875</t>
  </si>
  <si>
    <t>Nguyễn Nhật Nam</t>
  </si>
  <si>
    <t>NBTS01876</t>
  </si>
  <si>
    <t>ĐOÀN ĐẠI PHÚC</t>
  </si>
  <si>
    <t>NBTS01877</t>
  </si>
  <si>
    <t>NGUYỄN TIẾN Hiệp</t>
  </si>
  <si>
    <t>NBTS01878</t>
  </si>
  <si>
    <t>VÕ MINH THIệN</t>
  </si>
  <si>
    <t>NBTS01879</t>
  </si>
  <si>
    <t>LÊ ĐĂNG KHOA</t>
  </si>
  <si>
    <t>NBTS01880</t>
  </si>
  <si>
    <t>TRẦN VĂN ĐÔNG</t>
  </si>
  <si>
    <t>NBTS01881</t>
  </si>
  <si>
    <t>LÊ VŨ HOÀI DUY</t>
  </si>
  <si>
    <t>NBTS01882</t>
  </si>
  <si>
    <t>Hà Thị Nhạc</t>
  </si>
  <si>
    <t>NBTS01883</t>
  </si>
  <si>
    <t>Lưu Thị Hồng Phúc</t>
  </si>
  <si>
    <t>04/09/2018</t>
  </si>
  <si>
    <t>NBTS01884</t>
  </si>
  <si>
    <t>Ngô Bảo Thịnh</t>
  </si>
  <si>
    <t>NBTS01885</t>
  </si>
  <si>
    <t>Nguyễn Minh Huy</t>
  </si>
  <si>
    <t>NBTS01886</t>
  </si>
  <si>
    <t>Lê Quang Tuấn</t>
  </si>
  <si>
    <t>NBTS01887</t>
  </si>
  <si>
    <t>Huỳnh Thị Yến</t>
  </si>
  <si>
    <t>NBTS01888</t>
  </si>
  <si>
    <t>NBTS01889</t>
  </si>
  <si>
    <t>NBTS01890</t>
  </si>
  <si>
    <t>Nguyễn Đức Thắng</t>
  </si>
  <si>
    <t>NBTS01891</t>
  </si>
  <si>
    <t>Nguyễn Thị lại</t>
  </si>
  <si>
    <t>NBTS01892</t>
  </si>
  <si>
    <t>Nguyễn Thanh Nhàn</t>
  </si>
  <si>
    <t>NBTS01893</t>
  </si>
  <si>
    <t>NBTS01894</t>
  </si>
  <si>
    <t>NBTS01895</t>
  </si>
  <si>
    <t>NBTS01896</t>
  </si>
  <si>
    <t>NBTS01897</t>
  </si>
  <si>
    <t>Lê Thị Xuân Anh</t>
  </si>
  <si>
    <t>21/08/2018</t>
  </si>
  <si>
    <t>NBTS01898</t>
  </si>
  <si>
    <t>Hồ Nguyễn Thùy Vy</t>
  </si>
  <si>
    <t>NBTS01899</t>
  </si>
  <si>
    <t>Huỳnh Đình Long</t>
  </si>
  <si>
    <t>NBTS01900</t>
  </si>
  <si>
    <t>Nguyễn Thanh Uyên</t>
  </si>
  <si>
    <t>NBTS01901</t>
  </si>
  <si>
    <t>Chiêm Trí Thuần</t>
  </si>
  <si>
    <t>NBTS01902</t>
  </si>
  <si>
    <t>Nguyễn Thiện Hữu</t>
  </si>
  <si>
    <t>NBTS01903</t>
  </si>
  <si>
    <t>Huỳnh Ngoc Phúc</t>
  </si>
  <si>
    <t>NBTS01904</t>
  </si>
  <si>
    <t>Đỗ Văn Việt</t>
  </si>
  <si>
    <t>NBTS01905</t>
  </si>
  <si>
    <t>Võ Văn Minh</t>
  </si>
  <si>
    <t>NBTS01906</t>
  </si>
  <si>
    <t xml:space="preserve">Dương Ngọc Hân </t>
  </si>
  <si>
    <t>NBTS01907</t>
  </si>
  <si>
    <t>NBTS01908</t>
  </si>
  <si>
    <t>Nguyễn Thị Phương Dung</t>
  </si>
  <si>
    <t>NBTS01909</t>
  </si>
  <si>
    <t>Huỳnh Ngọc Vũ</t>
  </si>
  <si>
    <t>NBTS01910</t>
  </si>
  <si>
    <t>Lê Quốc Phong</t>
  </si>
  <si>
    <t>NBTS01911</t>
  </si>
  <si>
    <t>Trần  Minh Tâm</t>
  </si>
  <si>
    <t>NBTS01912</t>
  </si>
  <si>
    <t>Đặng Ngọc Tú</t>
  </si>
  <si>
    <t>NBTS01913</t>
  </si>
  <si>
    <t>Trần Thị Hằng</t>
  </si>
  <si>
    <t>NBTS01914</t>
  </si>
  <si>
    <t>Nguyễn Phúc Thọ</t>
  </si>
  <si>
    <t>NBTS01915</t>
  </si>
  <si>
    <t>Dương Đức Anh</t>
  </si>
  <si>
    <t>NBTS01916</t>
  </si>
  <si>
    <t>Nguyễn Thị Ngọc Thảo</t>
  </si>
  <si>
    <t>NBTS01917</t>
  </si>
  <si>
    <t>Huỳnh Công Thành</t>
  </si>
  <si>
    <t>10/09/2018</t>
  </si>
  <si>
    <t>NBTS01918</t>
  </si>
  <si>
    <t>NBTS01920</t>
  </si>
  <si>
    <t>Phan Ngọc Huy</t>
  </si>
  <si>
    <t>MIIX</t>
  </si>
  <si>
    <t>NBTS01921</t>
  </si>
  <si>
    <t>Lê Văn Thắng</t>
  </si>
  <si>
    <t>NBTS01922</t>
  </si>
  <si>
    <t>Cù Sỹ Minh</t>
  </si>
  <si>
    <t>NBTS01923</t>
  </si>
  <si>
    <t>Lê Thị Thuỷ</t>
  </si>
  <si>
    <t>mix</t>
  </si>
  <si>
    <t>NBTS01924</t>
  </si>
  <si>
    <t>Nguyễn Thị Kim Phượng</t>
  </si>
  <si>
    <t>NBTS01925</t>
  </si>
  <si>
    <t>Trần Thị Bích Trâm</t>
  </si>
  <si>
    <t>mo</t>
  </si>
  <si>
    <t>NBTS01926</t>
  </si>
  <si>
    <t>Ngô Quốc Cường</t>
  </si>
  <si>
    <t>NBTS01927</t>
  </si>
  <si>
    <t>Nguyễn Thị Thanh Thúy</t>
  </si>
  <si>
    <t>NBTS01928</t>
  </si>
  <si>
    <t>Nguyễn Thị Kim Hằng</t>
  </si>
  <si>
    <t>NBTS01929</t>
  </si>
  <si>
    <t>Huỳnh Thị Hạnh</t>
  </si>
  <si>
    <t>NBTS01930</t>
  </si>
  <si>
    <t>Đoàn Trúc Hân</t>
  </si>
  <si>
    <t>NBTS01931</t>
  </si>
  <si>
    <t>NBTS01932</t>
  </si>
  <si>
    <t>Trần Thị Mai Trinh</t>
  </si>
  <si>
    <t>NBTS01933</t>
  </si>
  <si>
    <t>Nguyễn Thị Như Ý</t>
  </si>
  <si>
    <t>NBTS01934</t>
  </si>
  <si>
    <t>Thái Hoàng Vũ</t>
  </si>
  <si>
    <t>NBTS01935</t>
  </si>
  <si>
    <t>Vũ Thị Hồng Thu</t>
  </si>
  <si>
    <t>NBTS01936</t>
  </si>
  <si>
    <t>Nguyễn Thị Mỹ Duyên</t>
  </si>
  <si>
    <t>NBTS01937</t>
  </si>
  <si>
    <t xml:space="preserve">Lê Thị Ánh Nguyệt </t>
  </si>
  <si>
    <t>NBTS01938</t>
  </si>
  <si>
    <t>Nguyễn Phương Thảo</t>
  </si>
  <si>
    <t>NBTS01939</t>
  </si>
  <si>
    <t>NBTS01940</t>
  </si>
  <si>
    <t>NBTS01941</t>
  </si>
  <si>
    <t>Võ Hữu Thọ</t>
  </si>
  <si>
    <t>NBTS01942</t>
  </si>
  <si>
    <t>Võ Thị Thủy Tiên</t>
  </si>
  <si>
    <t>NBTS01943</t>
  </si>
  <si>
    <t>Nguyễn Quốc Hải</t>
  </si>
  <si>
    <t>NBTS01944</t>
  </si>
  <si>
    <t>Lê Khánh Viên</t>
  </si>
  <si>
    <t>NBTS01945</t>
  </si>
  <si>
    <t>Dương Văn Bọ</t>
  </si>
  <si>
    <t>19/09/2018</t>
  </si>
  <si>
    <t>NBTS01946</t>
  </si>
  <si>
    <t>Ngô Thị Nhung</t>
  </si>
  <si>
    <t>21/09/2018</t>
  </si>
  <si>
    <t>NBTS01947</t>
  </si>
  <si>
    <t xml:space="preserve">NGUYỄN THỊ NGA </t>
  </si>
  <si>
    <t>24/09/2018</t>
  </si>
  <si>
    <t>NBTS01948</t>
  </si>
  <si>
    <t>Lường Tú Hiểu</t>
  </si>
  <si>
    <t>NBTS01949</t>
  </si>
  <si>
    <t>Nguyễn Khắc Phương</t>
  </si>
  <si>
    <t>25/09/2018</t>
  </si>
  <si>
    <t>NBTS01950</t>
  </si>
  <si>
    <t>Nguyễn Thành Chi</t>
  </si>
  <si>
    <t>Mix</t>
  </si>
  <si>
    <t>NBTS01951</t>
  </si>
  <si>
    <t>Đỗ Thị Hà Thanh</t>
  </si>
  <si>
    <t>NBTS01952</t>
  </si>
  <si>
    <t>Hồ Văn Tiến</t>
  </si>
  <si>
    <t>NBTS01953</t>
  </si>
  <si>
    <t>BÙI VĂN MINH</t>
  </si>
  <si>
    <t>NBTS01954</t>
  </si>
  <si>
    <t>NBTS01955</t>
  </si>
  <si>
    <t>Hoàng Thị Nga</t>
  </si>
  <si>
    <t>01/10/2018</t>
  </si>
  <si>
    <t>NBTS01956</t>
  </si>
  <si>
    <t>Trần Văn Đợi</t>
  </si>
  <si>
    <t>NBTS01957</t>
  </si>
  <si>
    <t>Nguyễn Thị Lượng</t>
  </si>
  <si>
    <t>NBTS01958</t>
  </si>
  <si>
    <t>Đỗ Thành Đạt</t>
  </si>
  <si>
    <t>NBTS01959</t>
  </si>
  <si>
    <t xml:space="preserve">Lê Mạnh Cường </t>
  </si>
  <si>
    <t>NBTS01960</t>
  </si>
  <si>
    <t>Đoàn Thị Thái Phương</t>
  </si>
  <si>
    <t>NBTS01961</t>
  </si>
  <si>
    <t>Đặng Thanh Tuấn</t>
  </si>
  <si>
    <t>NBTS01962</t>
  </si>
  <si>
    <t>Lê Quốc Cường</t>
  </si>
  <si>
    <t>NBTS01963</t>
  </si>
  <si>
    <t>Phạm Quyết Tiến</t>
  </si>
  <si>
    <t>NBTS01964</t>
  </si>
  <si>
    <t>Trần Thị Hồng Thảo</t>
  </si>
  <si>
    <t>NBTS01965</t>
  </si>
  <si>
    <t>Hoàng Văn Thắng</t>
  </si>
  <si>
    <t>NBTS01966</t>
  </si>
  <si>
    <t>Trần Quốc Việt</t>
  </si>
  <si>
    <t>NBTS01967</t>
  </si>
  <si>
    <t>NBTS01968</t>
  </si>
  <si>
    <t>Lê Minh Tân</t>
  </si>
  <si>
    <t>NBTS01969</t>
  </si>
  <si>
    <t>Vũ Văn Đức</t>
  </si>
  <si>
    <t>03/10/2018</t>
  </si>
  <si>
    <t>NBTS01970</t>
  </si>
  <si>
    <t>Huỳnh Văn Nhàn</t>
  </si>
  <si>
    <t>NBTS01971</t>
  </si>
  <si>
    <t>Lê Tiến Hưng</t>
  </si>
  <si>
    <t>NBTS01972</t>
  </si>
  <si>
    <t>Trần Văn Vũ</t>
  </si>
  <si>
    <t>NBTS01973</t>
  </si>
  <si>
    <t>Trần Thị Thùy Trang</t>
  </si>
  <si>
    <t>NBTS01974</t>
  </si>
  <si>
    <t>Trần Tiến Hưng</t>
  </si>
  <si>
    <t>NBTS01975</t>
  </si>
  <si>
    <t>NBTS01976</t>
  </si>
  <si>
    <t>NBTS01977</t>
  </si>
  <si>
    <t>NBTS01978</t>
  </si>
  <si>
    <t>Phùng Thanh Sơn</t>
  </si>
  <si>
    <t>NBTS01979</t>
  </si>
  <si>
    <t>Nguyễn Thanh Tân</t>
  </si>
  <si>
    <t>NBTS01980</t>
  </si>
  <si>
    <t>Hinh I1ch Hòa</t>
  </si>
  <si>
    <t>NBTS01981</t>
  </si>
  <si>
    <t>Lê Văn Thái</t>
  </si>
  <si>
    <t>NBTS01982</t>
  </si>
  <si>
    <t>Mai Văn Ngọc</t>
  </si>
  <si>
    <t>08/10/2018</t>
  </si>
  <si>
    <t>NBTS01983</t>
  </si>
  <si>
    <t>NBTS01984</t>
  </si>
  <si>
    <t>NBTS01985</t>
  </si>
  <si>
    <t>Đỗ Quân Công</t>
  </si>
  <si>
    <t>06/10/2018</t>
  </si>
  <si>
    <t>NBTS01986</t>
  </si>
  <si>
    <t>Trần Minh Học</t>
  </si>
  <si>
    <t>NBTS01987</t>
  </si>
  <si>
    <t>Nguyễn Thanh Bình</t>
  </si>
  <si>
    <t>NBTS01988</t>
  </si>
  <si>
    <t>Nguyễn Minh Hân</t>
  </si>
  <si>
    <t>NBTS01989</t>
  </si>
  <si>
    <t>Đoàn Hướng Nhật</t>
  </si>
  <si>
    <t>NBTS01990</t>
  </si>
  <si>
    <t>Đinh Công Khanh</t>
  </si>
  <si>
    <t>NBTS01991</t>
  </si>
  <si>
    <t>NBTS01992</t>
  </si>
  <si>
    <t>Nguyễn Quang Vũ</t>
  </si>
  <si>
    <t>NBTS01993</t>
  </si>
  <si>
    <t>NBTS01994</t>
  </si>
  <si>
    <t>Nguyễn Đức Hoài</t>
  </si>
  <si>
    <t>111/10/2018</t>
  </si>
  <si>
    <t>NBTS01995</t>
  </si>
  <si>
    <t>NBTS01996</t>
  </si>
  <si>
    <t>NBTS01997</t>
  </si>
  <si>
    <t>NBTS01998</t>
  </si>
  <si>
    <t>Nguyễn Thị Hương</t>
  </si>
  <si>
    <t>12/10/2018</t>
  </si>
  <si>
    <t>NBTS01999</t>
  </si>
  <si>
    <t>Phạm Văn Đức Hoàn</t>
  </si>
  <si>
    <t>NBTS02000</t>
  </si>
  <si>
    <t>Đặng Thị Vân Anh</t>
  </si>
  <si>
    <t>NBTS02001</t>
  </si>
  <si>
    <t>16/10/2018</t>
  </si>
  <si>
    <t>NBTS02002</t>
  </si>
  <si>
    <t>Nguyễn Hoàng Quỳnh</t>
  </si>
  <si>
    <t>NBTS02003</t>
  </si>
  <si>
    <t>Nguyễn Bảo Anh</t>
  </si>
  <si>
    <t>NBTS02004</t>
  </si>
  <si>
    <t>Lê Quốc Nhã</t>
  </si>
  <si>
    <t>NBTS02005</t>
  </si>
  <si>
    <t>NBTS02006</t>
  </si>
  <si>
    <t>Nguyễn Văn Ngọc</t>
  </si>
  <si>
    <t>17/10/2018</t>
  </si>
  <si>
    <t>NBTS02007</t>
  </si>
  <si>
    <t>Vương Thị Hồng Thái</t>
  </si>
  <si>
    <t>NBTS02008</t>
  </si>
  <si>
    <t>Hồ Văn Lưu</t>
  </si>
  <si>
    <t>NBTS02009</t>
  </si>
  <si>
    <t>Nguyễn Quốc Cường</t>
  </si>
  <si>
    <t>NBTS02010</t>
  </si>
  <si>
    <t>Võ Thị Tuyết Vân</t>
  </si>
  <si>
    <t>NBTS02011</t>
  </si>
  <si>
    <t xml:space="preserve">Nguyễn Hoàng Quỳnh </t>
  </si>
  <si>
    <t>NBTS02012</t>
  </si>
  <si>
    <t>Hồ Thị Xuân Trâm</t>
  </si>
  <si>
    <t>11/10/2018</t>
  </si>
  <si>
    <t>NBTS02013</t>
  </si>
  <si>
    <t>Đặng Thị Kim Thúy</t>
  </si>
  <si>
    <t>19/10/2018</t>
  </si>
  <si>
    <t>NBTS02014</t>
  </si>
  <si>
    <t>Bùi Đức Tâm</t>
  </si>
  <si>
    <t>NBTS02015</t>
  </si>
  <si>
    <t>Đặng Minh Hiếu</t>
  </si>
  <si>
    <t>23/10/2018</t>
  </si>
  <si>
    <t>NBTS02016</t>
  </si>
  <si>
    <t>Đường Đăng Tuấn</t>
  </si>
  <si>
    <t>NBTS02017</t>
  </si>
  <si>
    <t>Lưu Tuấn Kiệt</t>
  </si>
  <si>
    <t>NBTS02018</t>
  </si>
  <si>
    <t>NBTS02019</t>
  </si>
  <si>
    <t>Trần Thị Quyên</t>
  </si>
  <si>
    <t>NBTS02020</t>
  </si>
  <si>
    <t>Đặng Thị Trâm</t>
  </si>
  <si>
    <t>NBTS02021</t>
  </si>
  <si>
    <t>Nguyễn Phú Cường</t>
  </si>
  <si>
    <t>NBTS02022</t>
  </si>
  <si>
    <t>Nguyễn Thị Vân</t>
  </si>
  <si>
    <t>NBTS02023</t>
  </si>
  <si>
    <t>NBTS02024</t>
  </si>
  <si>
    <t>NBTS02025</t>
  </si>
  <si>
    <t>NBTS02026</t>
  </si>
  <si>
    <t>NBTS02027</t>
  </si>
  <si>
    <t>Nguyễn Minh Quang</t>
  </si>
  <si>
    <t>NBTS02028</t>
  </si>
  <si>
    <t>Dương Văn Ni</t>
  </si>
  <si>
    <t>NBTS02029</t>
  </si>
  <si>
    <t>Huỳnh Văn Phú</t>
  </si>
  <si>
    <t>NBTS02030</t>
  </si>
  <si>
    <t>Trần Văn Động</t>
  </si>
  <si>
    <t>NBTS02031</t>
  </si>
  <si>
    <t>Vũ Hải Hà</t>
  </si>
  <si>
    <t>NBTS02032</t>
  </si>
  <si>
    <t>Nguyễn Lê Thùy Trang</t>
  </si>
  <si>
    <t>NBTS02033</t>
  </si>
  <si>
    <t>Nguyễn Hữu Vỏ</t>
  </si>
  <si>
    <t>NBTS02034</t>
  </si>
  <si>
    <t>Nguyễn Tấn Đạt</t>
  </si>
  <si>
    <t>NBTS02035</t>
  </si>
  <si>
    <t>Vũ Tuấn Anh</t>
  </si>
  <si>
    <t>NBTS02036</t>
  </si>
  <si>
    <t>Đỗ Thị Xuân Trang</t>
  </si>
  <si>
    <t>NBTS02037</t>
  </si>
  <si>
    <t>NBTS02039</t>
  </si>
  <si>
    <t>NBTS02041</t>
  </si>
  <si>
    <t>NBTS02042</t>
  </si>
  <si>
    <t>NBTS02043</t>
  </si>
  <si>
    <t>Đào Thúy Quyên</t>
  </si>
  <si>
    <t>29/11/2018</t>
  </si>
  <si>
    <t>NBTS02044</t>
  </si>
  <si>
    <t>Phạm Nhật Minh</t>
  </si>
  <si>
    <t>NBTS02045</t>
  </si>
  <si>
    <t xml:space="preserve">Phạm Thị Thắng </t>
  </si>
  <si>
    <t>NBTS02046</t>
  </si>
  <si>
    <t xml:space="preserve">Trần Vũ Kiệt </t>
  </si>
  <si>
    <t>NBTS02047</t>
  </si>
  <si>
    <t xml:space="preserve">Trương Văn Nhơn </t>
  </si>
  <si>
    <t>NBTS02048</t>
  </si>
  <si>
    <t>Quách Thị Thu Hằng</t>
  </si>
  <si>
    <t>NBTS02049</t>
  </si>
  <si>
    <t>Dương Phương Anh</t>
  </si>
  <si>
    <t>NBTS02050</t>
  </si>
  <si>
    <t>Nguyễn Thành Công</t>
  </si>
  <si>
    <t>NBTS02051</t>
  </si>
  <si>
    <t>Trần Anh Phương</t>
  </si>
  <si>
    <t>NBTS02052</t>
  </si>
  <si>
    <t>Võ Văn Hên</t>
  </si>
  <si>
    <t>NBTS02053</t>
  </si>
  <si>
    <t>Huỳnh Văn Siêng</t>
  </si>
  <si>
    <t>NBTS02054</t>
  </si>
  <si>
    <t xml:space="preserve">Huỳnh Hoàng Long </t>
  </si>
  <si>
    <t>NBTS02055</t>
  </si>
  <si>
    <t>Nguyễn Ngọc Diễm</t>
  </si>
  <si>
    <t>NBTS02056</t>
  </si>
  <si>
    <t>NBTS02057</t>
  </si>
  <si>
    <t>Ngô Minh Hải</t>
  </si>
  <si>
    <t>NBTS02058</t>
  </si>
  <si>
    <t>Lê Thái Sơn</t>
  </si>
  <si>
    <t>NBTS02059</t>
  </si>
  <si>
    <t>NGUYỄN ĐÌNH NGỌC</t>
  </si>
  <si>
    <t>NBTS02060</t>
  </si>
  <si>
    <t>Bùi Đức Biên</t>
  </si>
  <si>
    <t>NBTS02061</t>
  </si>
  <si>
    <t>Hà Thị Xuyến</t>
  </si>
  <si>
    <t>NBTS02062</t>
  </si>
  <si>
    <t>Võ Thị Nga</t>
  </si>
  <si>
    <t>NBTS02063</t>
  </si>
  <si>
    <t>Nguyễn Tiến Hải</t>
  </si>
  <si>
    <t>NBTS02064</t>
  </si>
  <si>
    <t>Tạ Quang Hiếu</t>
  </si>
  <si>
    <t>05/11/2018</t>
  </si>
  <si>
    <t>NBTS02066</t>
  </si>
  <si>
    <t>Nguyễn Hữu Bảy Tú</t>
  </si>
  <si>
    <t>NBTS02067</t>
  </si>
  <si>
    <t>Phạm Thanh Hòa</t>
  </si>
  <si>
    <t>NBTS02068</t>
  </si>
  <si>
    <t>Phạm Công Hậu</t>
  </si>
  <si>
    <t>NBTS02069</t>
  </si>
  <si>
    <t>NGUYỄN XUÂN HẢI</t>
  </si>
  <si>
    <t>NBTS02070</t>
  </si>
  <si>
    <t>LÊ THỊ THANH MAI</t>
  </si>
  <si>
    <t>NBTS02071</t>
  </si>
  <si>
    <t>BÙI VĂN HƯNG</t>
  </si>
  <si>
    <t>NBTS02072</t>
  </si>
  <si>
    <t>NGUYỄN THỊ LOAN</t>
  </si>
  <si>
    <t>NBTS02073</t>
  </si>
  <si>
    <t>Trịnh Minh thái</t>
  </si>
  <si>
    <t>NBTS02074</t>
  </si>
  <si>
    <t>Trần Trung Nghĩa</t>
  </si>
  <si>
    <t>NBTS02075</t>
  </si>
  <si>
    <t>Phan Bình Nguyên</t>
  </si>
  <si>
    <t>NBTS02076</t>
  </si>
  <si>
    <t>Phu Vạn Đông</t>
  </si>
  <si>
    <t>NBTS02077</t>
  </si>
  <si>
    <t>Phan Thị Huyền Trang</t>
  </si>
  <si>
    <t>NBTS02078</t>
  </si>
  <si>
    <t>Võ Tấn Hảo</t>
  </si>
  <si>
    <t>NBTS02079</t>
  </si>
  <si>
    <t>Bùi Anh Tuấn</t>
  </si>
  <si>
    <t>07/11/2018</t>
  </si>
  <si>
    <t>NBTS02080</t>
  </si>
  <si>
    <t>Huỳnh Thị Phương thảo</t>
  </si>
  <si>
    <t>NBTS02081</t>
  </si>
  <si>
    <t>LÂM HÙNG CƯỜNG</t>
  </si>
  <si>
    <t>NBTS02082</t>
  </si>
  <si>
    <t>Cao Thị Mỹ Kim</t>
  </si>
  <si>
    <t>NBTS02083</t>
  </si>
  <si>
    <t>Nguyễn Thị Cẩm Tú</t>
  </si>
  <si>
    <t>NBTS02084</t>
  </si>
  <si>
    <t>Phan Nguyễn Trung Nhân</t>
  </si>
  <si>
    <t>09/11/2018</t>
  </si>
  <si>
    <t>NBTS02085</t>
  </si>
  <si>
    <t>Đặng Nhật Tân</t>
  </si>
  <si>
    <t>10/11/2018</t>
  </si>
  <si>
    <t>NBTS02086</t>
  </si>
  <si>
    <t>Trần Tấn Huân</t>
  </si>
  <si>
    <t>NBTS02087</t>
  </si>
  <si>
    <t>Trần Thị Phương Dung</t>
  </si>
  <si>
    <t>NBTS02088</t>
  </si>
  <si>
    <t>Đỗ Thị Lãi</t>
  </si>
  <si>
    <t>14/11/2018</t>
  </si>
  <si>
    <t>NBTS02089</t>
  </si>
  <si>
    <t>Trương Ngọc Quỳnh</t>
  </si>
  <si>
    <t>NBTS02090</t>
  </si>
  <si>
    <t>NBTS02091</t>
  </si>
  <si>
    <t>Phan Kim Ngân</t>
  </si>
  <si>
    <t>NBTS02092</t>
  </si>
  <si>
    <t>Trần Thanh Nghĩa</t>
  </si>
  <si>
    <t>NBTS02093</t>
  </si>
  <si>
    <t>13/11/2018</t>
  </si>
  <si>
    <t>NBTS02094</t>
  </si>
  <si>
    <t>NBTS02095</t>
  </si>
  <si>
    <t>TRẦN HỮU SĨ</t>
  </si>
  <si>
    <t>NBTS02096</t>
  </si>
  <si>
    <t>Nguyễn Văn Tam</t>
  </si>
  <si>
    <t>NBTS02097</t>
  </si>
  <si>
    <t>Nguyễn Đăng Khương</t>
  </si>
  <si>
    <t>NBTS02098</t>
  </si>
  <si>
    <t>Trần Trung Hiếu</t>
  </si>
  <si>
    <t>NBTS02099</t>
  </si>
  <si>
    <t>NBTS02100</t>
  </si>
  <si>
    <t>NBTS02101</t>
  </si>
  <si>
    <t>Nguyễn Văn Tính</t>
  </si>
  <si>
    <t>NBTS02102</t>
  </si>
  <si>
    <t>Nguyển Đăng Phước</t>
  </si>
  <si>
    <t>NBTS02103</t>
  </si>
  <si>
    <t>Trần Đình Quốc Anh</t>
  </si>
  <si>
    <t>15/11/2018</t>
  </si>
  <si>
    <t>NBTS02104</t>
  </si>
  <si>
    <t>Nguyễn Thị Diệu Thiện</t>
  </si>
  <si>
    <t>22/11/2018</t>
  </si>
  <si>
    <t>NBTS02105</t>
  </si>
  <si>
    <t xml:space="preserve">Trần Xuân Cường </t>
  </si>
  <si>
    <t>21/11/2018</t>
  </si>
  <si>
    <t>NBTS02106</t>
  </si>
  <si>
    <t xml:space="preserve">Đào Ngọc Hải </t>
  </si>
  <si>
    <t>NBTS02107</t>
  </si>
  <si>
    <t>Châu Văn Hòa</t>
  </si>
  <si>
    <t>NBTS02108</t>
  </si>
  <si>
    <t>Nguyễn Anh Quốc</t>
  </si>
  <si>
    <t>NBTS02109</t>
  </si>
  <si>
    <t>Nguyễn Thanh Trâm</t>
  </si>
  <si>
    <t>NBTS02110</t>
  </si>
  <si>
    <t>NBTS02111</t>
  </si>
  <si>
    <t>Trần Văn Sển</t>
  </si>
  <si>
    <t>NBTS02112</t>
  </si>
  <si>
    <t>CHU VĂN NAM</t>
  </si>
  <si>
    <t>03/01/2019</t>
  </si>
  <si>
    <t>NBTS02113</t>
  </si>
  <si>
    <t>Phạm Thị Loan</t>
  </si>
  <si>
    <t>01/12/2019</t>
  </si>
  <si>
    <t>NBTS02114</t>
  </si>
  <si>
    <t>Phạm Thị Huyền</t>
  </si>
  <si>
    <t>01/12/2020</t>
  </si>
  <si>
    <t>NBTS02115</t>
  </si>
  <si>
    <t>LÒ VĂN QUÝ</t>
  </si>
  <si>
    <t>NBTS02116</t>
  </si>
  <si>
    <t>NGUYỄN THỊ DUYÊN SL</t>
  </si>
  <si>
    <t>NBTS02117</t>
  </si>
  <si>
    <t>NGUYỄN THỊ HẰNG</t>
  </si>
  <si>
    <t>NBTS02118</t>
  </si>
  <si>
    <t>Nguyễn Thành Phước</t>
  </si>
  <si>
    <t>NBTS02119</t>
  </si>
  <si>
    <t>Tạ Văn Nghinh</t>
  </si>
  <si>
    <t>NBTS02120</t>
  </si>
  <si>
    <t>NBTS02121</t>
  </si>
  <si>
    <t>Nguyễn Quang Duy</t>
  </si>
  <si>
    <t>NBTS02122</t>
  </si>
  <si>
    <t>NBTS02123</t>
  </si>
  <si>
    <t>NBTS02124</t>
  </si>
  <si>
    <t>NBTS02125</t>
  </si>
  <si>
    <t>NBTS02126</t>
  </si>
  <si>
    <t>NBTS02127</t>
  </si>
  <si>
    <t>Nguyễn Ngọc Xuân Thi </t>
  </si>
  <si>
    <t>NBTS02128</t>
  </si>
  <si>
    <t>Trương Công Tính</t>
  </si>
  <si>
    <t>01/12/2018</t>
  </si>
  <si>
    <t>NBTS02129</t>
  </si>
  <si>
    <t>NGUYỄN VĂN PHONG</t>
  </si>
  <si>
    <t>NBTS02130</t>
  </si>
  <si>
    <t>Nguyễn Trọng Duy</t>
  </si>
  <si>
    <t>NBTS02131</t>
  </si>
  <si>
    <t>PHẠM THỊ THÙY LINH</t>
  </si>
  <si>
    <t>NBTS02132</t>
  </si>
  <si>
    <t>Nguyễn Thị Thúy TN</t>
  </si>
  <si>
    <t>NBTS02133</t>
  </si>
  <si>
    <t>Trần Minh Tài</t>
  </si>
  <si>
    <t>08/12/2018</t>
  </si>
  <si>
    <t>NBTS02134</t>
  </si>
  <si>
    <t>NBTS02135</t>
  </si>
  <si>
    <t>Hoàng Vũ Nguyên</t>
  </si>
  <si>
    <t>NBTS02136</t>
  </si>
  <si>
    <t>Trần Tiến Lâm</t>
  </si>
  <si>
    <t>NBTS02137</t>
  </si>
  <si>
    <t>Huỳnh Văn Toàn</t>
  </si>
  <si>
    <t>NBTS02138</t>
  </si>
  <si>
    <t>Phạm Khánh Duy</t>
  </si>
  <si>
    <t>NBTS02139</t>
  </si>
  <si>
    <t>Nguyễn Văn Quyết</t>
  </si>
  <si>
    <t>NBTS02140</t>
  </si>
  <si>
    <t>Trịnh Hoàng Sang</t>
  </si>
  <si>
    <t>NBTS02141</t>
  </si>
  <si>
    <t>Lê Xuân Hạnh</t>
  </si>
  <si>
    <t>NBTS02142</t>
  </si>
  <si>
    <t>Nguyễn Ngọc Anh Vũ</t>
  </si>
  <si>
    <t>NBTS02143</t>
  </si>
  <si>
    <t>Trịnh Xuân Hòa</t>
  </si>
  <si>
    <t>NBTS02144</t>
  </si>
  <si>
    <t>NBTS02145</t>
  </si>
  <si>
    <t>NBTS02146</t>
  </si>
  <si>
    <t>NGÔ HỒNG THANH</t>
  </si>
  <si>
    <t>NBTS02147</t>
  </si>
  <si>
    <t>LÊ THỊ MỸ TRANG</t>
  </si>
  <si>
    <t>NBTS02148</t>
  </si>
  <si>
    <t>NGUYỄN QUỐC KHÁNH</t>
  </si>
  <si>
    <t>NBTS02149</t>
  </si>
  <si>
    <t>NBTS02150</t>
  </si>
  <si>
    <t>NBTS02151</t>
  </si>
  <si>
    <t>05/12/2018</t>
  </si>
  <si>
    <t>NBTS02152</t>
  </si>
  <si>
    <t>Châu Thị tuyết Nhi</t>
  </si>
  <si>
    <t>11/12/2018</t>
  </si>
  <si>
    <t>NBTS02153</t>
  </si>
  <si>
    <t>Trương Ngọc sơn</t>
  </si>
  <si>
    <t>NBTS02154</t>
  </si>
  <si>
    <t>Nguyễn Thị Hồng Sinh</t>
  </si>
  <si>
    <t>17/12/2018</t>
  </si>
  <si>
    <t>NBTS02155</t>
  </si>
  <si>
    <t>Nguyễn Thị Thu Thủy</t>
  </si>
  <si>
    <t>NBTS02156</t>
  </si>
  <si>
    <t>Nguyễn Tùng</t>
  </si>
  <si>
    <t>18/12/2018</t>
  </si>
  <si>
    <t>NBTS02157</t>
  </si>
  <si>
    <t>Lương Thị Nghĩa</t>
  </si>
  <si>
    <t>NBTS02158</t>
  </si>
  <si>
    <t>NGUYỄN QUỐC KHÁNH 1</t>
  </si>
  <si>
    <t>NBTS02159</t>
  </si>
  <si>
    <t>NBTS02160</t>
  </si>
  <si>
    <t>NBTS02161</t>
  </si>
  <si>
    <t>NBTS02162</t>
  </si>
  <si>
    <t>Trần Đức Vinh</t>
  </si>
  <si>
    <t>NBTS02163</t>
  </si>
  <si>
    <t>Lữ Thị Ngọc Huệ</t>
  </si>
  <si>
    <t>NBTS02164</t>
  </si>
  <si>
    <t>Nguyễn Bửu Sang</t>
  </si>
  <si>
    <t>NBTS02165</t>
  </si>
  <si>
    <t>NBTS02166</t>
  </si>
  <si>
    <t>Nguyễn Thị Kim Oanh</t>
  </si>
  <si>
    <t>NBTS02167</t>
  </si>
  <si>
    <t>Khuất Thị Nhung</t>
  </si>
  <si>
    <t>NBTS02168</t>
  </si>
  <si>
    <t>Lê Ngọc Duy</t>
  </si>
  <si>
    <t>NBTS02169</t>
  </si>
  <si>
    <t>Trịnh Thị Tho</t>
  </si>
  <si>
    <t>NBTS02170</t>
  </si>
  <si>
    <t>NBTS02171</t>
  </si>
  <si>
    <t>Đào Thanh Quang</t>
  </si>
  <si>
    <t>NBTS02172</t>
  </si>
  <si>
    <t>Nguyễn Dĩnh Trung</t>
  </si>
  <si>
    <t>NBTS02173</t>
  </si>
  <si>
    <t>Lê Thị Châu Đoan</t>
  </si>
  <si>
    <t>NBTS02174</t>
  </si>
  <si>
    <t>Đinh Thị Xuân Diệu</t>
  </si>
  <si>
    <t>NBTS02175</t>
  </si>
  <si>
    <t>NGUYỄN HOÀNG NAM</t>
  </si>
  <si>
    <t>NBTS02176</t>
  </si>
  <si>
    <t>NGÔ TẤN VŨ</t>
  </si>
  <si>
    <t>NBTS02177</t>
  </si>
  <si>
    <t>NBTS02178</t>
  </si>
  <si>
    <t>Nguyễn Thị Luyến</t>
  </si>
  <si>
    <t>NBTS02179</t>
  </si>
  <si>
    <t>Nguyễn Thị Mỹ Dung</t>
  </si>
  <si>
    <t>NBTS02180</t>
  </si>
  <si>
    <t>Trần Huỳnh Mai</t>
  </si>
  <si>
    <t>NBTS02181</t>
  </si>
  <si>
    <t>Phương Hoàng Phong</t>
  </si>
  <si>
    <t>NBTS02182</t>
  </si>
  <si>
    <t>Trần Thị Tuyết</t>
  </si>
  <si>
    <t>NBTS02183</t>
  </si>
  <si>
    <t>Lê Hoàng Phúc</t>
  </si>
  <si>
    <t>NBTS02184</t>
  </si>
  <si>
    <t>Húa Đông Hồ</t>
  </si>
  <si>
    <t>NBTS02185</t>
  </si>
  <si>
    <t xml:space="preserve">Lưu Mỹ Kim </t>
  </si>
  <si>
    <t>NBTS02186</t>
  </si>
  <si>
    <t>Lưu Thị Non</t>
  </si>
  <si>
    <t>NBTS02187</t>
  </si>
  <si>
    <t>Võ Đức Quý</t>
  </si>
  <si>
    <t>SRM</t>
  </si>
  <si>
    <t>NBTS02188</t>
  </si>
  <si>
    <t>NBTS02189</t>
  </si>
  <si>
    <t>Châu Phú Thanh Nhàn</t>
  </si>
  <si>
    <t>NBTS02190</t>
  </si>
  <si>
    <t>NBTS02191</t>
  </si>
  <si>
    <t>Trần Bá Quyền</t>
  </si>
  <si>
    <t>NBTS02192</t>
  </si>
  <si>
    <t>Lương Việt Hùng</t>
  </si>
  <si>
    <t>NBTS02193</t>
  </si>
  <si>
    <t>Hồ Trung Quyền</t>
  </si>
  <si>
    <t>NBTS02194</t>
  </si>
  <si>
    <t>NBTS02195</t>
  </si>
  <si>
    <t>Huỳnh Thị Cẩm Vân</t>
  </si>
  <si>
    <t>NBTS02196</t>
  </si>
  <si>
    <t>Bùi Thị Mỹ Ny</t>
  </si>
  <si>
    <t>NBTS02197</t>
  </si>
  <si>
    <t>Mai Thanh Hùng</t>
  </si>
  <si>
    <t>NBTS02198</t>
  </si>
  <si>
    <t>Trần Thị Mộng Tuyền</t>
  </si>
  <si>
    <t>NBTS02199</t>
  </si>
  <si>
    <t>Trịnh Xuân Thái</t>
  </si>
  <si>
    <t>NBTS02200</t>
  </si>
  <si>
    <t>NBTS02201</t>
  </si>
  <si>
    <t>Thái Văn Hậu</t>
  </si>
  <si>
    <t>NBTS02202</t>
  </si>
  <si>
    <t xml:space="preserve">Lê Quốc Cường </t>
  </si>
  <si>
    <t>NBTS02203</t>
  </si>
  <si>
    <t>NBTS02204</t>
  </si>
  <si>
    <t>NBTS02205</t>
  </si>
  <si>
    <t>NBTS02206</t>
  </si>
  <si>
    <t>NBTS02207</t>
  </si>
  <si>
    <t>Lê Phi Phụng</t>
  </si>
  <si>
    <t>NBTS02208</t>
  </si>
  <si>
    <t>NBTS02210</t>
  </si>
  <si>
    <t>NBTS02211</t>
  </si>
  <si>
    <t>NBTS02212</t>
  </si>
  <si>
    <t>NBTS02213</t>
  </si>
  <si>
    <t>NBTS02214</t>
  </si>
  <si>
    <t>NBTS02215</t>
  </si>
  <si>
    <t>Đỗ Tấn Hải</t>
  </si>
  <si>
    <t>NBTS02216</t>
  </si>
  <si>
    <t>Hồ Văn Hiếu</t>
  </si>
  <si>
    <t>NBTS02217</t>
  </si>
  <si>
    <t>Huỳnh Thanh Phong</t>
  </si>
  <si>
    <t>NBTS02218</t>
  </si>
  <si>
    <t>Lê Thị Hoàng Giao</t>
  </si>
  <si>
    <t>NBTS02219</t>
  </si>
  <si>
    <t>NBTS02220</t>
  </si>
  <si>
    <t>14/01/2019</t>
  </si>
  <si>
    <t>NBTS02221</t>
  </si>
  <si>
    <t>NBTS02222</t>
  </si>
  <si>
    <t>Trần Thị Thu Thuỷ</t>
  </si>
  <si>
    <t>NBTS02223</t>
  </si>
  <si>
    <t>NBTS02224</t>
  </si>
  <si>
    <t>Nguyễn Hoáng Phú</t>
  </si>
  <si>
    <t>NBTS02225</t>
  </si>
  <si>
    <t>Châu Tuấn Cường</t>
  </si>
  <si>
    <t>NBTS02226</t>
  </si>
  <si>
    <t>Trần Quang Minh Thái</t>
  </si>
  <si>
    <t>NBTS02227</t>
  </si>
  <si>
    <t>SMDB(MIX)</t>
  </si>
  <si>
    <t>NBTS02228</t>
  </si>
  <si>
    <t>NBTS02229</t>
  </si>
  <si>
    <t>NBTS02230</t>
  </si>
  <si>
    <t>NBTS02231</t>
  </si>
  <si>
    <t>HỒ Thị Bé Hận</t>
  </si>
  <si>
    <t>NBTS02232</t>
  </si>
  <si>
    <t>Trương Cảnh Long</t>
  </si>
  <si>
    <t>NBTS02233</t>
  </si>
  <si>
    <t>Huỳnh Nhơn Hưng</t>
  </si>
  <si>
    <t>NBTS02234</t>
  </si>
  <si>
    <t>NBTS02235</t>
  </si>
  <si>
    <t>NBTS02236</t>
  </si>
  <si>
    <t>Trần Mạnh Dương</t>
  </si>
  <si>
    <t>01/02/2019</t>
  </si>
  <si>
    <t>NBTS02237</t>
  </si>
  <si>
    <t>NBTS02238</t>
  </si>
  <si>
    <t>Bùi Thị Dinh</t>
  </si>
  <si>
    <t>NBTS02239</t>
  </si>
  <si>
    <t>NBTS02240</t>
  </si>
  <si>
    <t>NBTS02241</t>
  </si>
  <si>
    <t xml:space="preserve">Nguyễn Văn Lữ </t>
  </si>
  <si>
    <t>NBTS02242</t>
  </si>
  <si>
    <t>NBTS02243</t>
  </si>
  <si>
    <t>NBTS02244</t>
  </si>
  <si>
    <t>NBTS02245</t>
  </si>
  <si>
    <t>Lê Văn Lợi</t>
  </si>
  <si>
    <t>NBTS02246</t>
  </si>
  <si>
    <t>Trương Trọng Hiếu</t>
  </si>
  <si>
    <t>NBTS02247</t>
  </si>
  <si>
    <t>Đặng Thị Hồng Nhung</t>
  </si>
  <si>
    <t>NBTS02248</t>
  </si>
  <si>
    <t>Võ Văn Lãm</t>
  </si>
  <si>
    <t>NBTS02249</t>
  </si>
  <si>
    <t>NBTS02250</t>
  </si>
  <si>
    <t>Nguyễn Thị Tình</t>
  </si>
  <si>
    <t>11/02/2019</t>
  </si>
  <si>
    <t>NBTS02251</t>
  </si>
  <si>
    <t xml:space="preserve">Bùi Thị Thắm </t>
  </si>
  <si>
    <t>NBTS02252</t>
  </si>
  <si>
    <t>Nguyễn Văn Thưởng</t>
  </si>
  <si>
    <t>NBTS02253</t>
  </si>
  <si>
    <t>Cao Văn Minh</t>
  </si>
  <si>
    <t>NBTS02254</t>
  </si>
  <si>
    <t>Nguyễn Trần Đăng Khoa</t>
  </si>
  <si>
    <t>14/02/2019</t>
  </si>
  <si>
    <t>NBTS02255</t>
  </si>
  <si>
    <t>NBTS02256</t>
  </si>
  <si>
    <t>Nguyễn Thị Kim Chi</t>
  </si>
  <si>
    <t>NBTS02257</t>
  </si>
  <si>
    <t>Trần Văn Bền</t>
  </si>
  <si>
    <t>NBTS02258</t>
  </si>
  <si>
    <t>Nguyễn Thị Hoài Trang</t>
  </si>
  <si>
    <t>NBTS02259</t>
  </si>
  <si>
    <t>Nguyễn Thị Kim Phương</t>
  </si>
  <si>
    <t>NBTS02260</t>
  </si>
  <si>
    <t>18/02/2019</t>
  </si>
  <si>
    <t>NBTS02261</t>
  </si>
  <si>
    <t>Trần Đình Vũ</t>
  </si>
  <si>
    <t>NBTS02262</t>
  </si>
  <si>
    <t>NBTS02263</t>
  </si>
  <si>
    <t>Nguyễn Tấn Phát</t>
  </si>
  <si>
    <t>NBTS02264</t>
  </si>
  <si>
    <t>Trần Đình Quang</t>
  </si>
  <si>
    <t>NBTS02265</t>
  </si>
  <si>
    <t>NBTS02266</t>
  </si>
  <si>
    <t>Trần Kim Quý</t>
  </si>
  <si>
    <t>NBTS02267</t>
  </si>
  <si>
    <t>Nguyễn Minh Nhựt</t>
  </si>
  <si>
    <t>NBTS02269</t>
  </si>
  <si>
    <t>Phạm Văn Khoa</t>
  </si>
  <si>
    <t>NBTS02270</t>
  </si>
  <si>
    <t>Trà Minh Quận</t>
  </si>
  <si>
    <t>NBTS02271</t>
  </si>
  <si>
    <t>NBTS02272</t>
  </si>
  <si>
    <t>Lê Thị Thanh Xuân</t>
  </si>
  <si>
    <t>NBTS02273</t>
  </si>
  <si>
    <t>Lê Hải Duy</t>
  </si>
  <si>
    <t>21/02/2019</t>
  </si>
  <si>
    <t>NBTS02274</t>
  </si>
  <si>
    <t>NBTS02275</t>
  </si>
  <si>
    <t>Phạm Thị Thắm</t>
  </si>
  <si>
    <t>NBTS02276</t>
  </si>
  <si>
    <t>NBTS02277</t>
  </si>
  <si>
    <t>Đỗ Nhật Quang</t>
  </si>
  <si>
    <t>NBTS02278</t>
  </si>
  <si>
    <t>NBTS02279</t>
  </si>
  <si>
    <t>Đinh Tuấn hải</t>
  </si>
  <si>
    <t>NBTS02280</t>
  </si>
  <si>
    <t>Đặng Thế Minh</t>
  </si>
  <si>
    <t>NBTS02281</t>
  </si>
  <si>
    <t>Nguyễn  Như Thùy </t>
  </si>
  <si>
    <t>NBTS02282</t>
  </si>
  <si>
    <t>Võ Thị Ái Vy</t>
  </si>
  <si>
    <t>NBTS02283</t>
  </si>
  <si>
    <t>NBTS02284</t>
  </si>
  <si>
    <t>NBTS02285</t>
  </si>
  <si>
    <t>Trần Hà Vi</t>
  </si>
  <si>
    <t>NBTS02286</t>
  </si>
  <si>
    <t>Võ Phước</t>
  </si>
  <si>
    <t>01/03/2019</t>
  </si>
  <si>
    <t>NBTS02287</t>
  </si>
  <si>
    <t>Đào Văn Rương</t>
  </si>
  <si>
    <t>26/02/2019</t>
  </si>
  <si>
    <t>NBTS02288</t>
  </si>
  <si>
    <t>Nguyễn Hoàng Anh</t>
  </si>
  <si>
    <t>25/02/2019</t>
  </si>
  <si>
    <t>NBTS02289</t>
  </si>
  <si>
    <t>Nguyễn Thị Trúc Linh</t>
  </si>
  <si>
    <t>NBTS02290</t>
  </si>
  <si>
    <t>Lê Thị Thanh Nga</t>
  </si>
  <si>
    <t>NBTS02291</t>
  </si>
  <si>
    <t>Ngô Thị Châu Phi</t>
  </si>
  <si>
    <t>NBTS02292</t>
  </si>
  <si>
    <t>Trần Văn Hóa</t>
  </si>
  <si>
    <t>NBTS02293</t>
  </si>
  <si>
    <t>Nguyễn Minh Khương</t>
  </si>
  <si>
    <t>NBTS02294</t>
  </si>
  <si>
    <t>Lê Hiệp Thành</t>
  </si>
  <si>
    <t>NBTS02295</t>
  </si>
  <si>
    <t>01/03/2020</t>
  </si>
  <si>
    <t>NBTS02296</t>
  </si>
  <si>
    <t>Tạ Thị Hồng Vân</t>
  </si>
  <si>
    <t>NBTS02297</t>
  </si>
  <si>
    <t>NBTS02298</t>
  </si>
  <si>
    <t xml:space="preserve">Trần Kim Tuấn </t>
  </si>
  <si>
    <t>NBTS02299</t>
  </si>
  <si>
    <t>Hoàng Anh Tuấn</t>
  </si>
  <si>
    <t>NBTS02300</t>
  </si>
  <si>
    <t>Nguyễn Văn Ngàn</t>
  </si>
  <si>
    <t>NBTS02301</t>
  </si>
  <si>
    <t>Lê Đình Chinh</t>
  </si>
  <si>
    <t>NBTS02302</t>
  </si>
  <si>
    <t xml:space="preserve">Lê Thị Hòa </t>
  </si>
  <si>
    <t>NBTS02303</t>
  </si>
  <si>
    <t xml:space="preserve">Phạm Văn Chính </t>
  </si>
  <si>
    <t>NBTS02304</t>
  </si>
  <si>
    <t>TRƯƠNG THỊ BẢO YẾN</t>
  </si>
  <si>
    <t>NBTS02305</t>
  </si>
  <si>
    <t xml:space="preserve">Phan Nguyễn Đình Thuận </t>
  </si>
  <si>
    <t>NBTS02306</t>
  </si>
  <si>
    <t>Dương Nguyên Tính</t>
  </si>
  <si>
    <t>NBTS02307</t>
  </si>
  <si>
    <t>Huỳnh Công Thắng</t>
  </si>
  <si>
    <t>NBTS02308</t>
  </si>
  <si>
    <t>Huỳnh Minh Thống</t>
  </si>
  <si>
    <t>NBTS02309</t>
  </si>
  <si>
    <t>NGUYỄN THÀNH ĐÔNG</t>
  </si>
  <si>
    <t>NBTS02310</t>
  </si>
  <si>
    <t>Nguyễn Phương Linh</t>
  </si>
  <si>
    <t>NBTS02311</t>
  </si>
  <si>
    <t>Trương Thị Ngọc Trâm</t>
  </si>
  <si>
    <t>NBTS02312</t>
  </si>
  <si>
    <t>Võ Nhật Hoàng</t>
  </si>
  <si>
    <t>NBTS02313</t>
  </si>
  <si>
    <t>Phạm Thanh Dân</t>
  </si>
  <si>
    <t>NBTS02314</t>
  </si>
  <si>
    <t>PHẠM THANH PHƯỚC</t>
  </si>
  <si>
    <t>NBTS02315</t>
  </si>
  <si>
    <t>NGUYỄN TRỌNG CƯỜNG</t>
  </si>
  <si>
    <t>NBTS02316</t>
  </si>
  <si>
    <t>TRẦN THỊ NGỌC LÀI</t>
  </si>
  <si>
    <t>NBTS02317</t>
  </si>
  <si>
    <t>Hoàng Thị Liên</t>
  </si>
  <si>
    <t>NBTS02318</t>
  </si>
  <si>
    <t>NBTS02319</t>
  </si>
  <si>
    <t>Phạm Duy Tuyển</t>
  </si>
  <si>
    <t>NBTS02320</t>
  </si>
  <si>
    <t>Nguyễn Hồng Hoàng</t>
  </si>
  <si>
    <t>NBTS02321</t>
  </si>
  <si>
    <t>Dương Minh Thành</t>
  </si>
  <si>
    <t>NBTS02322</t>
  </si>
  <si>
    <t>Nguyễn Thị Ái Công</t>
  </si>
  <si>
    <t>NBTS02323</t>
  </si>
  <si>
    <t>VÕ THÀNH VƯƠNG 1</t>
  </si>
  <si>
    <t>NBTS02324</t>
  </si>
  <si>
    <t>Phạm Thế Cường</t>
  </si>
  <si>
    <t>23/2/2019</t>
  </si>
  <si>
    <t>NBTS02325</t>
  </si>
  <si>
    <t>Phùng Nhựt Thanh</t>
  </si>
  <si>
    <t>02/03/2019</t>
  </si>
  <si>
    <t>NBTS02326</t>
  </si>
  <si>
    <t>Nguyễn Thị Huỳnh Mai</t>
  </si>
  <si>
    <t>27/2/2019</t>
  </si>
  <si>
    <t>NBTS02328</t>
  </si>
  <si>
    <t>Lê Như Tiên</t>
  </si>
  <si>
    <t>NBTS02329</t>
  </si>
  <si>
    <t>Nguyễn Thụy Khanh</t>
  </si>
  <si>
    <t>NBTS02330</t>
  </si>
  <si>
    <t>Phan Văn Việt</t>
  </si>
  <si>
    <t>NBTS02331</t>
  </si>
  <si>
    <t>Đoàn Quốc Dũng</t>
  </si>
  <si>
    <t>NBTS02332</t>
  </si>
  <si>
    <t xml:space="preserve">Nguyễn Thị Ánh Nguyệt </t>
  </si>
  <si>
    <t>04/03/2019</t>
  </si>
  <si>
    <t>NBTS02333</t>
  </si>
  <si>
    <t>Nguyễn Hữu Huy</t>
  </si>
  <si>
    <t>NBTS02334</t>
  </si>
  <si>
    <t xml:space="preserve">Huỳnh Bá Vương </t>
  </si>
  <si>
    <t>05/03/2019</t>
  </si>
  <si>
    <t>NBTS02335</t>
  </si>
  <si>
    <t xml:space="preserve">Nguyễn Trường Anh </t>
  </si>
  <si>
    <t>NBTS02336</t>
  </si>
  <si>
    <t>Lê Phước Thọ</t>
  </si>
  <si>
    <t>NBTS02337</t>
  </si>
  <si>
    <t xml:space="preserve">Nguyễn Văn Dũng </t>
  </si>
  <si>
    <t>NBTS02338</t>
  </si>
  <si>
    <t>Nguyễn Thị Ngọc Quyên</t>
  </si>
  <si>
    <t>NBTS02339</t>
  </si>
  <si>
    <t>Lê Đăng Khoa</t>
  </si>
  <si>
    <t>NBTS02340</t>
  </si>
  <si>
    <t>NBTS02341</t>
  </si>
  <si>
    <t>Nguyễn Duy Phương</t>
  </si>
  <si>
    <t>NBTS02342</t>
  </si>
  <si>
    <t xml:space="preserve">Đặng Thông Đức </t>
  </si>
  <si>
    <t>NBTS02343</t>
  </si>
  <si>
    <t>Nguyễn Tâm Phú</t>
  </si>
  <si>
    <t>NBTS02344</t>
  </si>
  <si>
    <t>Nguyễn Thị Hồng Liên</t>
  </si>
  <si>
    <t>MT Indirect</t>
  </si>
  <si>
    <t>NBTS02346</t>
  </si>
  <si>
    <t>NBTS02347</t>
  </si>
  <si>
    <t>NBTS02348</t>
  </si>
  <si>
    <t>Trần Trọng Nhân</t>
  </si>
  <si>
    <t>NBTS02349</t>
  </si>
  <si>
    <t>Nguyễn Đặng Linh Nhật</t>
  </si>
  <si>
    <t>NBTS02350</t>
  </si>
  <si>
    <t>Thi Kim Huy</t>
  </si>
  <si>
    <t>NBTS02351</t>
  </si>
  <si>
    <t>Trần Ngọc Kim Ngân</t>
  </si>
  <si>
    <t>NBTS02352</t>
  </si>
  <si>
    <t>NBTS02353</t>
  </si>
  <si>
    <t>Lưu Mỹ Kim</t>
  </si>
  <si>
    <t>NBTS02354</t>
  </si>
  <si>
    <t>NGUYỄN VĂN ÁNH</t>
  </si>
  <si>
    <t>NBTS02355</t>
  </si>
  <si>
    <t>NBTS02356</t>
  </si>
  <si>
    <t>NBTS02357</t>
  </si>
  <si>
    <t>NBTS02358</t>
  </si>
  <si>
    <t>Trương Thành Vũ</t>
  </si>
  <si>
    <t>28/02/2019</t>
  </si>
  <si>
    <t>NBTS02359</t>
  </si>
  <si>
    <t>Nguyễn Thị Việt Phụng</t>
  </si>
  <si>
    <t>NBTS02360</t>
  </si>
  <si>
    <t>Nguyễn Tấn Đời</t>
  </si>
  <si>
    <t>NBTS02361</t>
  </si>
  <si>
    <t>Đỗ Tuấn Hoài</t>
  </si>
  <si>
    <t>NBTS02362</t>
  </si>
  <si>
    <t>Nguyễn Thiện Long</t>
  </si>
  <si>
    <t>NBTS02363</t>
  </si>
  <si>
    <t>Nguyễn Thanh Tiến</t>
  </si>
  <si>
    <t>NBTS02364</t>
  </si>
  <si>
    <t>Phạm Thị Mỹ Hạnh</t>
  </si>
  <si>
    <t>NBTS02365</t>
  </si>
  <si>
    <t>Vũ Quang Thức</t>
  </si>
  <si>
    <t>NBTS02366</t>
  </si>
  <si>
    <t>NBTS02367</t>
  </si>
  <si>
    <t>Huỳnh Đức An</t>
  </si>
  <si>
    <t>NBTS02368</t>
  </si>
  <si>
    <t>NBTS02369</t>
  </si>
  <si>
    <t>Đặng Quốc Bảo</t>
  </si>
  <si>
    <t>NBTS02370</t>
  </si>
  <si>
    <t>NBTS02371</t>
  </si>
  <si>
    <t xml:space="preserve">Cầm Bá Hoàng </t>
  </si>
  <si>
    <t>NBTS02372</t>
  </si>
  <si>
    <t>Dương Đức Qúy</t>
  </si>
  <si>
    <t>NBTS02373</t>
  </si>
  <si>
    <t>NBTS02374</t>
  </si>
  <si>
    <t>Lê Thị Huyền Trang</t>
  </si>
  <si>
    <t>NBTS02375</t>
  </si>
  <si>
    <t>Trần Hữu Phước Đức</t>
  </si>
  <si>
    <t>NBTS02376</t>
  </si>
  <si>
    <t>Ngô Ngọc Phú</t>
  </si>
  <si>
    <t>NBTS02377</t>
  </si>
  <si>
    <t>Nguyễn Võ Giao Hữu</t>
  </si>
  <si>
    <t>NBTS02378</t>
  </si>
  <si>
    <t>Đoàn Thanh Sang</t>
  </si>
  <si>
    <t>NBTS02379</t>
  </si>
  <si>
    <t>Phạm Thanh Tân</t>
  </si>
  <si>
    <t>NBTS02380</t>
  </si>
  <si>
    <t>Trần Văn Dũng</t>
  </si>
  <si>
    <t>NBTS02381</t>
  </si>
  <si>
    <t>Trần Đình Thắng</t>
  </si>
  <si>
    <t>NBTS02382</t>
  </si>
  <si>
    <t>NBTS02383</t>
  </si>
  <si>
    <t>NBTS02384</t>
  </si>
  <si>
    <t>Nguyễn Hoàng Chung</t>
  </si>
  <si>
    <t>NBTS02385</t>
  </si>
  <si>
    <t>Huỳnh Phước Sang</t>
  </si>
  <si>
    <t>NBTS02386</t>
  </si>
  <si>
    <t>NBTS02387</t>
  </si>
  <si>
    <t>Nguyễn Bùi Học</t>
  </si>
  <si>
    <t>NBTS02388</t>
  </si>
  <si>
    <t>Đoàn Hải Quan</t>
  </si>
  <si>
    <t>NBTS02389</t>
  </si>
  <si>
    <t>Phan Trần Vũ</t>
  </si>
  <si>
    <t>NBTS02390</t>
  </si>
  <si>
    <t>NBTS02391</t>
  </si>
  <si>
    <t>Lưu Đình Huy</t>
  </si>
  <si>
    <t>NBTS02392</t>
  </si>
  <si>
    <t xml:space="preserve">Lý Văn Lộc </t>
  </si>
  <si>
    <t>NBTS02393</t>
  </si>
  <si>
    <t xml:space="preserve">Nguyễn Thu Hằng </t>
  </si>
  <si>
    <t>NBTS02394</t>
  </si>
  <si>
    <t>NBTS02395</t>
  </si>
  <si>
    <t>Tô Thị Thu Hiền</t>
  </si>
  <si>
    <t>NBTS02396</t>
  </si>
  <si>
    <t>Tạ Thị Ninh</t>
  </si>
  <si>
    <t>NBTS02397</t>
  </si>
  <si>
    <t>Nguyễn Hồng Thái</t>
  </si>
  <si>
    <t>NBTS02398</t>
  </si>
  <si>
    <t>NBTS02399</t>
  </si>
  <si>
    <t>Nguyễn Văn Vui</t>
  </si>
  <si>
    <t>NBTS02400</t>
  </si>
  <si>
    <t>Nguyễn Phước Thừa</t>
  </si>
  <si>
    <t>NBTS02401</t>
  </si>
  <si>
    <t>NBTS02402</t>
  </si>
  <si>
    <t>NBTS02403</t>
  </si>
  <si>
    <t>Nguyễn Minh Tâm</t>
  </si>
  <si>
    <t>NBTS02404</t>
  </si>
  <si>
    <t>Trần Hoàng</t>
  </si>
  <si>
    <t>NBTS02405</t>
  </si>
  <si>
    <t>Nguyễn Đức Toàn</t>
  </si>
  <si>
    <t>NBTS02406</t>
  </si>
  <si>
    <t>Nguyễn Tuấn Huân</t>
  </si>
  <si>
    <t>NBTS02407</t>
  </si>
  <si>
    <t>NBTS02408</t>
  </si>
  <si>
    <t xml:space="preserve">Lê Thị Vân Oanh </t>
  </si>
  <si>
    <t>NBTS02410</t>
  </si>
  <si>
    <t>Nghiêm Thị Bích Chi</t>
  </si>
  <si>
    <t>NBTS02412</t>
  </si>
  <si>
    <t xml:space="preserve">Huỳnh Bá Mẫn </t>
  </si>
  <si>
    <t>NBTS02413</t>
  </si>
  <si>
    <t>Nguyễn Thị Thanh Bình</t>
  </si>
  <si>
    <t>NBTS02414</t>
  </si>
  <si>
    <t>Nguyễn Thị Thu</t>
  </si>
  <si>
    <t>NBTS02415</t>
  </si>
  <si>
    <t>Đỗ Thị Thu Phương</t>
  </si>
  <si>
    <t>NBTS02416</t>
  </si>
  <si>
    <t>NBTS02417</t>
  </si>
  <si>
    <t>NBTS02418</t>
  </si>
  <si>
    <t>Lê Thanh Liêm</t>
  </si>
  <si>
    <t>NBTS02419</t>
  </si>
  <si>
    <t>Trần Quang Thuận</t>
  </si>
  <si>
    <t>NBTS02420</t>
  </si>
  <si>
    <t>BÙI TRUNG TRỰC</t>
  </si>
  <si>
    <t>NBTS02421</t>
  </si>
  <si>
    <t>Nguyễn Thị Ngọc</t>
  </si>
  <si>
    <t>NBTS02422</t>
  </si>
  <si>
    <t>Lương Nhựt Minh</t>
  </si>
  <si>
    <t>NBTS02423</t>
  </si>
  <si>
    <t>NBTS02424</t>
  </si>
  <si>
    <t>NBTS02425</t>
  </si>
  <si>
    <t>Nguyễn Thị Nụ</t>
  </si>
  <si>
    <t>NBTS02426</t>
  </si>
  <si>
    <t>NBTS02427</t>
  </si>
  <si>
    <t xml:space="preserve">Huỳnh Thế Mạnh </t>
  </si>
  <si>
    <t>NBTS02428</t>
  </si>
  <si>
    <t>Nguyễn Hữu Hảo</t>
  </si>
  <si>
    <t>NBTS02429</t>
  </si>
  <si>
    <t>Phạm Thị Nhất</t>
  </si>
  <si>
    <t>NBTS02430</t>
  </si>
  <si>
    <t>Nguyễn Thị Quỳnh Kim</t>
  </si>
  <si>
    <t>NBTS02431</t>
  </si>
  <si>
    <t>NBTS02432</t>
  </si>
  <si>
    <t>Trần Thị Ánh Tuyết</t>
  </si>
  <si>
    <t>NBTS02433</t>
  </si>
  <si>
    <t>NBTS02434</t>
  </si>
  <si>
    <t>Nguyễn Văn Nhi</t>
  </si>
  <si>
    <t>NBTS02435</t>
  </si>
  <si>
    <t>Ngô Văn Thành</t>
  </si>
  <si>
    <t>NBTS02436</t>
  </si>
  <si>
    <t>Huỳnh Thanh Bình</t>
  </si>
  <si>
    <t>NBTS02437</t>
  </si>
  <si>
    <t>NBTS02438</t>
  </si>
  <si>
    <t>NBTS02439</t>
  </si>
  <si>
    <t>Nguyễn Quốc Toàn</t>
  </si>
  <si>
    <t>NBTS02441</t>
  </si>
  <si>
    <t>Lê Thị Nhinh</t>
  </si>
  <si>
    <t>NBTS02442</t>
  </si>
  <si>
    <t>NBTS02443</t>
  </si>
  <si>
    <t>Kiều Văn Tới</t>
  </si>
  <si>
    <t>NBTS02444</t>
  </si>
  <si>
    <t>Đặng Thị Chiên</t>
  </si>
  <si>
    <t>NBTS02445</t>
  </si>
  <si>
    <t>NTS</t>
  </si>
  <si>
    <t>NBTS02446</t>
  </si>
  <si>
    <t>Phan Ngọc Thúy</t>
  </si>
  <si>
    <t>NBTS02447</t>
  </si>
  <si>
    <t>Lê Thành Nhân</t>
  </si>
  <si>
    <t>NBTS02448</t>
  </si>
  <si>
    <t>Đinh Thị Huyền</t>
  </si>
  <si>
    <t>NBTS02449</t>
  </si>
  <si>
    <t>Lê Huy Dũng</t>
  </si>
  <si>
    <t>NBTS02450</t>
  </si>
  <si>
    <t xml:space="preserve">Võ Ngọc Thắng </t>
  </si>
  <si>
    <t>NBTS02451</t>
  </si>
  <si>
    <t xml:space="preserve">Nguyễn Văn Tiến </t>
  </si>
  <si>
    <t>NBTS02452</t>
  </si>
  <si>
    <t>Bùi Khánh Thành</t>
  </si>
  <si>
    <t>NBTS02453</t>
  </si>
  <si>
    <t>Nguyễn Văn Kiềm</t>
  </si>
  <si>
    <t>NBTS02454</t>
  </si>
  <si>
    <t>Đỗ Thị Nhớ</t>
  </si>
  <si>
    <t>NBTS02455</t>
  </si>
  <si>
    <t>Trần Quang Minh</t>
  </si>
  <si>
    <t>NBTS02456</t>
  </si>
  <si>
    <t>Nguyễn Ngọc Phượng</t>
  </si>
  <si>
    <t>NBTS02457</t>
  </si>
  <si>
    <t>NBTS02458</t>
  </si>
  <si>
    <t>NBTS02459</t>
  </si>
  <si>
    <t>Đỗ Anh Duy</t>
  </si>
  <si>
    <t>NBTS02460</t>
  </si>
  <si>
    <t>Nguyễn Đức Tài</t>
  </si>
  <si>
    <t>NBTS02461</t>
  </si>
  <si>
    <t>NBTS02462</t>
  </si>
  <si>
    <t>NBTS02463</t>
  </si>
  <si>
    <t>Trần Danh Thịnh</t>
  </si>
  <si>
    <t>NBTS02464</t>
  </si>
  <si>
    <t>Nguyễn Cao Huy</t>
  </si>
  <si>
    <t>NBTS02465</t>
  </si>
  <si>
    <t>Trương Việt Hoàng</t>
  </si>
  <si>
    <t>NBTS02466</t>
  </si>
  <si>
    <t>Bùi Hồng Quân</t>
  </si>
  <si>
    <t>NBTS02472</t>
  </si>
  <si>
    <t>Nguyễn Thượng Trí</t>
  </si>
  <si>
    <t>NBTS02473</t>
  </si>
  <si>
    <t>Đặng Thị Loan</t>
  </si>
  <si>
    <t>NBTS02474</t>
  </si>
  <si>
    <t>Nguyễn Trần Ngọc Nhi</t>
  </si>
  <si>
    <t>NBTS02475</t>
  </si>
  <si>
    <t>PHẠM THỊ THU HUYỀN</t>
  </si>
  <si>
    <t>NBTS02476</t>
  </si>
  <si>
    <t>Nguyễn Thị Nguyệt</t>
  </si>
  <si>
    <t>NBTS02477</t>
  </si>
  <si>
    <t>Nguyễn Khương Duy</t>
  </si>
  <si>
    <t>NBTS02478</t>
  </si>
  <si>
    <t>Lê Đắc Hoàng</t>
  </si>
  <si>
    <t>NBTS02479</t>
  </si>
  <si>
    <t>Nguyễn Tấn Sơn</t>
  </si>
  <si>
    <t>NBTS02480</t>
  </si>
  <si>
    <t>Hồ Sỹ Long</t>
  </si>
  <si>
    <t>NBTS02481</t>
  </si>
  <si>
    <t>Huỳnh Ngọc Linh</t>
  </si>
  <si>
    <t>NBTS02482</t>
  </si>
  <si>
    <t>Trần Thanh Hiền</t>
  </si>
  <si>
    <t>NBTS02483</t>
  </si>
  <si>
    <t>NBTS02484</t>
  </si>
  <si>
    <t>Lưu Quốc Cường</t>
  </si>
  <si>
    <t>NBTS02485</t>
  </si>
  <si>
    <t>NBTS02486</t>
  </si>
  <si>
    <t>Hoàng Thị Hằng</t>
  </si>
  <si>
    <t>NBTS02487</t>
  </si>
  <si>
    <t>Hoàng Mỹ Linh</t>
  </si>
  <si>
    <t>NBTS02488</t>
  </si>
  <si>
    <t>Trần Như Trường Hải</t>
  </si>
  <si>
    <t>NBTS02489</t>
  </si>
  <si>
    <t>Trần Minh Chánh</t>
  </si>
  <si>
    <t>NBTS02490</t>
  </si>
  <si>
    <t>Trịnh Thành Luân</t>
  </si>
  <si>
    <t>NBTS02491</t>
  </si>
  <si>
    <t>NBTS02492</t>
  </si>
  <si>
    <t>Mai Tuấn Kiệt</t>
  </si>
  <si>
    <t>Retail</t>
  </si>
  <si>
    <t>NBTS02493</t>
  </si>
  <si>
    <t>Trần Hoàng Tuấn</t>
  </si>
  <si>
    <t>NBTS02494</t>
  </si>
  <si>
    <t>Nguyễn Đức Ninh</t>
  </si>
  <si>
    <t>NBTS02495</t>
  </si>
  <si>
    <t>NBTS02496</t>
  </si>
  <si>
    <t>Nguyễn Tấn Tôn</t>
  </si>
  <si>
    <t>NBTS02497</t>
  </si>
  <si>
    <t>Lê Minh Triết</t>
  </si>
  <si>
    <t>NBTS02498</t>
  </si>
  <si>
    <t>Trần Minh Thiện</t>
  </si>
  <si>
    <t>NBTS02499</t>
  </si>
  <si>
    <t>Hồ Văn Minh</t>
  </si>
  <si>
    <t>NBTS02500</t>
  </si>
  <si>
    <t>Lê Thị Xuân Thanh</t>
  </si>
  <si>
    <t>NBTS02501</t>
  </si>
  <si>
    <t>Trần Phước Vạn</t>
  </si>
  <si>
    <t>NBTS02502</t>
  </si>
  <si>
    <t>Lê Kim Mỹ Thúy</t>
  </si>
  <si>
    <t>NBTS02503</t>
  </si>
  <si>
    <t>Huỳnh Thiên Phú</t>
  </si>
  <si>
    <t>NBTS02504</t>
  </si>
  <si>
    <t>NBTS02505</t>
  </si>
  <si>
    <t>Nguyễn Lê Thái Công</t>
  </si>
  <si>
    <t>NBTS02506</t>
  </si>
  <si>
    <t>NBTS02507</t>
  </si>
  <si>
    <t>Phạm Hồng Hải Vy</t>
  </si>
  <si>
    <t>NBTS02508</t>
  </si>
  <si>
    <t>NBTS02509</t>
  </si>
  <si>
    <t>Phạm Đình Nguyên</t>
  </si>
  <si>
    <t>NBTS02510</t>
  </si>
  <si>
    <t>Huỳnh Quang Nhật Huy</t>
  </si>
  <si>
    <t>NBTS02511</t>
  </si>
  <si>
    <t>Nguyễn Thị Y Phụng</t>
  </si>
  <si>
    <t>NBTS02512</t>
  </si>
  <si>
    <t>Trần Thị Khánh Tâm</t>
  </si>
  <si>
    <t>NBTS02513</t>
  </si>
  <si>
    <t>Trần Thị Đào</t>
  </si>
  <si>
    <t>NBTS02514</t>
  </si>
  <si>
    <t>Bạc Cầm Khánh</t>
  </si>
  <si>
    <t>NBTS02515</t>
  </si>
  <si>
    <t>Phạm Thị Diệu</t>
  </si>
  <si>
    <t>NBTS02516</t>
  </si>
  <si>
    <t>Hồ Đức Lộc</t>
  </si>
  <si>
    <t>NBTS02517</t>
  </si>
  <si>
    <t>Ngô Thành Trung</t>
  </si>
  <si>
    <t>NBTS02518</t>
  </si>
  <si>
    <t>Trịnh Trần Anh Tú</t>
  </si>
  <si>
    <t>NBTS02519</t>
  </si>
  <si>
    <t>Lê Thị Hồng Thảo</t>
  </si>
  <si>
    <t>NBTS02520</t>
  </si>
  <si>
    <t>Đoàn Thị Cẩm Nhung</t>
  </si>
  <si>
    <t>NBTS02521</t>
  </si>
  <si>
    <t>NBTS02524</t>
  </si>
  <si>
    <t>Nguyễn Thị Thanh Trúc</t>
  </si>
  <si>
    <t>NBTS02525</t>
  </si>
  <si>
    <t>Võ Kiều Trang</t>
  </si>
  <si>
    <t>NBTS02526</t>
  </si>
  <si>
    <t>Nguyễn Ngọc Thạch</t>
  </si>
  <si>
    <t>NBTS02527</t>
  </si>
  <si>
    <t>NBTS02528</t>
  </si>
  <si>
    <t>Nguyễn Công Lý</t>
  </si>
  <si>
    <t>NBTS02529</t>
  </si>
  <si>
    <t>Lê Hoàng Anh Vũ</t>
  </si>
  <si>
    <t>NBTS02530</t>
  </si>
  <si>
    <t>NBTS02531</t>
  </si>
  <si>
    <t>NBTS02532</t>
  </si>
  <si>
    <t>Hô Math Carim</t>
  </si>
  <si>
    <t>NBTS02533</t>
  </si>
  <si>
    <t>Lê Ngọc Hiệp</t>
  </si>
  <si>
    <t>NBTS02534</t>
  </si>
  <si>
    <t>NBTS02535</t>
  </si>
  <si>
    <t>Phạm Lê Kim Phụng</t>
  </si>
  <si>
    <t>NBTS02536</t>
  </si>
  <si>
    <t>NBTS02537</t>
  </si>
  <si>
    <t>Tô Thị Ngọc Thảo</t>
  </si>
  <si>
    <t>NBTS02538</t>
  </si>
  <si>
    <t>Võ Thị Kim Mỹ</t>
  </si>
  <si>
    <t>NBTS02539</t>
  </si>
  <si>
    <t>NBTS02540</t>
  </si>
  <si>
    <t>Trần Bình Minh</t>
  </si>
  <si>
    <t>NBTS02541</t>
  </si>
  <si>
    <t>Hà Thanh Tùng</t>
  </si>
  <si>
    <t>NBTS02542</t>
  </si>
  <si>
    <t>Đỗ Hồng Cảnh</t>
  </si>
  <si>
    <t>NBTS02543</t>
  </si>
  <si>
    <t>NBTS02544</t>
  </si>
  <si>
    <t>NBTS02545</t>
  </si>
  <si>
    <t>NBTS02546</t>
  </si>
  <si>
    <t>Võ Thanh Tâm</t>
  </si>
  <si>
    <t>NBTS02548</t>
  </si>
  <si>
    <t>Nguyễn Thị Hiền 1</t>
  </si>
  <si>
    <t>NBTS02549</t>
  </si>
  <si>
    <t>Bùi Thị Thu Hoa</t>
  </si>
  <si>
    <t>NBTS02550</t>
  </si>
  <si>
    <t>Phạm Nguyễn Lam Triều</t>
  </si>
  <si>
    <t>NBTS02551</t>
  </si>
  <si>
    <t>NBTS02552</t>
  </si>
  <si>
    <t>Lê Phi Bảo</t>
  </si>
  <si>
    <t>NBTS02553</t>
  </si>
  <si>
    <t>NGUYỄN THỊ THU THẢO</t>
  </si>
  <si>
    <t>NBTS02554</t>
  </si>
  <si>
    <t>Nguyễn Thành Thiện</t>
  </si>
  <si>
    <t>NBTS02555</t>
  </si>
  <si>
    <t>Lâm Thị Ngọc Bích</t>
  </si>
  <si>
    <t>NBTS02556</t>
  </si>
  <si>
    <t>Nguyễn Minh Ngưu</t>
  </si>
  <si>
    <t>NBTS02557</t>
  </si>
  <si>
    <t>Dương Văn Tấn</t>
  </si>
  <si>
    <t>NBTS02558</t>
  </si>
  <si>
    <t>Nguyễn Thị Thu Trâm</t>
  </si>
  <si>
    <t>NBTS02559</t>
  </si>
  <si>
    <t>NBTS02560</t>
  </si>
  <si>
    <t>Nguyễn Thành Trọng Nghĩa</t>
  </si>
  <si>
    <t>NBTS02561</t>
  </si>
  <si>
    <t xml:space="preserve">Trương Anh Sơn </t>
  </si>
  <si>
    <t>NBTS02562</t>
  </si>
  <si>
    <t>Lê Thị Hoa</t>
  </si>
  <si>
    <t>NBTS02563</t>
  </si>
  <si>
    <t>Nguyễn Thị Thanh Tưởng</t>
  </si>
  <si>
    <t>NBTS02564</t>
  </si>
  <si>
    <t>Võ Thành Lân</t>
  </si>
  <si>
    <t>NBTS02565</t>
  </si>
  <si>
    <t>NBTS02566</t>
  </si>
  <si>
    <t>NBTS02567</t>
  </si>
  <si>
    <t>Đào Quốc Quảng</t>
  </si>
  <si>
    <t>NBTS02568</t>
  </si>
  <si>
    <t>Lâm Ngọc Nam</t>
  </si>
  <si>
    <t>NBTS02569</t>
  </si>
  <si>
    <t>LÊ VĂN HÒA</t>
  </si>
  <si>
    <t>NBTS02570</t>
  </si>
  <si>
    <t>NGUYỄN TIẾN DUY</t>
  </si>
  <si>
    <t>NBTS02571</t>
  </si>
  <si>
    <t>LÊ TÙNG NAM</t>
  </si>
  <si>
    <t>NBTS02572</t>
  </si>
  <si>
    <t>NGUYỄN VĂN GIÀU</t>
  </si>
  <si>
    <t>NBTS02573</t>
  </si>
  <si>
    <t>VŨ MẠNH HƯNG</t>
  </si>
  <si>
    <t>NBTS02574</t>
  </si>
  <si>
    <t>Lương Hải Đăng</t>
  </si>
  <si>
    <t>NBTS02575</t>
  </si>
  <si>
    <t>Nguyễn khánh Nam</t>
  </si>
  <si>
    <t>NBTS02576</t>
  </si>
  <si>
    <t>Nguyễn Văn Trương</t>
  </si>
  <si>
    <t>NBTS02577</t>
  </si>
  <si>
    <t>NBTS02578</t>
  </si>
  <si>
    <t>Hoàng Anh Dũng</t>
  </si>
  <si>
    <t>NBTS02579</t>
  </si>
  <si>
    <t>Trần Hữu Vàng</t>
  </si>
  <si>
    <t>NBTS02580</t>
  </si>
  <si>
    <t>NBTS02581</t>
  </si>
  <si>
    <t>Quách Dịch Thuận</t>
  </si>
  <si>
    <t>NBTS02582</t>
  </si>
  <si>
    <t>Đặng Ngọc Hòa</t>
  </si>
  <si>
    <t>NBTS02583</t>
  </si>
  <si>
    <t>NBTS02584</t>
  </si>
  <si>
    <t>Võ Thành Phước</t>
  </si>
  <si>
    <t>NBTS02585</t>
  </si>
  <si>
    <t>Trần Phi Hùng</t>
  </si>
  <si>
    <t>NBTS02586</t>
  </si>
  <si>
    <t>Trương Công Vinh</t>
  </si>
  <si>
    <t>NBTS02587</t>
  </si>
  <si>
    <t>Nguyễn Thùy Thảo Nguyên</t>
  </si>
  <si>
    <t>NBTS02588</t>
  </si>
  <si>
    <t>Nguyễn Đăng Đại</t>
  </si>
  <si>
    <t>NBTS02590</t>
  </si>
  <si>
    <t>Nguyễn Hữu Trung</t>
  </si>
  <si>
    <t>NBTS02591</t>
  </si>
  <si>
    <t>NBTS02592</t>
  </si>
  <si>
    <t>Đỗ Đức Hưng</t>
  </si>
  <si>
    <t>NBTS02593</t>
  </si>
  <si>
    <t>Ngô Hoàng Sơn</t>
  </si>
  <si>
    <t>NBTS02594</t>
  </si>
  <si>
    <t>Phạm Tiến Dũng</t>
  </si>
  <si>
    <t>NBTS02595</t>
  </si>
  <si>
    <t>Hồ Khương Duy</t>
  </si>
  <si>
    <t>NBTS02596</t>
  </si>
  <si>
    <t>Trịnh Xuân Hiệp</t>
  </si>
  <si>
    <t>NBTS02597</t>
  </si>
  <si>
    <t>NBTS02598</t>
  </si>
  <si>
    <t>NBTS02599</t>
  </si>
  <si>
    <t>NBTS02600</t>
  </si>
  <si>
    <t>Hoàng Quốc Thắng</t>
  </si>
  <si>
    <t>NBTS02601</t>
  </si>
  <si>
    <t>NBTS02602</t>
  </si>
  <si>
    <t>Nguyễn Ngọc Khánh</t>
  </si>
  <si>
    <t>NBTS02603</t>
  </si>
  <si>
    <t>Đào Duy Hưng</t>
  </si>
  <si>
    <t>NBTS02604</t>
  </si>
  <si>
    <t>Nguyễn Văn Kha</t>
  </si>
  <si>
    <t>NBTS02605</t>
  </si>
  <si>
    <t>Nguyễn Thị Anh</t>
  </si>
  <si>
    <t>NBTS02606</t>
  </si>
  <si>
    <t>Lê Thị Tú Xuân</t>
  </si>
  <si>
    <t>NBTS02607</t>
  </si>
  <si>
    <t>Hồ Thị Cẩm Thu</t>
  </si>
  <si>
    <t>NBTS02608</t>
  </si>
  <si>
    <t>Trần Thị Thu Thảo</t>
  </si>
  <si>
    <t>NBTS02609</t>
  </si>
  <si>
    <t>Nguyễn Văn Tư</t>
  </si>
  <si>
    <t>NBTS02610</t>
  </si>
  <si>
    <t>Trần Thị Thơm</t>
  </si>
  <si>
    <t>NBTS02611</t>
  </si>
  <si>
    <t>Lê Bằng Kim Hân</t>
  </si>
  <si>
    <t>NBTS02612</t>
  </si>
  <si>
    <t>NBTS02613</t>
  </si>
  <si>
    <t>NBTS02614</t>
  </si>
  <si>
    <t>Trương Tuấn Bình</t>
  </si>
  <si>
    <t>NBTS02615</t>
  </si>
  <si>
    <t>NBTS02616</t>
  </si>
  <si>
    <t>Nông Văn Hồng</t>
  </si>
  <si>
    <t>NBTS02617</t>
  </si>
  <si>
    <t>NBTS02618</t>
  </si>
  <si>
    <t>Lê Minh Vương</t>
  </si>
  <si>
    <t>NBTS02619</t>
  </si>
  <si>
    <t>Trần Hữu Chiến</t>
  </si>
  <si>
    <t>NBTS02620</t>
  </si>
  <si>
    <t>NGUYỄN VĂN HUY</t>
  </si>
  <si>
    <t>NBTS02621</t>
  </si>
  <si>
    <t>NBTS02622</t>
  </si>
  <si>
    <t>Trần Thị Mỹ Lệ</t>
  </si>
  <si>
    <t>NBTS02623</t>
  </si>
  <si>
    <t>Võ Thị Thư Trúc</t>
  </si>
  <si>
    <t>NBTS02624</t>
  </si>
  <si>
    <t>Nguyễn Văn Tỵ</t>
  </si>
  <si>
    <t>NBTS02625</t>
  </si>
  <si>
    <t>NBTS02626</t>
  </si>
  <si>
    <t>Lưu Thị Mỹ Trúc</t>
  </si>
  <si>
    <t>NBTS02627</t>
  </si>
  <si>
    <t>Nguyễn Thị Trúc Ly</t>
  </si>
  <si>
    <t>NBTS02628</t>
  </si>
  <si>
    <t>Nguyễn Võ Nhật Hào</t>
  </si>
  <si>
    <t>NBTS02629</t>
  </si>
  <si>
    <t>Lê Việt Trung</t>
  </si>
  <si>
    <t>NBTS02630</t>
  </si>
  <si>
    <t>Lê Trí Thức</t>
  </si>
  <si>
    <t>NBTS02631</t>
  </si>
  <si>
    <t>Nguyễn Thanh Quân</t>
  </si>
  <si>
    <t>NBTS02632</t>
  </si>
  <si>
    <t>Nguyễn Thị Suốt</t>
  </si>
  <si>
    <t>NBTS02633</t>
  </si>
  <si>
    <t>NBTS02634</t>
  </si>
  <si>
    <t>Lâm Văn Sĩ</t>
  </si>
  <si>
    <t>NBTS02635</t>
  </si>
  <si>
    <t>Nguyễn Thị Thanh Thủy</t>
  </si>
  <si>
    <t>NBTS02636</t>
  </si>
  <si>
    <t>Đường Thị Phượng</t>
  </si>
  <si>
    <t>NBTS02637</t>
  </si>
  <si>
    <t>Nguyễn Thị Cẩm Nhung</t>
  </si>
  <si>
    <t>NBTS02638</t>
  </si>
  <si>
    <t>Trần Bá Phúc</t>
  </si>
  <si>
    <t>NBTS02639</t>
  </si>
  <si>
    <t xml:space="preserve">Trần Thị Hương Thắm
</t>
  </si>
  <si>
    <t>NBTS02640</t>
  </si>
  <si>
    <t>Bùi Thị Hải Yến</t>
  </si>
  <si>
    <t>NBTS02641</t>
  </si>
  <si>
    <t>NBTS02642</t>
  </si>
  <si>
    <t>Trần Thị Hiệp</t>
  </si>
  <si>
    <t>NBTS02643</t>
  </si>
  <si>
    <t>Lê Thị Hồng Đào</t>
  </si>
  <si>
    <t>NBTS02644</t>
  </si>
  <si>
    <t>NBTS02645</t>
  </si>
  <si>
    <t xml:space="preserve">Trịnh Văn Hiệp </t>
  </si>
  <si>
    <t>NBTS02646</t>
  </si>
  <si>
    <t>La Văn Thắng</t>
  </si>
  <si>
    <t>NBTS02647</t>
  </si>
  <si>
    <t>Nguyễn Tuấn Cảnh</t>
  </si>
  <si>
    <t>NBTS02648</t>
  </si>
  <si>
    <t>NBTS02649</t>
  </si>
  <si>
    <t>Lê Thị Ánh Tuyết</t>
  </si>
  <si>
    <t>NBTS02650</t>
  </si>
  <si>
    <t>NBTS02651</t>
  </si>
  <si>
    <t>NBTS02652</t>
  </si>
  <si>
    <t>Nguyễn Hữu Khanh</t>
  </si>
  <si>
    <t>NBTS02653</t>
  </si>
  <si>
    <t>Nguyễn Văn Phúc</t>
  </si>
  <si>
    <t>NBTS02654</t>
  </si>
  <si>
    <t>NBTS02655</t>
  </si>
  <si>
    <t>NBTS02656</t>
  </si>
  <si>
    <t>Lý Văn Dũng</t>
  </si>
  <si>
    <t>NBTS02657</t>
  </si>
  <si>
    <t>Phạm Nhất Vĩ</t>
  </si>
  <si>
    <t>NBTS02658</t>
  </si>
  <si>
    <t>Vi Thị Thuyền</t>
  </si>
  <si>
    <t>NBTS02659</t>
  </si>
  <si>
    <t>Trần Chí Kiệt</t>
  </si>
  <si>
    <t>NBTS02660</t>
  </si>
  <si>
    <t>Võ Thị Huế</t>
  </si>
  <si>
    <t>NBTS02661</t>
  </si>
  <si>
    <t>Võ Văn Việt</t>
  </si>
  <si>
    <t>NBTS02662</t>
  </si>
  <si>
    <t>Đặng Thanh Hi</t>
  </si>
  <si>
    <t>NBTS02663</t>
  </si>
  <si>
    <t>NBTS02664</t>
  </si>
  <si>
    <t>NBTS02665</t>
  </si>
  <si>
    <t>Trịnh Thị Thu Lê</t>
  </si>
  <si>
    <t>NBTS02666</t>
  </si>
  <si>
    <t>NBTS02667</t>
  </si>
  <si>
    <t>Cao Hoài Duy</t>
  </si>
  <si>
    <t>NBTS02668</t>
  </si>
  <si>
    <t>NBTS02669</t>
  </si>
  <si>
    <t>Nguyễn Ngọc Lượng</t>
  </si>
  <si>
    <t>NBTS02670</t>
  </si>
  <si>
    <t>Đào Đăng Khoa</t>
  </si>
  <si>
    <t>NBTS02671</t>
  </si>
  <si>
    <t>Lò Văn Phát</t>
  </si>
  <si>
    <t>NBTS02672</t>
  </si>
  <si>
    <t>Trần Văn Lương</t>
  </si>
  <si>
    <t>NBTS02673</t>
  </si>
  <si>
    <t>Nguyễn Ngọc Hiếu</t>
  </si>
  <si>
    <t>NBTS02674</t>
  </si>
  <si>
    <t>Bùi thị Mỹ Huỳnh</t>
  </si>
  <si>
    <t>NBTS02675</t>
  </si>
  <si>
    <t>Nguyễn Thị Bích Thủy</t>
  </si>
  <si>
    <t>ok</t>
  </si>
  <si>
    <t>2. Sell in (Val)</t>
  </si>
  <si>
    <t>2. Sell out (Val)</t>
  </si>
  <si>
    <t>3. Sell In  (Val)</t>
  </si>
  <si>
    <t>Area</t>
  </si>
  <si>
    <t>Hương Thủy</t>
  </si>
  <si>
    <t>Nguyễn Dung</t>
  </si>
  <si>
    <t>Full Name</t>
  </si>
  <si>
    <t>Ma NV</t>
  </si>
  <si>
    <t>Begin
 Working day</t>
  </si>
  <si>
    <t>Position</t>
  </si>
  <si>
    <t>NPP</t>
  </si>
  <si>
    <t>HCM</t>
  </si>
  <si>
    <t>Phúc An Bình  &amp; Hoàng Phúc</t>
  </si>
  <si>
    <t>Phúc An Bình</t>
  </si>
  <si>
    <t>Hoàng Phúc</t>
  </si>
  <si>
    <t>Châu Gia Khương</t>
  </si>
  <si>
    <t>Vạn Sự Lợi</t>
  </si>
  <si>
    <t>Mai Gia An</t>
  </si>
  <si>
    <t>Phương Trâm, Vuơng Dũng</t>
  </si>
  <si>
    <t>Phương Trâm</t>
  </si>
  <si>
    <t>Vuơng Dũng</t>
  </si>
  <si>
    <t>Siêu Tính &amp; Trần Phạm Minh</t>
  </si>
  <si>
    <t>Siêu Tính</t>
  </si>
  <si>
    <t>Trần Gia</t>
  </si>
  <si>
    <t>Diễm Phúc, LQK</t>
  </si>
  <si>
    <t>Diễm Phúc</t>
  </si>
  <si>
    <t>Long Quốc Kim</t>
  </si>
  <si>
    <t>WS 1</t>
  </si>
  <si>
    <t>WS1</t>
  </si>
  <si>
    <t>Urban Agent 1</t>
  </si>
  <si>
    <t>KA 1</t>
  </si>
  <si>
    <t>Tân Phú</t>
  </si>
  <si>
    <t>Quận 7A</t>
  </si>
  <si>
    <t>Q4</t>
  </si>
  <si>
    <t>Quận 2+9</t>
  </si>
  <si>
    <t>Nhà Bè</t>
  </si>
  <si>
    <t>Bình Thạnh</t>
  </si>
  <si>
    <t>Hóc Môn, Q 12</t>
  </si>
  <si>
    <t>Thủ Đức</t>
  </si>
  <si>
    <t>Gò Vấp</t>
  </si>
  <si>
    <t>Q4+7+NB</t>
  </si>
  <si>
    <t>Củ Chi</t>
  </si>
  <si>
    <t>Củ Chi 1</t>
  </si>
  <si>
    <t>Củ Chi 3</t>
  </si>
  <si>
    <t>WS+KA</t>
  </si>
  <si>
    <t>SE</t>
  </si>
  <si>
    <t>Minh Lê, Quốc Hùng, Phạm Thị Thêu</t>
  </si>
  <si>
    <t>Quốc Hùng</t>
  </si>
  <si>
    <t>Huệ An</t>
  </si>
  <si>
    <t>AG Nguyễn Thị Lý</t>
  </si>
  <si>
    <t>Lê Thiên Hương</t>
  </si>
  <si>
    <t>Đỗ Minh Thành</t>
  </si>
  <si>
    <t>Minh Lệ</t>
  </si>
  <si>
    <t>AG_Phạm Thị Thêu</t>
  </si>
  <si>
    <t>Duy Ngân, Bạch Mai, Trúc Đào</t>
  </si>
  <si>
    <t>Duy Ngân</t>
  </si>
  <si>
    <t>Bạch Mai</t>
  </si>
  <si>
    <t xml:space="preserve">Nguyễn Huy </t>
  </si>
  <si>
    <t>AG Lê Minh Như</t>
  </si>
  <si>
    <t>Nguyễn Thị Thắm</t>
  </si>
  <si>
    <t>Quốc Cường</t>
  </si>
  <si>
    <t>AG Nguyên Bình</t>
  </si>
  <si>
    <t>Khang Phú, Nguyễn Khoa Đăng</t>
  </si>
  <si>
    <t>Khang Phú</t>
  </si>
  <si>
    <t>Nguyễn Khoa Đăng, Dương Sang</t>
  </si>
  <si>
    <t>Nguyễn Khoa Đăng</t>
  </si>
  <si>
    <t>Trâm Huỳnh Phát</t>
  </si>
  <si>
    <t>Phúc Hậu</t>
  </si>
  <si>
    <t>AG Nguyễn Văn Hòa</t>
  </si>
  <si>
    <t>EAST 1</t>
  </si>
  <si>
    <t>EAST 2</t>
  </si>
  <si>
    <t>Tâm Trang</t>
  </si>
  <si>
    <t>Trường  Vân</t>
  </si>
  <si>
    <t>Dương Thi Hông Nhi</t>
  </si>
  <si>
    <t>Minh Nga, Bé Tân, Mai Phương</t>
  </si>
  <si>
    <t>Minh Nga</t>
  </si>
  <si>
    <t>Bé Tân</t>
  </si>
  <si>
    <t>E_Agent Mai Phương</t>
  </si>
  <si>
    <t>Nguyên Hương,Hoàng Long</t>
  </si>
  <si>
    <t>Nguyên Hương</t>
  </si>
  <si>
    <t>Hoàng Long</t>
  </si>
  <si>
    <t>AG Bình Luynh</t>
  </si>
  <si>
    <t>Hoàng Đại Dương, Dũng Hải Hà</t>
  </si>
  <si>
    <t>Hoàng Đại Dương</t>
  </si>
  <si>
    <t>Nguyễn Minh Đức, Nguyễn Thị Liêm</t>
  </si>
  <si>
    <t>Nguyễn Thị Liêm</t>
  </si>
  <si>
    <t>AG_Thanh Hương</t>
  </si>
  <si>
    <t>Vĩnh Phước, AG Nguyễn Hữu Nhật</t>
  </si>
  <si>
    <t>Vĩnh Phước</t>
  </si>
  <si>
    <t>AG  Nguyễn Hữu Nhật</t>
  </si>
  <si>
    <t>Trí Nguyên,Bảo Long, Hai Mơi</t>
  </si>
  <si>
    <t>Trí Nguyên</t>
  </si>
  <si>
    <t>Hai Mơi</t>
  </si>
  <si>
    <t>Đức Trung</t>
  </si>
  <si>
    <t>MK</t>
  </si>
  <si>
    <t>Ha Tiên, Châu Kim Loan</t>
  </si>
  <si>
    <t>Tuấn Huy</t>
  </si>
  <si>
    <t>Ha Tiên</t>
  </si>
  <si>
    <t>AG Minh Phước</t>
  </si>
  <si>
    <t>AG Châu Kim Loan</t>
  </si>
  <si>
    <t>HTX P1</t>
  </si>
  <si>
    <t>Tú Anh</t>
  </si>
  <si>
    <t>Kim Sang, Thu Hồng</t>
  </si>
  <si>
    <t>Kim Sang</t>
  </si>
  <si>
    <t>Thu Hong</t>
  </si>
  <si>
    <t>Tăng Kiên Quyết</t>
  </si>
  <si>
    <t>AG_Ngô Mai Phương</t>
  </si>
  <si>
    <t>Tâm Tâm MK, Như Thành</t>
  </si>
  <si>
    <t>Trúc Giang Bến Tre</t>
  </si>
  <si>
    <t>Nguyệt Thu</t>
  </si>
  <si>
    <t>AG Mai Bé Thơ</t>
  </si>
  <si>
    <t>Phạm Văn Mừng, Nguyễn Văn Chồn</t>
  </si>
  <si>
    <t>Phạm Văn Mừng</t>
  </si>
  <si>
    <t>AG Nguyễn Văn Chồn</t>
  </si>
  <si>
    <t>HTXP1,Tú Anh, Mai Bé Thơ</t>
  </si>
  <si>
    <t>Thanh Nhanh</t>
  </si>
  <si>
    <t>Hải Đăng</t>
  </si>
  <si>
    <t>AG Như Thành</t>
  </si>
  <si>
    <t>MEKONG 1</t>
  </si>
  <si>
    <t>MEKONG 2</t>
  </si>
  <si>
    <t>Anh Kim, Phan Thị Lý</t>
  </si>
  <si>
    <t>Gia Khánh</t>
  </si>
  <si>
    <t>AG Tấn Phát</t>
  </si>
  <si>
    <t>Ng Thanh Nhàn, Huỳnh Hoài Phượng, Ngọc Mai</t>
  </si>
  <si>
    <t>AG Huỳnh Hoài Phương</t>
  </si>
  <si>
    <t>AG Huỳnh Hữu Châu</t>
  </si>
  <si>
    <t>Bách Việt, Camex</t>
  </si>
  <si>
    <t>Bách Việt</t>
  </si>
  <si>
    <t>AG Camex</t>
  </si>
  <si>
    <t>Châu Thuân,Tư Muỗi</t>
  </si>
  <si>
    <t>Tư Muỗi</t>
  </si>
  <si>
    <t>Trung Thảo</t>
  </si>
  <si>
    <t>Sơn Hùng Dũng, Thúy Hiệp</t>
  </si>
  <si>
    <t>Phước Thành</t>
  </si>
  <si>
    <t>Lê Chí Tâm</t>
  </si>
  <si>
    <t>AG Lê Nga</t>
  </si>
  <si>
    <t>AG_Trần Hên</t>
  </si>
  <si>
    <t>Bách Việt, Dương Bình Tén</t>
  </si>
  <si>
    <t>Anh Kim</t>
  </si>
  <si>
    <t>Hoàng Lợi</t>
  </si>
  <si>
    <t>Hứa Thị Chính</t>
  </si>
  <si>
    <t>Võ Thanh Danh</t>
  </si>
  <si>
    <t>AG Sơn Thanh Dân</t>
  </si>
  <si>
    <t>CEN</t>
  </si>
  <si>
    <t>Kỳ Tiên</t>
  </si>
  <si>
    <t>Linh Nhân</t>
  </si>
  <si>
    <t>Dương Thị Quyên</t>
  </si>
  <si>
    <t>C_Agent Thân Nguyên Hữu</t>
  </si>
  <si>
    <t>C_Agent Huỳnh Thị Hạnh</t>
  </si>
  <si>
    <t>C_Agent Thu Hà</t>
  </si>
  <si>
    <t>Trà Hoàng Gia</t>
  </si>
  <si>
    <t>C_Agent Ông Thị Thái Hà</t>
  </si>
  <si>
    <t>C_Agent Phúc Minh Đức</t>
  </si>
  <si>
    <t>Trần Thị Nhâm</t>
  </si>
  <si>
    <t>Hoàng Cường</t>
  </si>
  <si>
    <t>C_Agent Nguyễn Thị Lý Tuyết</t>
  </si>
  <si>
    <t>C_Agent Trương Thị Hiền</t>
  </si>
  <si>
    <t>Central 2</t>
  </si>
  <si>
    <t>C_Agent Anh Kiệt</t>
  </si>
  <si>
    <t>Đặng Thị Hà</t>
  </si>
  <si>
    <t>Đại Kim Phát</t>
  </si>
  <si>
    <t>C_Agent Lê Minh Phát</t>
  </si>
  <si>
    <t xml:space="preserve">Tuấn Thành </t>
  </si>
  <si>
    <t>C_Agent Tâm Thà</t>
  </si>
  <si>
    <t>C_Agent Công Đính</t>
  </si>
  <si>
    <t>Nguyên Định</t>
  </si>
  <si>
    <t>Lê Trung Thiên</t>
  </si>
  <si>
    <t>C_Agent Võ Thị Hồng Nga</t>
  </si>
  <si>
    <t>C_Agent Dương Thị Thanh</t>
  </si>
  <si>
    <t xml:space="preserve">Hoàng Huy Phát </t>
  </si>
  <si>
    <t>C_Agent Ngô Đăng Cường</t>
  </si>
  <si>
    <t>C_Agent Đăng Minh</t>
  </si>
  <si>
    <t>Bích Khuê</t>
  </si>
  <si>
    <t>North 2</t>
  </si>
  <si>
    <t>NORTH</t>
  </si>
  <si>
    <t>Trung Hậu</t>
  </si>
  <si>
    <t>DEPO 1</t>
  </si>
  <si>
    <t>AG Tai Đạt Lộc</t>
  </si>
  <si>
    <t>Hương Thảo</t>
  </si>
  <si>
    <t>Đinh Thị Thuý</t>
  </si>
  <si>
    <t>N_Agent Nguyễn Thị Châu</t>
  </si>
  <si>
    <t>Nguyễn Đình Anh</t>
  </si>
  <si>
    <t>Lục Xuân Thành</t>
  </si>
  <si>
    <t>N_Agent Hoa Kiều</t>
  </si>
  <si>
    <t>Vũ Hưng</t>
  </si>
  <si>
    <t>AG Lại Hợp Văn</t>
  </si>
  <si>
    <t>Bùi Thị Hường</t>
  </si>
  <si>
    <t>N_Agent Ngô Ngọc Quy</t>
  </si>
  <si>
    <t>UA Đoàn Nguyên Nhẫn</t>
  </si>
  <si>
    <t>Tân Hoàng</t>
  </si>
  <si>
    <t>North 1</t>
  </si>
  <si>
    <t>Kiên Hà</t>
  </si>
  <si>
    <t>Lâm An Đại Phát</t>
  </si>
  <si>
    <t>Hoàng Lan</t>
  </si>
  <si>
    <t>Long Khánh</t>
  </si>
  <si>
    <t>Ngân Minh</t>
  </si>
  <si>
    <t>Hoa Sơn</t>
  </si>
  <si>
    <t>Hào Quang Anh</t>
  </si>
  <si>
    <t>Hoàng Nguyễn</t>
  </si>
  <si>
    <t>N_Agent Nguyễn Thị Cúc</t>
  </si>
  <si>
    <t>Lê Thị Hồng Nga</t>
  </si>
  <si>
    <t>Nguyễn Văn Chiến</t>
  </si>
  <si>
    <t>Đặng Quang Mạnh</t>
  </si>
  <si>
    <t>AG_Lương Thu Hường</t>
  </si>
  <si>
    <t>AG_Nguyễn Văn Thiệp</t>
  </si>
  <si>
    <t>AG_Vạn Thọ</t>
  </si>
  <si>
    <t xml:space="preserve">AG_Đỗ Văn Kiên </t>
  </si>
  <si>
    <t>AG-Hoàng Thế Vinh</t>
  </si>
  <si>
    <t>AG Hồng Bắc</t>
  </si>
  <si>
    <t>AG_Dương Thị Lợi</t>
  </si>
  <si>
    <t>Sơn Diệp</t>
  </si>
  <si>
    <t>AG_Đoàn Vũ Khiêm</t>
  </si>
  <si>
    <t>North 3</t>
  </si>
  <si>
    <t>Thắng Dung</t>
  </si>
  <si>
    <t>AG Nguyễn Thị Nga</t>
  </si>
  <si>
    <t>Phùng Thị Nguyệt</t>
  </si>
  <si>
    <t>Phạm Thị Thu Hằng</t>
  </si>
  <si>
    <t>Nguyễn Thị Nhung</t>
  </si>
  <si>
    <t>AG_Đặng Thị Thúy Hằng</t>
  </si>
  <si>
    <t>AG Tuấn Hạnh</t>
  </si>
  <si>
    <t>AG Đào Văn Dựng</t>
  </si>
  <si>
    <t>AG Nguyễn Trường Giang</t>
  </si>
  <si>
    <t>MT Direct</t>
  </si>
  <si>
    <t>Vương Dũng</t>
  </si>
  <si>
    <t>E_Agent Lê Minh Như</t>
  </si>
  <si>
    <t>N_Agent Hoàng Thế Vinh</t>
  </si>
  <si>
    <t>Phạm Thị Thu Hằng_Nguyễn Thị Nhung</t>
  </si>
  <si>
    <t>N_Agent Đặng Thị Thúy Hằng</t>
  </si>
  <si>
    <t xml:space="preserve">Nguyễn Thị Phương Thảo </t>
  </si>
  <si>
    <t xml:space="preserve">C_Agent Đăng Minh </t>
  </si>
  <si>
    <t>Đoàn Nguyên Nhẫn</t>
  </si>
  <si>
    <t>N_Agent Lại Hợp Văn</t>
  </si>
  <si>
    <t>Đinh Thị Thúy</t>
  </si>
  <si>
    <t>North</t>
  </si>
  <si>
    <t>Phương Duy Bắc Ninh</t>
  </si>
  <si>
    <t>HCM 1</t>
  </si>
  <si>
    <t>Châu Gia Khương &amp; Vạn Sự Lợi</t>
  </si>
  <si>
    <t>Trần Phạm Minh</t>
  </si>
  <si>
    <t>Xuân Thy</t>
  </si>
  <si>
    <t>KA 2</t>
  </si>
  <si>
    <t>N_Agent Nông Thị Thảo</t>
  </si>
  <si>
    <t>N_Agent Vũ Thị Chiêm</t>
  </si>
  <si>
    <t>Sơn Hùng Dũng</t>
  </si>
  <si>
    <t>C_Agent Tân Ngọc Huy</t>
  </si>
  <si>
    <t>M_Agent Tân Quốc Vinh</t>
  </si>
  <si>
    <t>LÊ THỊ THỦY</t>
  </si>
  <si>
    <t>Central 1</t>
  </si>
  <si>
    <t xml:space="preserve">Hoàng Anh </t>
  </si>
  <si>
    <t>Hồng Bắc</t>
  </si>
  <si>
    <t>HD Thuận Phát</t>
  </si>
  <si>
    <t>Ngọc Tú</t>
  </si>
  <si>
    <t>Nguyễn Thị Hảo</t>
  </si>
  <si>
    <t>Thắng Dung, Ngọc Tú</t>
  </si>
  <si>
    <t>Phạm Thị Thu Hằng, Nguyễn Thị Nhung</t>
  </si>
  <si>
    <t>Kim Trà</t>
  </si>
  <si>
    <t>N_Agent Công Thu</t>
  </si>
  <si>
    <t>Đặng Quang Mạnh,AG Lương Thu Hường</t>
  </si>
  <si>
    <t xml:space="preserve">Hoàng Cường </t>
  </si>
  <si>
    <t>C_ Agent Trương Thị Hiền</t>
  </si>
  <si>
    <t>Phạm Thị Nhân</t>
  </si>
  <si>
    <t>Huệ An, Nguyễn Thị Lý</t>
  </si>
  <si>
    <t>Long Khánh_Kim Trà</t>
  </si>
  <si>
    <t>Vũ Thị Chiêm</t>
  </si>
  <si>
    <t>Phili Toàn Cầu</t>
  </si>
  <si>
    <t>Thiên Tuấn</t>
  </si>
  <si>
    <t>Kim Hoàng</t>
  </si>
  <si>
    <t xml:space="preserve">Phúc An Bình </t>
  </si>
  <si>
    <t>Minh Ngọc</t>
  </si>
  <si>
    <t>Indirect</t>
  </si>
  <si>
    <t>Trịnh Mỹ Nhung</t>
  </si>
  <si>
    <t>Nông Thị Thảo</t>
  </si>
  <si>
    <t>Đặng Quang Mạnh,Lương Thu Hường</t>
  </si>
  <si>
    <t>Đạt Hà</t>
  </si>
  <si>
    <t xml:space="preserve"> Nguyễn Thị Nga</t>
  </si>
  <si>
    <t xml:space="preserve">Hà Thị Mỹ Hạnh </t>
  </si>
  <si>
    <t>Nguyễn Thị Hòa</t>
  </si>
  <si>
    <t>Ngọc Minh Hà</t>
  </si>
  <si>
    <t>M_Agent Võ Thanh Thủy</t>
  </si>
  <si>
    <t>Lộc Sang</t>
  </si>
  <si>
    <t>Gia Khánh, Tấn Phát</t>
  </si>
  <si>
    <t>AG Đoàn Thị Mỹ Hạnh</t>
  </si>
  <si>
    <t>Minh Nguyệt</t>
  </si>
  <si>
    <t>AG Võ Thanh Thuỷ</t>
  </si>
  <si>
    <t>Lương Thu Hường</t>
  </si>
  <si>
    <t>Mai Hoàng Long</t>
  </si>
  <si>
    <t>Phương Trâm &amp; Vương Dũng</t>
  </si>
  <si>
    <t>Quốc Thái</t>
  </si>
  <si>
    <t>phili toàn cầu</t>
  </si>
  <si>
    <t>Việt Bảo Hân</t>
  </si>
  <si>
    <t>Lê Tiến Lộc</t>
  </si>
  <si>
    <t>Phan Lâm</t>
  </si>
  <si>
    <t>Tuấn Hạnh</t>
  </si>
  <si>
    <t>Đặng Thị Thúy Hằng</t>
  </si>
  <si>
    <t>Hà Thị Mỹ Hạnh</t>
  </si>
  <si>
    <t>SE 2</t>
  </si>
  <si>
    <t>Nguyễn Văn Suyến</t>
  </si>
  <si>
    <t>Tâm Tâm MK</t>
  </si>
  <si>
    <t>Đại Thành Tín</t>
  </si>
  <si>
    <t>Diễm Phúc &amp; Kim Hoa</t>
  </si>
  <si>
    <t>Phúc Anh</t>
  </si>
  <si>
    <t>Lê Minh Như</t>
  </si>
  <si>
    <t>HTX Quận 4</t>
  </si>
  <si>
    <t xml:space="preserve">Phương Trâm </t>
  </si>
  <si>
    <t>Duy Hoàng</t>
  </si>
  <si>
    <t>ASM SE 1</t>
  </si>
  <si>
    <t>AG Tân Quốc Vinh</t>
  </si>
  <si>
    <t xml:space="preserve">Nguyễn Thị Nga </t>
  </si>
  <si>
    <t>Kim Hoa</t>
  </si>
  <si>
    <t>Dương Thị Lợi</t>
  </si>
  <si>
    <t>Nguyễn Thị Chinh</t>
  </si>
  <si>
    <t>Văn Minh</t>
  </si>
  <si>
    <t>Viĩnh Hiệp</t>
  </si>
  <si>
    <t>Rượu Num</t>
  </si>
  <si>
    <t>Hoàng Phúc Và Phúc An Bình</t>
  </si>
  <si>
    <t>Lâm Thu Loan</t>
  </si>
  <si>
    <t>Hương Anh Phát</t>
  </si>
  <si>
    <t>Gia Bao</t>
  </si>
  <si>
    <t>N_Agent Đoàn Vũ Khiêm</t>
  </si>
  <si>
    <t>Vĩnh Hiệp</t>
  </si>
  <si>
    <t>Cen 2</t>
  </si>
  <si>
    <t>C_Agent Công Đính,Tuấn Thành, C_Agent Tâm Thà</t>
  </si>
  <si>
    <t>Hoàng Huy Phát</t>
  </si>
  <si>
    <t>Bách Vệt</t>
  </si>
  <si>
    <t>Trường Tín</t>
  </si>
  <si>
    <t>Ngô Thị Hạnh</t>
  </si>
  <si>
    <t>Van Sự Lợi</t>
  </si>
  <si>
    <t>Nguyễn Thị Chinh , ,Đặng Quang Mạnh</t>
  </si>
  <si>
    <t>Bến Tre</t>
  </si>
  <si>
    <t>Đồng Tháp</t>
  </si>
  <si>
    <t>Nguyen Van Cong</t>
  </si>
  <si>
    <t>Lê Oanh</t>
  </si>
  <si>
    <t>M_Agent Mai Bé Thơ</t>
  </si>
  <si>
    <t>Lê Thị Thủy</t>
  </si>
  <si>
    <t>Đinh Thị Thúy</t>
  </si>
  <si>
    <t>HTX Phường 1</t>
  </si>
  <si>
    <t xml:space="preserve">HCM </t>
  </si>
  <si>
    <t>Driect</t>
  </si>
  <si>
    <t>Khang An</t>
  </si>
  <si>
    <t>Trâần hên</t>
  </si>
  <si>
    <t>Thanh Bình</t>
  </si>
  <si>
    <t>HỮU LINH</t>
  </si>
  <si>
    <t>Trung Thảo, Hoàng Lợi</t>
  </si>
  <si>
    <t>Huữu Linh</t>
  </si>
  <si>
    <t>MK 2</t>
  </si>
  <si>
    <t>Minh Tuyết Nha Trang</t>
  </si>
  <si>
    <t>Quỳnh Phát</t>
  </si>
  <si>
    <t>lê Thiên Hương</t>
  </si>
  <si>
    <t>CEN 2</t>
  </si>
  <si>
    <t>Công Đính, Tuấn Thành</t>
  </si>
  <si>
    <t>CEN 3</t>
  </si>
  <si>
    <t>Đinh Thị Thúy, Lê thị Thủy</t>
  </si>
  <si>
    <t>Gia Khanh</t>
  </si>
  <si>
    <t>Tâm Tâm Mk</t>
  </si>
  <si>
    <t>EDD</t>
  </si>
  <si>
    <t>MK 1</t>
  </si>
  <si>
    <t>Thành Phương</t>
  </si>
  <si>
    <t>N_Agent Hoa Kiều</t>
  </si>
  <si>
    <t xml:space="preserve"> Tân Ngọc Huy </t>
  </si>
  <si>
    <t>Trần Phú Quốc</t>
  </si>
  <si>
    <t>AMP</t>
  </si>
  <si>
    <t>Huệ Ân</t>
  </si>
  <si>
    <t>Diem Phuc</t>
  </si>
  <si>
    <t>Phuc An Binh</t>
  </si>
  <si>
    <t>HTX Quan 4</t>
  </si>
  <si>
    <t>Duy Hoang</t>
  </si>
  <si>
    <t>Hồ Gia</t>
  </si>
  <si>
    <t xml:space="preserve">SE </t>
  </si>
  <si>
    <t>Hải Dậu</t>
  </si>
  <si>
    <t>Gia Bảo</t>
  </si>
  <si>
    <t>Nga Hiền</t>
  </si>
  <si>
    <t>Ngọc Phượng</t>
  </si>
  <si>
    <t>Phuúc Anh</t>
  </si>
  <si>
    <t>Minh Vĩnh</t>
  </si>
  <si>
    <t xml:space="preserve"> Nguyễn Văn Công </t>
  </si>
  <si>
    <t>M_Agent Trần Hên</t>
  </si>
  <si>
    <t>Văn Gia Phát</t>
  </si>
  <si>
    <t>HƯƠNG ANH PHÁT</t>
  </si>
  <si>
    <t>Hiền Hòa</t>
  </si>
  <si>
    <t>BÁCH VIỆT</t>
  </si>
  <si>
    <t>Thái Trâm</t>
  </si>
  <si>
    <t>edd</t>
  </si>
  <si>
    <t>WS 2</t>
  </si>
  <si>
    <t>Kim Hoang</t>
  </si>
  <si>
    <t xml:space="preserve"> Lê Trung Thiên </t>
  </si>
  <si>
    <t>EDD 2</t>
  </si>
  <si>
    <t>Văn Anh</t>
  </si>
  <si>
    <t>EDD 1</t>
  </si>
  <si>
    <t>Hữu Linh</t>
  </si>
  <si>
    <t>Viet bao Han</t>
  </si>
  <si>
    <t>Quoc thai</t>
  </si>
  <si>
    <t>Phúc Thinh Đạt</t>
  </si>
  <si>
    <t>Minh Tuyết</t>
  </si>
  <si>
    <t>Diêm Phúc</t>
  </si>
  <si>
    <t>Phúc Thiịnh Đạt</t>
  </si>
  <si>
    <t>Quoốc Thái</t>
  </si>
  <si>
    <t>Vieệt Bảo Hân</t>
  </si>
  <si>
    <t>Phúc Thịnh Đạt</t>
  </si>
  <si>
    <t>Viet Bao Han</t>
  </si>
  <si>
    <t>Đào Trọng Thu</t>
  </si>
  <si>
    <t>Phúc Anh Trần</t>
  </si>
  <si>
    <t>EDD 3</t>
  </si>
  <si>
    <t>Vân Anh</t>
  </si>
  <si>
    <t>Huy Đăng</t>
  </si>
  <si>
    <t>Bích Duyên</t>
  </si>
  <si>
    <t>Hà Văn Công</t>
  </si>
  <si>
    <t>Tân Ngọc Huy</t>
  </si>
  <si>
    <t>Bich duyen</t>
  </si>
  <si>
    <t>Hua Thi Chinh</t>
  </si>
  <si>
    <t>Vinh Hiep</t>
  </si>
  <si>
    <t>Phuc anh</t>
  </si>
  <si>
    <t>Edd 1</t>
  </si>
  <si>
    <t>Depo 2</t>
  </si>
  <si>
    <t>DEPO 2</t>
  </si>
  <si>
    <t>Edd2</t>
  </si>
  <si>
    <t>Nguyễn Lệ Hồng, Vũ Thị Chiêm</t>
  </si>
  <si>
    <t>EDD_Kho Gò Vấp</t>
  </si>
  <si>
    <t>DEPO_Kho Quận 9</t>
  </si>
  <si>
    <t>EDD_Kho Bình Chánh</t>
  </si>
  <si>
    <t>Hoa Kiều</t>
  </si>
  <si>
    <t>Nguyễn Lệ Hồng</t>
  </si>
  <si>
    <t>EDD_Kho Quận 7</t>
  </si>
  <si>
    <t>DEPO_Kho Hoc Mon</t>
  </si>
  <si>
    <t>EDD Hà Nội</t>
  </si>
  <si>
    <t>DEPO_Kho Quận Bình Tân</t>
  </si>
  <si>
    <t>EDD3</t>
  </si>
  <si>
    <t>AG Đoàn Vũ Khiêm</t>
  </si>
  <si>
    <t>Cao Hằng</t>
  </si>
  <si>
    <t>EDD_Kho HocMon</t>
  </si>
  <si>
    <t>DEPO 3</t>
  </si>
  <si>
    <t>InDirect South</t>
  </si>
  <si>
    <t>Lê Thị hồng Nga</t>
  </si>
  <si>
    <t>Anh Duy</t>
  </si>
  <si>
    <t>Thành Phương, Ngân Minh</t>
  </si>
  <si>
    <t>NOR 1B</t>
  </si>
  <si>
    <t>DEPO Vinh</t>
  </si>
  <si>
    <t>DEPO3</t>
  </si>
  <si>
    <t>Nguyễn Thị Liêm, Nguyễn Minh Đức</t>
  </si>
  <si>
    <t>EDD4</t>
  </si>
  <si>
    <t>Hưng Thanh Bình</t>
  </si>
  <si>
    <t>Mai Thị Duyên</t>
  </si>
  <si>
    <t>Tuấn Chúc</t>
  </si>
  <si>
    <t>Depot 4</t>
  </si>
  <si>
    <t>EDD Gò Vấp</t>
  </si>
  <si>
    <t>EDD 4</t>
  </si>
  <si>
    <t>Anh Phúc Phát</t>
  </si>
  <si>
    <t>MT direct</t>
  </si>
  <si>
    <t>EDD2</t>
  </si>
  <si>
    <t>DEPOT 3</t>
  </si>
  <si>
    <t>DEPO 4</t>
  </si>
  <si>
    <t>MT Direct South</t>
  </si>
  <si>
    <t>MT South</t>
  </si>
  <si>
    <t>MT InDirect South</t>
  </si>
  <si>
    <t>Nguyễn Lệ Hồng+ Nguyễn Thị Nhung</t>
  </si>
  <si>
    <t>NOR 1</t>
  </si>
  <si>
    <t>Vân Dũng</t>
  </si>
  <si>
    <t>MK2</t>
  </si>
  <si>
    <t>Lễ Nga</t>
  </si>
  <si>
    <t>NOR 2</t>
  </si>
  <si>
    <t>Hoàng Anh</t>
  </si>
  <si>
    <t>Tam Châu</t>
  </si>
  <si>
    <t>Toàn Quốc</t>
  </si>
  <si>
    <t>EDD2 + DEPOT 3</t>
  </si>
  <si>
    <t>EDD 1 + DEPOT 4</t>
  </si>
  <si>
    <t>DEPOT 1</t>
  </si>
  <si>
    <t>Đô Thành</t>
  </si>
  <si>
    <t>DEPOT 2</t>
  </si>
  <si>
    <t>EDD1</t>
  </si>
  <si>
    <t>Văn Quyết</t>
  </si>
  <si>
    <t>DEPOT 4</t>
  </si>
  <si>
    <t>NPP Anh Duy</t>
  </si>
  <si>
    <t>NOR</t>
  </si>
  <si>
    <t>Đức Thắng</t>
  </si>
  <si>
    <t>Đặng Hoàng Khang</t>
  </si>
  <si>
    <t>DEPO_Kho Hóc Môn</t>
  </si>
  <si>
    <t>Thủy Khương</t>
  </si>
  <si>
    <t>Đức Hưng</t>
  </si>
  <si>
    <t>KHANG AN</t>
  </si>
  <si>
    <t>SE 1</t>
  </si>
  <si>
    <t>Trần Thị Ngọc Bích</t>
  </si>
  <si>
    <t>Đỗ Văn Kiên, Dương Thị Lợi</t>
  </si>
  <si>
    <t>Metro+Lotte South (MTS. Trâm)</t>
  </si>
  <si>
    <t>EDD 2 + Depo 2</t>
  </si>
  <si>
    <t xml:space="preserve"> MK 1</t>
  </si>
  <si>
    <t xml:space="preserve">CEN </t>
  </si>
  <si>
    <t>CEN 1</t>
  </si>
  <si>
    <t>DEPO 2 + EDD 2</t>
  </si>
  <si>
    <t>Đức Trung, Nhi Nữ</t>
  </si>
  <si>
    <t>Nguyễn Thị Liêm, Đức Thắng</t>
  </si>
  <si>
    <t>Depo 4</t>
  </si>
  <si>
    <t>Tuấn Chúc, Tuấn Hạnh</t>
  </si>
  <si>
    <t>Đức Thắng, Nguyễn Thị Liêm</t>
  </si>
  <si>
    <t xml:space="preserve"> MK 2</t>
  </si>
  <si>
    <t>Đinh Thị Thúy, Nguyễn Thị Bích Loan</t>
  </si>
  <si>
    <t>Đăng Minh</t>
  </si>
  <si>
    <t>Kim Ngân Hậu Giang</t>
  </si>
  <si>
    <t xml:space="preserve">Kỳ Tiên </t>
  </si>
  <si>
    <t>Trường Vân Khánh Hòa</t>
  </si>
  <si>
    <t>Trương Hữu Phương</t>
  </si>
  <si>
    <t>Tân Ngọc Huy + Đặng Thị Hà</t>
  </si>
  <si>
    <t>Nguyễn Duy Long</t>
  </si>
  <si>
    <t>Sông Hồ</t>
  </si>
  <si>
    <t>EDD 1 + DEPO 3</t>
  </si>
  <si>
    <t>Hòa Hợp</t>
  </si>
  <si>
    <t>Vân Dũng, Nguyễn Thị Cúc</t>
  </si>
  <si>
    <t>Depo 3</t>
  </si>
  <si>
    <t>Sài Gòn Co.op</t>
  </si>
  <si>
    <t>Cao Hằng, Đức Trung, Nhi Nữ</t>
  </si>
  <si>
    <t>Chỉnh Quyên</t>
  </si>
  <si>
    <t>Thanh Bình, Đào Trọng Thu</t>
  </si>
  <si>
    <t>MTĐặng Thiên Thanh</t>
  </si>
  <si>
    <t>MT-Direct</t>
  </si>
  <si>
    <t>EDD 2 + DEPO 2</t>
  </si>
  <si>
    <t>Tuấn Thành</t>
  </si>
  <si>
    <t xml:space="preserve">NOR </t>
  </si>
  <si>
    <t>Trần Văn Hải, Hoàng Anh</t>
  </si>
  <si>
    <t>Lâm Anh Ngọc</t>
  </si>
  <si>
    <t>Nguyễn Duy Long, Lê Thị Hồng Nga</t>
  </si>
  <si>
    <t>Quế Khoa</t>
  </si>
  <si>
    <t>Hoa Kiều</t>
  </si>
  <si>
    <t>Direct-Coop</t>
  </si>
  <si>
    <t>EDD 4 + DEPO 4</t>
  </si>
  <si>
    <t>Nguyễn Ngọc Thanh</t>
  </si>
  <si>
    <t>Lê Thị Mỹ Thịnh</t>
  </si>
  <si>
    <t>NBTS02676</t>
  </si>
  <si>
    <t>Ngô Chí Bằng</t>
  </si>
  <si>
    <t>NBTS02677</t>
  </si>
  <si>
    <t>NBTS02678</t>
  </si>
  <si>
    <t>Võ Bá Thịnh</t>
  </si>
  <si>
    <t>NBTS02679</t>
  </si>
  <si>
    <t>EDD 4+DEPO 4</t>
  </si>
  <si>
    <t>Lê Văn Trung</t>
  </si>
  <si>
    <t>NBTS02680</t>
  </si>
  <si>
    <t>EDD 1+DEPO 3</t>
  </si>
  <si>
    <t>Dương Ngọc Hân</t>
  </si>
  <si>
    <t>NBTS02681</t>
  </si>
  <si>
    <t>NBTS02682</t>
  </si>
  <si>
    <t>Nguyễn Thị Cúc</t>
  </si>
  <si>
    <t>Nguyễn Hồng Kỳ</t>
  </si>
  <si>
    <t>NBTS02683</t>
  </si>
  <si>
    <t>Lê Nguyên Thúy Oanh</t>
  </si>
  <si>
    <t>NBTS02684</t>
  </si>
  <si>
    <t>Lê Anh Quốc</t>
  </si>
  <si>
    <t>NBTS02685</t>
  </si>
  <si>
    <t>NBTS02686</t>
  </si>
  <si>
    <t>Lý Thị Cương</t>
  </si>
  <si>
    <t>NBTS02687</t>
  </si>
  <si>
    <t>Trần Ngọc Tòng</t>
  </si>
  <si>
    <t>NBTS02688</t>
  </si>
  <si>
    <t>Nguyễn Tấn Linh</t>
  </si>
  <si>
    <t>NBTS02689</t>
  </si>
  <si>
    <t>Trần Thị Kim Thúy</t>
  </si>
  <si>
    <t>NBTS02690</t>
  </si>
  <si>
    <t>Lâm Thị Bích Nguyệt</t>
  </si>
  <si>
    <t>NBTS02691</t>
  </si>
  <si>
    <t>NBTS02692</t>
  </si>
  <si>
    <t>Lưu Thị Nguyên</t>
  </si>
  <si>
    <t>NBTS02693</t>
  </si>
  <si>
    <t>Lê Ái Phương</t>
  </si>
  <si>
    <t>NBTS02694</t>
  </si>
  <si>
    <t xml:space="preserve">Đỗ Đình Hòa </t>
  </si>
  <si>
    <t>NBTS02695</t>
  </si>
  <si>
    <t>Vũ Thị Tuyết</t>
  </si>
  <si>
    <t>NBTS02696</t>
  </si>
  <si>
    <t>Phan Thị Thanh Thủy</t>
  </si>
  <si>
    <t>NBTS02697</t>
  </si>
  <si>
    <t>Nguyễn Đồng Tâm</t>
  </si>
  <si>
    <t>NBTS02698</t>
  </si>
  <si>
    <t>NBTS02699</t>
  </si>
  <si>
    <t>Kiên Hữu Thọ</t>
  </si>
  <si>
    <t>NBTS02700</t>
  </si>
  <si>
    <t>Nguyễn Việt Thảo Nhi</t>
  </si>
  <si>
    <t>NBTS02701</t>
  </si>
  <si>
    <t>Thiên Đăng</t>
  </si>
  <si>
    <t>Lê Tấn Việt</t>
  </si>
  <si>
    <t>NBTS02702</t>
  </si>
  <si>
    <t>NBTS02703</t>
  </si>
  <si>
    <t>Hà Duy Tình</t>
  </si>
  <si>
    <t>NBTS02705</t>
  </si>
  <si>
    <t>Lê Quí Trọng</t>
  </si>
  <si>
    <t>NBTS02706</t>
  </si>
  <si>
    <t>Phạm Thị Dung</t>
  </si>
  <si>
    <t>NBTS02707</t>
  </si>
  <si>
    <t>Dương Thiên Long</t>
  </si>
  <si>
    <t>NBTS02708</t>
  </si>
  <si>
    <t>TRẦN THANH HƯNG</t>
  </si>
  <si>
    <t>NBTS02709</t>
  </si>
  <si>
    <t>BÙI THỊ MỸ CHI</t>
  </si>
  <si>
    <t>NBTS02710</t>
  </si>
  <si>
    <t>TỪ THỊ MỸ HẰNG</t>
  </si>
  <si>
    <t>NBTS02711</t>
  </si>
  <si>
    <t>NGÔ MINH THÁI</t>
  </si>
  <si>
    <t>NBTS02712</t>
  </si>
  <si>
    <t>Trần Văn Hiền</t>
  </si>
  <si>
    <t>NBTS02713</t>
  </si>
  <si>
    <t>NBTS02714</t>
  </si>
  <si>
    <t>Trương Văn Út</t>
  </si>
  <si>
    <t>NBTS02715</t>
  </si>
  <si>
    <t>Tạ Minh Hiển</t>
  </si>
  <si>
    <t>NBTS02716</t>
  </si>
  <si>
    <t>NBTS02717</t>
  </si>
  <si>
    <t>05.07.2019</t>
  </si>
  <si>
    <t>Nguyễn Sinh Viên</t>
  </si>
  <si>
    <t>NBTS02718</t>
  </si>
  <si>
    <t>Nguyễn Quốc Tuấn</t>
  </si>
  <si>
    <t>NBTS02719</t>
  </si>
  <si>
    <t>NBTS02720</t>
  </si>
  <si>
    <t>NBTS02721</t>
  </si>
  <si>
    <t>Nguyễn Thị Thành</t>
  </si>
  <si>
    <t>NBTS02722</t>
  </si>
  <si>
    <t>DEO 3</t>
  </si>
  <si>
    <t>Phạm Ngọc Ngà</t>
  </si>
  <si>
    <t>NBTS02723</t>
  </si>
  <si>
    <t>NBTS02724</t>
  </si>
  <si>
    <t>NBTS02725</t>
  </si>
  <si>
    <t>Nguyễn Hữu Tiến</t>
  </si>
  <si>
    <t>NBTS02726</t>
  </si>
  <si>
    <t>Nguyễn Việt Hiệp</t>
  </si>
  <si>
    <t>NBTS02727</t>
  </si>
  <si>
    <t>Tạ Thị Ngoan</t>
  </si>
  <si>
    <t>NBTS02728</t>
  </si>
  <si>
    <t>NGUYỄN HOÀNG TRƯỜNG</t>
  </si>
  <si>
    <t>NBTS02729</t>
  </si>
  <si>
    <t>Vũ Quang Hùng</t>
  </si>
  <si>
    <t>NBTS02730</t>
  </si>
  <si>
    <t>Huỳnh Thị Bích Như</t>
  </si>
  <si>
    <t>NBTS02731</t>
  </si>
  <si>
    <t>Phạm Thị Kim Oanh</t>
  </si>
  <si>
    <t>NBTS02732</t>
  </si>
  <si>
    <t>Nguyễn Thị Diệu Lý</t>
  </si>
  <si>
    <t>NBTS02733</t>
  </si>
  <si>
    <t>Nguyễn Ngọc Tường Vy</t>
  </si>
  <si>
    <t>NBTS02734</t>
  </si>
  <si>
    <t>Đoàn Thanh Tuấn</t>
  </si>
  <si>
    <t>NBTS02735</t>
  </si>
  <si>
    <t>Phạm Văn Tị</t>
  </si>
  <si>
    <t>NBTS02736</t>
  </si>
  <si>
    <t>Hà Văn Thể</t>
  </si>
  <si>
    <t>NBTS02737</t>
  </si>
  <si>
    <t>Lê Kim Duyên Phụng</t>
  </si>
  <si>
    <t>NBTS02738</t>
  </si>
  <si>
    <t>Đỗ Thiên Hào</t>
  </si>
  <si>
    <t>NBTS02739</t>
  </si>
  <si>
    <t>Đinh Xuân Hưng</t>
  </si>
  <si>
    <t>NBTS02740</t>
  </si>
  <si>
    <t>NBTS02741</t>
  </si>
  <si>
    <t>Billing Doc</t>
  </si>
  <si>
    <t>Billing Date</t>
  </si>
  <si>
    <t>Billing Type</t>
  </si>
  <si>
    <t>Desc</t>
  </si>
  <si>
    <t>TS24 Number</t>
  </si>
  <si>
    <t>Invoice Form</t>
  </si>
  <si>
    <t>Customer</t>
  </si>
  <si>
    <t>Name</t>
  </si>
  <si>
    <t>NAME</t>
  </si>
  <si>
    <t>Region</t>
  </si>
  <si>
    <t>Sales Group</t>
  </si>
  <si>
    <t>Sales Org</t>
  </si>
  <si>
    <t>Sloc</t>
  </si>
  <si>
    <t>Description</t>
  </si>
  <si>
    <t>Material</t>
  </si>
  <si>
    <t>Billed Qty</t>
  </si>
  <si>
    <t>Conv Qty</t>
  </si>
  <si>
    <t>Sales unit</t>
  </si>
  <si>
    <t>Net/Qty</t>
  </si>
  <si>
    <t>Conv Net Price</t>
  </si>
  <si>
    <t>Assignment</t>
  </si>
  <si>
    <t>Amount</t>
  </si>
  <si>
    <t>Discount</t>
  </si>
  <si>
    <t>VAT</t>
  </si>
  <si>
    <t>Total</t>
  </si>
  <si>
    <t>Currency</t>
  </si>
  <si>
    <t>SO Doc</t>
  </si>
  <si>
    <t>Remark</t>
  </si>
  <si>
    <t>SO Number</t>
  </si>
  <si>
    <t>Header Note</t>
  </si>
  <si>
    <t>Industry</t>
  </si>
  <si>
    <t>Plant</t>
  </si>
  <si>
    <t>Status</t>
  </si>
  <si>
    <t>MT CHECK</t>
  </si>
  <si>
    <t>Cus Reference</t>
  </si>
  <si>
    <t>BIG C</t>
  </si>
  <si>
    <t>BIG C CHECK</t>
  </si>
  <si>
    <t>Selling Qty</t>
  </si>
  <si>
    <t>ZBE1</t>
  </si>
  <si>
    <t>ENL - Inv. Take Order</t>
  </si>
  <si>
    <t>NV/18E</t>
  </si>
  <si>
    <t>C6703148</t>
  </si>
  <si>
    <t>HUONG THUY</t>
  </si>
  <si>
    <t>NBTI - VIETNAM MT</t>
  </si>
  <si>
    <t>F51</t>
  </si>
  <si>
    <t>MT SOUTH</t>
  </si>
  <si>
    <t>EVN2</t>
  </si>
  <si>
    <t>MW00</t>
  </si>
  <si>
    <t>VNMTIS</t>
  </si>
  <si>
    <t>MT-IND-S</t>
  </si>
  <si>
    <t>323555</t>
  </si>
  <si>
    <t>Na 17g - MT</t>
  </si>
  <si>
    <t>CTN</t>
  </si>
  <si>
    <t/>
  </si>
  <si>
    <t>VND</t>
  </si>
  <si>
    <t>V01H010001</t>
  </si>
  <si>
    <t>2101</t>
  </si>
  <si>
    <t>Canceled</t>
  </si>
  <si>
    <t>320445</t>
  </si>
  <si>
    <t>Na 58g</t>
  </si>
  <si>
    <t>Complete</t>
  </si>
  <si>
    <t>331017</t>
  </si>
  <si>
    <t>Richoco Wfr 58g</t>
  </si>
  <si>
    <t>C6703160</t>
  </si>
  <si>
    <t>Lotte - Đà Nẵng</t>
  </si>
  <si>
    <t>LOTTE - DA NANG</t>
  </si>
  <si>
    <t>VNMTDC</t>
  </si>
  <si>
    <t>MT-DIR-C</t>
  </si>
  <si>
    <t>323620</t>
  </si>
  <si>
    <t>Ahh 16g</t>
  </si>
  <si>
    <t>MTN</t>
  </si>
  <si>
    <t>323708</t>
  </si>
  <si>
    <t>Nextar Brownies 42g</t>
  </si>
  <si>
    <t>C6703152</t>
  </si>
  <si>
    <t>Lotte - Tân Bình</t>
  </si>
  <si>
    <t>LOTTE - TAN BINH</t>
  </si>
  <si>
    <t>VNMTDS</t>
  </si>
  <si>
    <t>MT-DIR-S</t>
  </si>
  <si>
    <t>320463</t>
  </si>
  <si>
    <t>Na 8,5g</t>
  </si>
  <si>
    <t>C6703165</t>
  </si>
  <si>
    <t>Big C</t>
  </si>
  <si>
    <t>C6703327</t>
  </si>
  <si>
    <t>BIG C - TRUONG CHINH</t>
  </si>
  <si>
    <t>323709</t>
  </si>
  <si>
    <t>Nextar Brownies 112g</t>
  </si>
  <si>
    <t>C6703320</t>
  </si>
  <si>
    <t>BIG C - AN LAC</t>
  </si>
  <si>
    <t>C6703319</t>
  </si>
  <si>
    <t>BIG C - DONG NAI</t>
  </si>
  <si>
    <t>C6703324</t>
  </si>
  <si>
    <t>BIG C - TAN HIEP</t>
  </si>
  <si>
    <t>C6703321</t>
  </si>
  <si>
    <t>BIG C - MIEN DONG</t>
  </si>
  <si>
    <t>C6703323</t>
  </si>
  <si>
    <t>BIG C - GO VAP</t>
  </si>
  <si>
    <t>C6703330</t>
  </si>
  <si>
    <t>BIG C - NGUYEN THI THAP</t>
  </si>
  <si>
    <t>C6703154</t>
  </si>
  <si>
    <t>Lotte - Phú Thọ</t>
  </si>
  <si>
    <t>LOTTE - PHU THO</t>
  </si>
  <si>
    <t>C6703157</t>
  </si>
  <si>
    <t>Lotte - Phan Thiết</t>
  </si>
  <si>
    <t>LOTTE - PHAN THIET</t>
  </si>
  <si>
    <t>321238</t>
  </si>
  <si>
    <t>Richoco Wfr 17g</t>
  </si>
  <si>
    <t>C6703151</t>
  </si>
  <si>
    <t>Lotte - Nam SG</t>
  </si>
  <si>
    <t>LOTTE - NAM SG</t>
  </si>
  <si>
    <t>C6703427</t>
  </si>
  <si>
    <t>BIG C - NGUYEN XIEN</t>
  </si>
  <si>
    <t>C6703326</t>
  </si>
  <si>
    <t>BIG C - BINH DUONG</t>
  </si>
  <si>
    <t>C6703328</t>
  </si>
  <si>
    <t>BIG C - DI AN</t>
  </si>
  <si>
    <t>C6703156</t>
  </si>
  <si>
    <t>Lotte - Nha Trang</t>
  </si>
  <si>
    <t>LOTTE - NHA TRANG</t>
  </si>
  <si>
    <t>C6703155</t>
  </si>
  <si>
    <t>Lotte - Cần Thơ</t>
  </si>
  <si>
    <t>LOTTE - CAN THO</t>
  </si>
  <si>
    <t>C6703161</t>
  </si>
  <si>
    <t>Lotte - Cầu Giấy</t>
  </si>
  <si>
    <t>LOTTE - CAU GIAY</t>
  </si>
  <si>
    <t>VNMTDN</t>
  </si>
  <si>
    <t>MT-DIR-N</t>
  </si>
  <si>
    <t>V01H030001</t>
  </si>
  <si>
    <t>2103</t>
  </si>
  <si>
    <t>C6703159</t>
  </si>
  <si>
    <t>Saigon Coop</t>
  </si>
  <si>
    <t>SAIGON COOP</t>
  </si>
  <si>
    <t>C6703347</t>
  </si>
  <si>
    <t>C6703150</t>
  </si>
  <si>
    <t>Lotte - Gò Vấp</t>
  </si>
  <si>
    <t>LOTTE - GO VAP</t>
  </si>
  <si>
    <t>C6703366</t>
  </si>
  <si>
    <t>BIG C - THANG LONG</t>
  </si>
  <si>
    <t>C6703361</t>
  </si>
  <si>
    <t>BIG C - HAI PHONG</t>
  </si>
  <si>
    <t>C6703350</t>
  </si>
  <si>
    <t>BIG C - DA NANG</t>
  </si>
  <si>
    <t>C6703428</t>
  </si>
  <si>
    <t>BIG C - GARDEN MALL</t>
  </si>
  <si>
    <t>C6703352</t>
  </si>
  <si>
    <t>BIG C - NAM DINH</t>
  </si>
  <si>
    <t>C6703364</t>
  </si>
  <si>
    <t>BIG C - ME LINH</t>
  </si>
  <si>
    <t>C6703359</t>
  </si>
  <si>
    <t>BIG C - HA LONG</t>
  </si>
  <si>
    <t>C6703337</t>
  </si>
  <si>
    <t>BIG C - NHA TRANG</t>
  </si>
  <si>
    <t>C6703162</t>
  </si>
  <si>
    <t>Lotte - Ba Đình</t>
  </si>
  <si>
    <t>LOTTE - BA DINH</t>
  </si>
  <si>
    <t>C6703369</t>
  </si>
  <si>
    <t>C6703153</t>
  </si>
  <si>
    <t>Lotte - Đồng Nai</t>
  </si>
  <si>
    <t>LOTTE - DONG NAI</t>
  </si>
  <si>
    <t>C6703332</t>
  </si>
  <si>
    <t>BIG C - AU CO</t>
  </si>
  <si>
    <t>C6703158</t>
  </si>
  <si>
    <t>Lotte - Vũng Tàu</t>
  </si>
  <si>
    <t>LOTTE - VUNG TAU</t>
  </si>
  <si>
    <t>C6703329</t>
  </si>
  <si>
    <t>BIG C - AN PHU</t>
  </si>
  <si>
    <t>C6703149</t>
  </si>
  <si>
    <t>Lotte - Bình Dương</t>
  </si>
  <si>
    <t>LOTTE - BINH DUONG</t>
  </si>
  <si>
    <t>C6703363</t>
  </si>
  <si>
    <t>BIG C - LONG BIEN</t>
  </si>
  <si>
    <t>C6703360</t>
  </si>
  <si>
    <t>BIG C - HAI DUONG</t>
  </si>
  <si>
    <t>C6703335</t>
  </si>
  <si>
    <t>BIG C - DA LAT</t>
  </si>
  <si>
    <t>C6703349</t>
  </si>
  <si>
    <t>BIG C - QUY NHON</t>
  </si>
  <si>
    <t>C6703362</t>
  </si>
  <si>
    <t>BIG C - LE TRONG TAN</t>
  </si>
  <si>
    <t>C6703336</t>
  </si>
  <si>
    <t>BIG C - MY THO</t>
  </si>
  <si>
    <t>C6703358</t>
  </si>
  <si>
    <t>BIG C - HO GUOM</t>
  </si>
  <si>
    <t>C6703351</t>
  </si>
  <si>
    <t>BIG C - HUE</t>
  </si>
  <si>
    <t>C6703325</t>
  </si>
  <si>
    <t>BIG C - PHU THANH</t>
  </si>
  <si>
    <t>C6709149</t>
  </si>
  <si>
    <t>NGUYEN DUNG</t>
  </si>
  <si>
    <t>F56</t>
  </si>
  <si>
    <t>MT NORTH</t>
  </si>
  <si>
    <t>VNMTIN</t>
  </si>
  <si>
    <t>MT-IND-N</t>
  </si>
  <si>
    <t>2900003888</t>
  </si>
  <si>
    <t>C6703355</t>
  </si>
  <si>
    <t>BIG C - VINH</t>
  </si>
  <si>
    <t>C6703333</t>
  </si>
  <si>
    <t>BIG C - CAN THO</t>
  </si>
  <si>
    <t>2900003921</t>
  </si>
  <si>
    <t>324136</t>
  </si>
  <si>
    <t>Na 145g</t>
  </si>
  <si>
    <t>C6703331</t>
  </si>
  <si>
    <t>BIG C - THAO DIEN</t>
  </si>
  <si>
    <t>C6703163</t>
  </si>
  <si>
    <t>Lotte - Đống Đa</t>
  </si>
  <si>
    <t>LOTTE - DONG DA</t>
  </si>
  <si>
    <t>C6703370</t>
  </si>
  <si>
    <t>2900004323</t>
  </si>
  <si>
    <t>ZLE1</t>
  </si>
  <si>
    <t>Cancel Invoice</t>
  </si>
  <si>
    <t>ZBE4</t>
  </si>
  <si>
    <t>ENL - Inv Cr Return</t>
  </si>
  <si>
    <t>Tin Can 350g</t>
  </si>
  <si>
    <t>PAC</t>
  </si>
  <si>
    <t>PCS</t>
  </si>
  <si>
    <t>323545</t>
  </si>
  <si>
    <t>Na 17g - Tet</t>
  </si>
  <si>
    <t>BIG C - BAC GIANG</t>
  </si>
  <si>
    <t>Row Labels</t>
  </si>
  <si>
    <t>(blank)</t>
  </si>
  <si>
    <t>Grand Total</t>
  </si>
  <si>
    <t>Sum of Total</t>
  </si>
  <si>
    <t>Co.op</t>
  </si>
  <si>
    <t>09/2019</t>
  </si>
  <si>
    <t>Hà Thanh Thường</t>
  </si>
  <si>
    <t>Route</t>
  </si>
  <si>
    <t>Số NV bị trùng</t>
  </si>
  <si>
    <t>R3</t>
  </si>
  <si>
    <t>R4</t>
  </si>
  <si>
    <t>R8</t>
  </si>
  <si>
    <t>R2</t>
  </si>
  <si>
    <t>R7</t>
  </si>
  <si>
    <t>R5</t>
  </si>
  <si>
    <t>R6</t>
  </si>
  <si>
    <t>R9</t>
  </si>
  <si>
    <t>R10</t>
  </si>
  <si>
    <t>R1</t>
  </si>
  <si>
    <t>R11</t>
  </si>
  <si>
    <t>R12</t>
  </si>
  <si>
    <t>Ngô Đức Thuận</t>
  </si>
  <si>
    <t>NBTS02742</t>
  </si>
  <si>
    <t>Mai Bá Tài</t>
  </si>
  <si>
    <t>NBTS02743</t>
  </si>
  <si>
    <t>Nguyễn Thanh Danh</t>
  </si>
  <si>
    <t>NBTS02744</t>
  </si>
  <si>
    <t>NBTS02745</t>
  </si>
  <si>
    <t>Lương Ngọc Nguyên</t>
  </si>
  <si>
    <t>NBTS02746</t>
  </si>
  <si>
    <t>Hải Lâm</t>
  </si>
  <si>
    <t>NBTS02747</t>
  </si>
  <si>
    <t>Phúc An Khang</t>
  </si>
  <si>
    <t>Phạm Thị Hà Linh</t>
  </si>
  <si>
    <t>NBTS02748</t>
  </si>
  <si>
    <t>Đàm Thúy Phượng</t>
  </si>
  <si>
    <t>NBTS02749</t>
  </si>
  <si>
    <t>Vũ Thị Hương</t>
  </si>
  <si>
    <t>NBTS02750</t>
  </si>
  <si>
    <t>Hoàng Thị Lan Anh</t>
  </si>
  <si>
    <t>NBTS02751</t>
  </si>
  <si>
    <t>NBTS02752</t>
  </si>
  <si>
    <t>NBTS02753</t>
  </si>
  <si>
    <t>Nguyễn Minh Phương</t>
  </si>
  <si>
    <t>NBTS02754</t>
  </si>
  <si>
    <t>Nguyễn Quốc Sử</t>
  </si>
  <si>
    <t>NBTS02755</t>
  </si>
  <si>
    <t>Trần Thị Thái</t>
  </si>
  <si>
    <t>NBTS02756</t>
  </si>
  <si>
    <t>Lê Đức Khôi</t>
  </si>
  <si>
    <t>NBTS02757</t>
  </si>
  <si>
    <t>Nguyễn Minh Hà</t>
  </si>
  <si>
    <t>NBTS02758</t>
  </si>
  <si>
    <t>Trần Thị Giang</t>
  </si>
  <si>
    <t>NBTS02759</t>
  </si>
  <si>
    <t>Nguyễn Quang Phong</t>
  </si>
  <si>
    <t>NBTS02760</t>
  </si>
  <si>
    <t>Nguyễn Văn Thế</t>
  </si>
  <si>
    <t>NBTS02761</t>
  </si>
  <si>
    <t>Lê Duy Trung</t>
  </si>
  <si>
    <t>NBTS02762</t>
  </si>
  <si>
    <t>Nguyễn Đình Đông</t>
  </si>
  <si>
    <t>NBTS02763</t>
  </si>
  <si>
    <t>Phan Thị Yến</t>
  </si>
  <si>
    <t>NBTS02764</t>
  </si>
  <si>
    <t>NBTS02765</t>
  </si>
  <si>
    <t xml:space="preserve">Hoàng Thị Thu Hằng </t>
  </si>
  <si>
    <t>NBTS02766</t>
  </si>
  <si>
    <t>Hoàng Thị Bình</t>
  </si>
  <si>
    <t>NBTS02767</t>
  </si>
  <si>
    <t>Nguyễn Thị Ngoan</t>
  </si>
  <si>
    <t>NBTS02768</t>
  </si>
  <si>
    <t>Vũ Đình Hòa</t>
  </si>
  <si>
    <t>NBTS02769</t>
  </si>
  <si>
    <t>Trần Thị Sinh</t>
  </si>
  <si>
    <t>NBTS02770</t>
  </si>
  <si>
    <t>Lê Thanh Nghị</t>
  </si>
  <si>
    <t>NBTS02771</t>
  </si>
  <si>
    <t>Bùi Thanh Bình</t>
  </si>
  <si>
    <t>Phan Hoài Phương</t>
  </si>
  <si>
    <t>NBTS02772</t>
  </si>
  <si>
    <t>Đặng Văn Dương</t>
  </si>
  <si>
    <t>NBTS02773</t>
  </si>
  <si>
    <t>Trần Văn Minh</t>
  </si>
  <si>
    <t>NBTS02774</t>
  </si>
  <si>
    <t xml:space="preserve">Đỗ Văn Nghĩa </t>
  </si>
  <si>
    <t>NBTS02775</t>
  </si>
  <si>
    <t xml:space="preserve">Trần Đắc Tú </t>
  </si>
  <si>
    <t>NBTS02776</t>
  </si>
  <si>
    <t>Vũ Thanh Tuấn</t>
  </si>
  <si>
    <t>NBTS02777</t>
  </si>
  <si>
    <t>Tiến Thành</t>
  </si>
  <si>
    <t>Trần Thị Hồng Đảm</t>
  </si>
  <si>
    <t>NBTS02778</t>
  </si>
  <si>
    <t>Lê Thị Hòa</t>
  </si>
  <si>
    <t>NBTS02779</t>
  </si>
  <si>
    <t>LÒ VĂN SƠN</t>
  </si>
  <si>
    <t>NBTS02780</t>
  </si>
  <si>
    <t>Nguyễn Minh Tường</t>
  </si>
  <si>
    <t>NBTS02781</t>
  </si>
  <si>
    <t>Nguyễn Thùy Trâm</t>
  </si>
  <si>
    <t>NBTS02782</t>
  </si>
  <si>
    <t>SE 3</t>
  </si>
  <si>
    <t>NBTS02783</t>
  </si>
  <si>
    <t>SE 4</t>
  </si>
  <si>
    <t>Nguyễn Minh Hiếu</t>
  </si>
  <si>
    <t>NBTS02784</t>
  </si>
  <si>
    <t>Lê Văn Thừa</t>
  </si>
  <si>
    <t>NBTS02785</t>
  </si>
  <si>
    <t>NBTS02786</t>
  </si>
  <si>
    <t>Kiều Hưng</t>
  </si>
  <si>
    <t>Nguyễn Thị Thúy TB</t>
  </si>
  <si>
    <t>NBTS02787</t>
  </si>
  <si>
    <t>Vũ Thị Thắm</t>
  </si>
  <si>
    <t>NBTS02788</t>
  </si>
  <si>
    <t>Hoàng Thị Thắm</t>
  </si>
  <si>
    <t>NBTS02789</t>
  </si>
  <si>
    <t>NBTS02790</t>
  </si>
  <si>
    <t>Nguyễn Hoàng Vy</t>
  </si>
  <si>
    <t>NBTS02791</t>
  </si>
  <si>
    <t>Nguyễn Thị Thanh Phụng</t>
  </si>
  <si>
    <t>NBTS02792</t>
  </si>
  <si>
    <t>Nguyễn Thành Nhân</t>
  </si>
  <si>
    <t>NBTS02793</t>
  </si>
  <si>
    <t>Ngô Thị Mai</t>
  </si>
  <si>
    <t>NBTS02794</t>
  </si>
  <si>
    <t>Bùi Thị Kim Cúc</t>
  </si>
  <si>
    <t>NBTS02795</t>
  </si>
  <si>
    <t>Nguyễn Đặng Bảo Ý</t>
  </si>
  <si>
    <t>NBTS02796</t>
  </si>
  <si>
    <t>Trần Thành Tín</t>
  </si>
  <si>
    <t>NBTS02797</t>
  </si>
  <si>
    <t>Đinh Thị Thanh Tuyết</t>
  </si>
  <si>
    <t>NBTS02798</t>
  </si>
  <si>
    <t>Nguyễn Đức Mai</t>
  </si>
  <si>
    <t>NBTS02799</t>
  </si>
  <si>
    <t>Hồ Quốc Lĩnh</t>
  </si>
  <si>
    <t>NBTS02800</t>
  </si>
  <si>
    <t>NBTS02801</t>
  </si>
  <si>
    <t>Ngô Đức Trung</t>
  </si>
  <si>
    <t>NBTS02802</t>
  </si>
  <si>
    <t>Đoàn Vọng Đông Ngự</t>
  </si>
  <si>
    <t>NBTS02803</t>
  </si>
  <si>
    <t>Khưu Thiên Trúc</t>
  </si>
  <si>
    <t>NBTS02804</t>
  </si>
  <si>
    <t>Bùi Thành Long</t>
  </si>
  <si>
    <t>NBTS02805</t>
  </si>
  <si>
    <t>Lê Thanh Thảo</t>
  </si>
  <si>
    <t>NBTS02806</t>
  </si>
  <si>
    <t>NBTS02807</t>
  </si>
  <si>
    <t xml:space="preserve">Trương Hữu Hiệp </t>
  </si>
  <si>
    <t>NBTS02808</t>
  </si>
  <si>
    <t>NBTS02809</t>
  </si>
  <si>
    <t>Nguyễn Duy Thạch</t>
  </si>
  <si>
    <t>NBTS02810</t>
  </si>
  <si>
    <t>Direct Co.op</t>
  </si>
  <si>
    <t>Ngô Anh Khoa</t>
  </si>
  <si>
    <t>NBTS02811</t>
  </si>
  <si>
    <t>Dương Kiến Vinh</t>
  </si>
  <si>
    <t>NBTS02812</t>
  </si>
  <si>
    <t>Võ Thanh Lâm</t>
  </si>
  <si>
    <t>NBTS02813</t>
  </si>
  <si>
    <t>Trần Linh Dương</t>
  </si>
  <si>
    <t>NBTS02814</t>
  </si>
  <si>
    <t>NBTS02815</t>
  </si>
  <si>
    <t>Phan Thị Thảo</t>
  </si>
  <si>
    <t>NBTS02816</t>
  </si>
  <si>
    <t xml:space="preserve">LÊ ĐIÊP LỢI </t>
  </si>
  <si>
    <t>NBTS02817</t>
  </si>
  <si>
    <t>La Văn Đức</t>
  </si>
  <si>
    <t>NBTS02818</t>
  </si>
  <si>
    <t>Trần Việt Anh</t>
  </si>
  <si>
    <t>NBTS02819</t>
  </si>
  <si>
    <t>NBTS02820</t>
  </si>
  <si>
    <t>NBTS02821</t>
  </si>
  <si>
    <t>Trương Thị Thu Hà</t>
  </si>
  <si>
    <t>NBTS02822</t>
  </si>
  <si>
    <t>NBTS02823</t>
  </si>
  <si>
    <t>Nguyễn Đình Thoảng</t>
  </si>
  <si>
    <t>NBTS02824</t>
  </si>
  <si>
    <t>Hà Quang Trường</t>
  </si>
  <si>
    <t>NBTS02825</t>
  </si>
  <si>
    <t>Lê Thị Duyên</t>
  </si>
  <si>
    <t>NBTS02826</t>
  </si>
  <si>
    <t>Hải Anh</t>
  </si>
  <si>
    <t>Phạm Ngọc Thạch</t>
  </si>
  <si>
    <t>NBTS02827</t>
  </si>
  <si>
    <t>NBTS02828</t>
  </si>
  <si>
    <t>Nguyễn Thị Kim Thư</t>
  </si>
  <si>
    <t>NBTS02829</t>
  </si>
  <si>
    <t>Phạm Ngọc Mai</t>
  </si>
  <si>
    <t>NBTS02830</t>
  </si>
  <si>
    <t>Tân Thái Hưng</t>
  </si>
  <si>
    <t>Vũ Thị Trà My</t>
  </si>
  <si>
    <t>NBTS02831</t>
  </si>
  <si>
    <t>Xuân Trường</t>
  </si>
  <si>
    <t>Dương Thị Thơm</t>
  </si>
  <si>
    <t>NBTS02832</t>
  </si>
  <si>
    <t>Phạm Văn Phú</t>
  </si>
  <si>
    <t>NBTS02833</t>
  </si>
  <si>
    <t>NBTS02834</t>
  </si>
  <si>
    <t>Trần Thị Phụng</t>
  </si>
  <si>
    <t>NBTS02835</t>
  </si>
  <si>
    <t>Trịnh Quốc Huân</t>
  </si>
  <si>
    <t>NBTS02836</t>
  </si>
  <si>
    <t>Trần Văn Danh</t>
  </si>
  <si>
    <t>NBTS02837</t>
  </si>
  <si>
    <t>Trần Anh Hùng</t>
  </si>
  <si>
    <t>NBTS02838</t>
  </si>
  <si>
    <t>Phạm Duy</t>
  </si>
  <si>
    <t>NBTS02839</t>
  </si>
  <si>
    <t>Nguyễn Hồng Nhi</t>
  </si>
  <si>
    <t>NBTS02840</t>
  </si>
  <si>
    <t>Nguyễn Thùy Trang</t>
  </si>
  <si>
    <t>NBTS02841</t>
  </si>
  <si>
    <t>Hồng Văn Nhân</t>
  </si>
  <si>
    <t>NBTS02842</t>
  </si>
  <si>
    <t>VÕ ĐÌNH XUÂN</t>
  </si>
  <si>
    <t>NBTS02843</t>
  </si>
  <si>
    <t>Vương Văn Xuân</t>
  </si>
  <si>
    <t>NBTS02844</t>
  </si>
  <si>
    <t>NBTS02845</t>
  </si>
  <si>
    <t>NBTS02846</t>
  </si>
  <si>
    <t>NBTS02847</t>
  </si>
  <si>
    <t>NBTS02848</t>
  </si>
  <si>
    <t>Đặng Thái Sang</t>
  </si>
  <si>
    <t>NBTS02849</t>
  </si>
  <si>
    <t>Vương Mộng Tường Vi</t>
  </si>
  <si>
    <t>NBTS02850</t>
  </si>
  <si>
    <t>Kiều Lệ Hoa</t>
  </si>
  <si>
    <t>NBTS02851</t>
  </si>
  <si>
    <t>Võ Thị Mai Sa Vy</t>
  </si>
  <si>
    <t>NBTS02852</t>
  </si>
  <si>
    <t xml:space="preserve">TRẦN THANH SƠN </t>
  </si>
  <si>
    <t>NBTS02853</t>
  </si>
  <si>
    <t>Nguyễn Thị Nga 1</t>
  </si>
  <si>
    <t>NBTS02854</t>
  </si>
  <si>
    <t>Nguyễn Văn Hồng</t>
  </si>
  <si>
    <t>Huỳnh Kim Đại</t>
  </si>
  <si>
    <t>NBTS02855</t>
  </si>
  <si>
    <t>Cồ Thị Chinh</t>
  </si>
  <si>
    <t>NBTS02856</t>
  </si>
  <si>
    <t>Nguyễn Thị Tuyết Nga</t>
  </si>
  <si>
    <t>NBTS02857</t>
  </si>
  <si>
    <t>Ngô Trường An</t>
  </si>
  <si>
    <t>NBTS02858</t>
  </si>
  <si>
    <t>Bùi Như Ngọc</t>
  </si>
  <si>
    <t>NBTS02859</t>
  </si>
  <si>
    <t>Hùng Hương</t>
  </si>
  <si>
    <t>Lưu Vắn Thỏa</t>
  </si>
  <si>
    <t>NBTS02860</t>
  </si>
  <si>
    <t>NBTS02861</t>
  </si>
  <si>
    <t>Lê Tú Duy</t>
  </si>
  <si>
    <t>NBTS02862</t>
  </si>
  <si>
    <t>Lê Đình Tuân</t>
  </si>
  <si>
    <t>NBTS02863</t>
  </si>
  <si>
    <t>Lê Thị Bích Phượng</t>
  </si>
  <si>
    <t>NBTS02864</t>
  </si>
  <si>
    <t>NGUYỄN VIẾT THẮNG</t>
  </si>
  <si>
    <t>NBTS02865</t>
  </si>
  <si>
    <t xml:space="preserve">TRẦN VĂN TÙNG </t>
  </si>
  <si>
    <t>NBTS02866</t>
  </si>
  <si>
    <t>NBTS02867</t>
  </si>
  <si>
    <t>Bùi Công Nhơn</t>
  </si>
  <si>
    <t>NBTS02868</t>
  </si>
  <si>
    <t>Bùi Thị Thùy Linh</t>
  </si>
  <si>
    <t>NBTS02869</t>
  </si>
  <si>
    <t>Phan Thiên Tước</t>
  </si>
  <si>
    <t>NBTS02870</t>
  </si>
  <si>
    <t>NBTS02871</t>
  </si>
  <si>
    <t>NBTS02872</t>
  </si>
  <si>
    <t>NBTS02873</t>
  </si>
  <si>
    <t>NBTS02874</t>
  </si>
  <si>
    <t>R18</t>
  </si>
  <si>
    <t>Phạm Quốc Anh</t>
  </si>
  <si>
    <t>NBTS02875</t>
  </si>
  <si>
    <t>Ngô Văn Thuyên</t>
  </si>
  <si>
    <t>NBTS02876</t>
  </si>
  <si>
    <t>NBTS02877</t>
  </si>
  <si>
    <t>Hoàng Thị Thủy</t>
  </si>
  <si>
    <t>NBTS02878</t>
  </si>
  <si>
    <t>NBTS02879</t>
  </si>
  <si>
    <t>R17</t>
  </si>
  <si>
    <t>Nông Thị Hải Yến</t>
  </si>
  <si>
    <t>NBTS02880</t>
  </si>
  <si>
    <t>Lê Thị Hồng Nhung</t>
  </si>
  <si>
    <t>Lê Việt Hòa</t>
  </si>
  <si>
    <t>NBTS02881</t>
  </si>
  <si>
    <t>Nguyễn Thị Thời</t>
  </si>
  <si>
    <t>NBTS02882</t>
  </si>
  <si>
    <t>Bùi Trà My</t>
  </si>
  <si>
    <t>NBTS02883</t>
  </si>
  <si>
    <t>Trịnh Xuân Thanh</t>
  </si>
  <si>
    <t>NBTS02884</t>
  </si>
  <si>
    <t>Phạm Thị Thu Trâm</t>
  </si>
  <si>
    <t>NBTS02885</t>
  </si>
  <si>
    <t>NBTS02886</t>
  </si>
  <si>
    <t>Diệp Khang</t>
  </si>
  <si>
    <t>NBTS02887</t>
  </si>
  <si>
    <t>Nguyễn Bửu Sang</t>
  </si>
  <si>
    <t>NBTS02888</t>
  </si>
  <si>
    <t>Nguyễn Khắc Bình</t>
  </si>
  <si>
    <t>NBTS02889</t>
  </si>
  <si>
    <t xml:space="preserve">NGUYỄN ANH TUẤN </t>
  </si>
  <si>
    <t>NBTS02890</t>
  </si>
  <si>
    <t>Phạm Thị Yến</t>
  </si>
  <si>
    <t>NBTS02891</t>
  </si>
  <si>
    <t>Nguyễn Ngọc Ký</t>
  </si>
  <si>
    <t>NBTS02892</t>
  </si>
  <si>
    <t>R16</t>
  </si>
  <si>
    <t>Nguyễn Văn Pháp</t>
  </si>
  <si>
    <t>NBTS02893</t>
  </si>
  <si>
    <t>Nguyễn Văn Lực</t>
  </si>
  <si>
    <t>NBTS02894</t>
  </si>
  <si>
    <t>Nguyễn Hoàng Thương</t>
  </si>
  <si>
    <t>NBTS02895</t>
  </si>
  <si>
    <t>SG Co.op</t>
  </si>
  <si>
    <t>Nguyễn Hùng Minh</t>
  </si>
  <si>
    <t>NBTS02896</t>
  </si>
  <si>
    <t>Hoàng Thạch Thắng</t>
  </si>
  <si>
    <t>NBTS02897</t>
  </si>
  <si>
    <t>Minh Vĩnh, Vũ Thị Chiêm</t>
  </si>
  <si>
    <t>NBTS02898</t>
  </si>
  <si>
    <t>R21</t>
  </si>
  <si>
    <t>Nguyễn Xuân Giáp</t>
  </si>
  <si>
    <t>NBTS02899</t>
  </si>
  <si>
    <t>Phạm Văn Thành</t>
  </si>
  <si>
    <t>NBTS02900</t>
  </si>
  <si>
    <t>Thái Thị Anh</t>
  </si>
  <si>
    <t>NBTS02901</t>
  </si>
  <si>
    <t>DEPO1</t>
  </si>
  <si>
    <t>NBTS02902</t>
  </si>
  <si>
    <t>Phan Thị Lệ Thu</t>
  </si>
  <si>
    <t>NBTS02903</t>
  </si>
  <si>
    <t>Dương Thị Tạo</t>
  </si>
  <si>
    <t>NBTS02904</t>
  </si>
  <si>
    <t>Mte</t>
  </si>
  <si>
    <t>GTKT</t>
  </si>
  <si>
    <t>P3.D1.2018</t>
  </si>
  <si>
    <t>MT Indirect return to commercial</t>
  </si>
  <si>
    <t>Thu hồi hàng chảy dầu kho quẩnntine</t>
  </si>
  <si>
    <t>Thu hồi hàng chảy dầu</t>
  </si>
  <si>
    <t>6750004092</t>
  </si>
  <si>
    <t>0019956</t>
  </si>
  <si>
    <t>2900004395</t>
  </si>
  <si>
    <t>6750004093</t>
  </si>
  <si>
    <t>0019957</t>
  </si>
  <si>
    <t>2900004396</t>
  </si>
  <si>
    <t>6750004094</t>
  </si>
  <si>
    <t>0019958</t>
  </si>
  <si>
    <t>2900004418</t>
  </si>
  <si>
    <t>6750004095</t>
  </si>
  <si>
    <t>0019959</t>
  </si>
  <si>
    <t>2900004419</t>
  </si>
  <si>
    <t>6750004096</t>
  </si>
  <si>
    <t>0019960</t>
  </si>
  <si>
    <t>2900004420</t>
  </si>
  <si>
    <t>6750004131</t>
  </si>
  <si>
    <t>0002255</t>
  </si>
  <si>
    <t>F09</t>
  </si>
  <si>
    <t>EDD7 + EDD5</t>
  </si>
  <si>
    <t>2900004443</t>
  </si>
  <si>
    <t>6750004132</t>
  </si>
  <si>
    <t>0002256</t>
  </si>
  <si>
    <t>2900004444</t>
  </si>
  <si>
    <t>6750004133</t>
  </si>
  <si>
    <t>0019995</t>
  </si>
  <si>
    <t>2900004446</t>
  </si>
  <si>
    <t>6750004134</t>
  </si>
  <si>
    <t>0019996</t>
  </si>
  <si>
    <t>2900004447</t>
  </si>
  <si>
    <t>6750004135</t>
  </si>
  <si>
    <t>0019997</t>
  </si>
  <si>
    <t>2900004448</t>
  </si>
  <si>
    <t>6750004136</t>
  </si>
  <si>
    <t>0019998</t>
  </si>
  <si>
    <t>2900004449</t>
  </si>
  <si>
    <t>6750004137</t>
  </si>
  <si>
    <t>0019999</t>
  </si>
  <si>
    <t>2900004450</t>
  </si>
  <si>
    <t>6750004138</t>
  </si>
  <si>
    <t>0020000</t>
  </si>
  <si>
    <t>2900004451</t>
  </si>
  <si>
    <t>6750004139</t>
  </si>
  <si>
    <t>0002253</t>
  </si>
  <si>
    <t>2900004452</t>
  </si>
  <si>
    <t>6750004140</t>
  </si>
  <si>
    <t>0002254</t>
  </si>
  <si>
    <t>2900004453</t>
  </si>
  <si>
    <t>6750004141</t>
  </si>
  <si>
    <t>0002257</t>
  </si>
  <si>
    <t>2900004454</t>
  </si>
  <si>
    <t>6750004157</t>
  </si>
  <si>
    <t>0002273</t>
  </si>
  <si>
    <t>2900004484</t>
  </si>
  <si>
    <t>6750004169</t>
  </si>
  <si>
    <t>0002282</t>
  </si>
  <si>
    <t>2900004497</t>
  </si>
  <si>
    <t>6750004170</t>
  </si>
  <si>
    <t>0002283</t>
  </si>
  <si>
    <t>2900004488</t>
  </si>
  <si>
    <t>6750004171</t>
  </si>
  <si>
    <t>0002284</t>
  </si>
  <si>
    <t>2900004489</t>
  </si>
  <si>
    <t>6750004172</t>
  </si>
  <si>
    <t>0002285</t>
  </si>
  <si>
    <t>2900004511</t>
  </si>
  <si>
    <t>6750004173</t>
  </si>
  <si>
    <t>0002286</t>
  </si>
  <si>
    <t>2900004514</t>
  </si>
  <si>
    <t>6750004174</t>
  </si>
  <si>
    <t>0002287</t>
  </si>
  <si>
    <t>2900004512</t>
  </si>
  <si>
    <t>6750004175</t>
  </si>
  <si>
    <t>0002288</t>
  </si>
  <si>
    <t>2900004513</t>
  </si>
  <si>
    <t>6750004176</t>
  </si>
  <si>
    <t>0002289</t>
  </si>
  <si>
    <t>2900004515</t>
  </si>
  <si>
    <t>6750004198</t>
  </si>
  <si>
    <t>0002314</t>
  </si>
  <si>
    <t>2900004490</t>
  </si>
  <si>
    <t>6750004199</t>
  </si>
  <si>
    <t>0002315</t>
  </si>
  <si>
    <t>2900004509</t>
  </si>
  <si>
    <t>6750004200</t>
  </si>
  <si>
    <t>0002316</t>
  </si>
  <si>
    <t>2900004525</t>
  </si>
  <si>
    <t>6750004201</t>
  </si>
  <si>
    <t>0002317</t>
  </si>
  <si>
    <t>2900004522</t>
  </si>
  <si>
    <t>6750004202</t>
  </si>
  <si>
    <t>0002318</t>
  </si>
  <si>
    <t>2900004523</t>
  </si>
  <si>
    <t>6750004203</t>
  </si>
  <si>
    <t>0002319</t>
  </si>
  <si>
    <t>2900004524</t>
  </si>
  <si>
    <t>6750004204</t>
  </si>
  <si>
    <t>0002320</t>
  </si>
  <si>
    <t>2900004526</t>
  </si>
  <si>
    <t>6750004205</t>
  </si>
  <si>
    <t>0002321</t>
  </si>
  <si>
    <t>2900004527</t>
  </si>
  <si>
    <t>6750004206</t>
  </si>
  <si>
    <t>0002322</t>
  </si>
  <si>
    <t>2900004528</t>
  </si>
  <si>
    <t>6750004275</t>
  </si>
  <si>
    <t>0020184</t>
  </si>
  <si>
    <t>2900004580</t>
  </si>
  <si>
    <t>6750004277</t>
  </si>
  <si>
    <t>0020185</t>
  </si>
  <si>
    <t>2900004581</t>
  </si>
  <si>
    <t>6750004281</t>
  </si>
  <si>
    <t>0020193</t>
  </si>
  <si>
    <t>2900004635</t>
  </si>
  <si>
    <t>6750004282</t>
  </si>
  <si>
    <t>0020194</t>
  </si>
  <si>
    <t>2900004648</t>
  </si>
  <si>
    <t>6750004283</t>
  </si>
  <si>
    <t>0020195</t>
  </si>
  <si>
    <t>2900004649</t>
  </si>
  <si>
    <t>6750004284</t>
  </si>
  <si>
    <t>0020196</t>
  </si>
  <si>
    <t>2900004634</t>
  </si>
  <si>
    <t>6750004285</t>
  </si>
  <si>
    <t>0020197</t>
  </si>
  <si>
    <t>2900004643</t>
  </si>
  <si>
    <t>6750004286</t>
  </si>
  <si>
    <t>0020198</t>
  </si>
  <si>
    <t>2900004660</t>
  </si>
  <si>
    <t>6750004289</t>
  </si>
  <si>
    <t>0020199</t>
  </si>
  <si>
    <t>2900004637</t>
  </si>
  <si>
    <t>6750004299</t>
  </si>
  <si>
    <t>0020207</t>
  </si>
  <si>
    <t>2900004636</t>
  </si>
  <si>
    <t>6750004364</t>
  </si>
  <si>
    <t>0020272</t>
  </si>
  <si>
    <t>2900004703</t>
  </si>
  <si>
    <t>6750004365</t>
  </si>
  <si>
    <t>0020273</t>
  </si>
  <si>
    <t>2900004704</t>
  </si>
  <si>
    <t>6750004366</t>
  </si>
  <si>
    <t>0020274</t>
  </si>
  <si>
    <t>2900004705</t>
  </si>
  <si>
    <t>6750004367</t>
  </si>
  <si>
    <t>0020275</t>
  </si>
  <si>
    <t>2900004706</t>
  </si>
  <si>
    <t>6750004368</t>
  </si>
  <si>
    <t>0020276</t>
  </si>
  <si>
    <t>2900004707</t>
  </si>
  <si>
    <t>6750004369</t>
  </si>
  <si>
    <t>0020277</t>
  </si>
  <si>
    <t>2900004709</t>
  </si>
  <si>
    <t>6750004370</t>
  </si>
  <si>
    <t>0020278</t>
  </si>
  <si>
    <t>2900004710</t>
  </si>
  <si>
    <t>6750004371</t>
  </si>
  <si>
    <t>0020279</t>
  </si>
  <si>
    <t>2900004711</t>
  </si>
  <si>
    <t>6750004372</t>
  </si>
  <si>
    <t>0020280</t>
  </si>
  <si>
    <t>2900004712</t>
  </si>
  <si>
    <t>6750004387</t>
  </si>
  <si>
    <t>0020314</t>
  </si>
  <si>
    <t>2900004717</t>
  </si>
  <si>
    <t>6750004388</t>
  </si>
  <si>
    <t>0020286</t>
  </si>
  <si>
    <t>2900004665</t>
  </si>
  <si>
    <t>6750004389</t>
  </si>
  <si>
    <t>0020287</t>
  </si>
  <si>
    <t>2900004714</t>
  </si>
  <si>
    <t>6750004390</t>
  </si>
  <si>
    <t>0020288</t>
  </si>
  <si>
    <t>2900004713</t>
  </si>
  <si>
    <t>6750004391</t>
  </si>
  <si>
    <t>0020289</t>
  </si>
  <si>
    <t>2900004715</t>
  </si>
  <si>
    <t>6750004392</t>
  </si>
  <si>
    <t>0020290</t>
  </si>
  <si>
    <t>2900004716</t>
  </si>
  <si>
    <t>6750004396</t>
  </si>
  <si>
    <t>0020315</t>
  </si>
  <si>
    <t>2900004718</t>
  </si>
  <si>
    <t>6750004421</t>
  </si>
  <si>
    <t>0020334</t>
  </si>
  <si>
    <t>2900004768</t>
  </si>
  <si>
    <t>6750004422</t>
  </si>
  <si>
    <t>0020335</t>
  </si>
  <si>
    <t>2900004767</t>
  </si>
  <si>
    <t>6750004423</t>
  </si>
  <si>
    <t>0020339</t>
  </si>
  <si>
    <t>2900004814</t>
  </si>
  <si>
    <t>6750004424</t>
  </si>
  <si>
    <t>0020340</t>
  </si>
  <si>
    <t>2900004815</t>
  </si>
  <si>
    <t>6750004426</t>
  </si>
  <si>
    <t>0020341</t>
  </si>
  <si>
    <t>2900004817</t>
  </si>
  <si>
    <t>6750004428</t>
  </si>
  <si>
    <t>0020342</t>
  </si>
  <si>
    <t>2900004818</t>
  </si>
  <si>
    <t>6750004431</t>
  </si>
  <si>
    <t>0020336</t>
  </si>
  <si>
    <t>2900004830</t>
  </si>
  <si>
    <t>6750004434</t>
  </si>
  <si>
    <t>0020337</t>
  </si>
  <si>
    <t>2900004831</t>
  </si>
  <si>
    <t>6750004436</t>
  </si>
  <si>
    <t>0020338</t>
  </si>
  <si>
    <t>2900004838</t>
  </si>
  <si>
    <t>6750004439</t>
  </si>
  <si>
    <t>0020343</t>
  </si>
  <si>
    <t>2900004819</t>
  </si>
  <si>
    <t>6750004443</t>
  </si>
  <si>
    <t>0020344</t>
  </si>
  <si>
    <t>2900004821</t>
  </si>
  <si>
    <t>6750004445</t>
  </si>
  <si>
    <t>0020345</t>
  </si>
  <si>
    <t>2900004765</t>
  </si>
  <si>
    <t>6750004484</t>
  </si>
  <si>
    <t>0020397</t>
  </si>
  <si>
    <t>2900004839</t>
  </si>
  <si>
    <t>6750004485</t>
  </si>
  <si>
    <t>0020398</t>
  </si>
  <si>
    <t>2900004840</t>
  </si>
  <si>
    <t>6750004486</t>
  </si>
  <si>
    <t>0020399</t>
  </si>
  <si>
    <t>2900004841</t>
  </si>
  <si>
    <t>6750004495</t>
  </si>
  <si>
    <t>0020408</t>
  </si>
  <si>
    <t>2900004433</t>
  </si>
  <si>
    <t>6750004502</t>
  </si>
  <si>
    <t>0020449</t>
  </si>
  <si>
    <t>2900004842</t>
  </si>
  <si>
    <t>6750004504</t>
  </si>
  <si>
    <t>0020450</t>
  </si>
  <si>
    <t>2900004883</t>
  </si>
  <si>
    <t>6750004512</t>
  </si>
  <si>
    <t>0020451</t>
  </si>
  <si>
    <t>2900004866</t>
  </si>
  <si>
    <t>6750004539</t>
  </si>
  <si>
    <t>0020981</t>
  </si>
  <si>
    <t>2900004843</t>
  </si>
  <si>
    <t>6750004540</t>
  </si>
  <si>
    <t>2900004844</t>
  </si>
  <si>
    <t>6750004541</t>
  </si>
  <si>
    <t>2900004845</t>
  </si>
  <si>
    <t>6750004542</t>
  </si>
  <si>
    <t>2900004846</t>
  </si>
  <si>
    <t>6750004543</t>
  </si>
  <si>
    <t>2900004847</t>
  </si>
  <si>
    <t>6750004544</t>
  </si>
  <si>
    <t>0020982</t>
  </si>
  <si>
    <t>2900004920</t>
  </si>
  <si>
    <t>6750004545</t>
  </si>
  <si>
    <t>0020993</t>
  </si>
  <si>
    <t>2900004914</t>
  </si>
  <si>
    <t>6750004546</t>
  </si>
  <si>
    <t>0020983</t>
  </si>
  <si>
    <t>2900004925</t>
  </si>
  <si>
    <t>6750004548</t>
  </si>
  <si>
    <t>0020984</t>
  </si>
  <si>
    <t>2900004902</t>
  </si>
  <si>
    <t>6750004550</t>
  </si>
  <si>
    <t>0020991</t>
  </si>
  <si>
    <t>2900004896</t>
  </si>
  <si>
    <t>6750004554</t>
  </si>
  <si>
    <t>0020992</t>
  </si>
  <si>
    <t>2900004926</t>
  </si>
  <si>
    <t>6750004558</t>
  </si>
  <si>
    <t>0021000</t>
  </si>
  <si>
    <t>2900004927</t>
  </si>
  <si>
    <t>6750004587</t>
  </si>
  <si>
    <t>0021022</t>
  </si>
  <si>
    <t>2900004932</t>
  </si>
  <si>
    <t>6750004589</t>
  </si>
  <si>
    <t>0021023</t>
  </si>
  <si>
    <t>2900004934</t>
  </si>
  <si>
    <t>6750004591</t>
  </si>
  <si>
    <t>0021024</t>
  </si>
  <si>
    <t>2900004933</t>
  </si>
  <si>
    <t>6750004594</t>
  </si>
  <si>
    <t>0021025</t>
  </si>
  <si>
    <t>2900004936</t>
  </si>
  <si>
    <t>6750004598</t>
  </si>
  <si>
    <t>0021026</t>
  </si>
  <si>
    <t>2900004941</t>
  </si>
  <si>
    <t>6750004601</t>
  </si>
  <si>
    <t>0021027</t>
  </si>
  <si>
    <t>2900004942</t>
  </si>
  <si>
    <t>6750004642</t>
  </si>
  <si>
    <t>0021089</t>
  </si>
  <si>
    <t>2900005001</t>
  </si>
  <si>
    <t>6750004643</t>
  </si>
  <si>
    <t>0021090</t>
  </si>
  <si>
    <t>2900005002</t>
  </si>
  <si>
    <t>6750004644</t>
  </si>
  <si>
    <t>0021091</t>
  </si>
  <si>
    <t>2900005003</t>
  </si>
  <si>
    <t>6750004645</t>
  </si>
  <si>
    <t>0021092</t>
  </si>
  <si>
    <t>2900005004</t>
  </si>
  <si>
    <t>6750004646</t>
  </si>
  <si>
    <t>0021093</t>
  </si>
  <si>
    <t>2900005005</t>
  </si>
  <si>
    <t>6750004647</t>
  </si>
  <si>
    <t>0021094</t>
  </si>
  <si>
    <t>2900005007</t>
  </si>
  <si>
    <t>6750004648</t>
  </si>
  <si>
    <t>0021095</t>
  </si>
  <si>
    <t>2900005008</t>
  </si>
  <si>
    <t>6750004649</t>
  </si>
  <si>
    <t>0021096</t>
  </si>
  <si>
    <t>2900005009</t>
  </si>
  <si>
    <t>6750004650</t>
  </si>
  <si>
    <t>0021097</t>
  </si>
  <si>
    <t>2900005010</t>
  </si>
  <si>
    <t>6750004651</t>
  </si>
  <si>
    <t>0021098</t>
  </si>
  <si>
    <t>2900005011</t>
  </si>
  <si>
    <t>6750004652</t>
  </si>
  <si>
    <t>0021099</t>
  </si>
  <si>
    <t>2900005012</t>
  </si>
  <si>
    <t>6750004661</t>
  </si>
  <si>
    <t>0021101</t>
  </si>
  <si>
    <t>2900005000</t>
  </si>
  <si>
    <t>6750004662</t>
  </si>
  <si>
    <t>0021102</t>
  </si>
  <si>
    <t>2900004998</t>
  </si>
  <si>
    <t>6750004664</t>
  </si>
  <si>
    <t>0021103</t>
  </si>
  <si>
    <t>2900004997</t>
  </si>
  <si>
    <t>6750004692</t>
  </si>
  <si>
    <t>0021149</t>
  </si>
  <si>
    <t>2900005069</t>
  </si>
  <si>
    <t>6750004693</t>
  </si>
  <si>
    <t>0021140</t>
  </si>
  <si>
    <t>2900005108</t>
  </si>
  <si>
    <t>6750004694</t>
  </si>
  <si>
    <t>0021141</t>
  </si>
  <si>
    <t>2900005109</t>
  </si>
  <si>
    <t>6750004695</t>
  </si>
  <si>
    <t>0021142</t>
  </si>
  <si>
    <t>2900005068</t>
  </si>
  <si>
    <t>6750004696</t>
  </si>
  <si>
    <t>0021143</t>
  </si>
  <si>
    <t>2900005085</t>
  </si>
  <si>
    <t>6750004697</t>
  </si>
  <si>
    <t>0021144</t>
  </si>
  <si>
    <t>2900005086</t>
  </si>
  <si>
    <t>6750004698</t>
  </si>
  <si>
    <t>0021145</t>
  </si>
  <si>
    <t>2900005063</t>
  </si>
  <si>
    <t>6750004699</t>
  </si>
  <si>
    <t>0021146</t>
  </si>
  <si>
    <t>2900005064</t>
  </si>
  <si>
    <t>6750004700</t>
  </si>
  <si>
    <t>0021147</t>
  </si>
  <si>
    <t>2900005065</t>
  </si>
  <si>
    <t>6750004701</t>
  </si>
  <si>
    <t>0021148</t>
  </si>
  <si>
    <t>2900005066</t>
  </si>
  <si>
    <t>6750004707</t>
  </si>
  <si>
    <t>0021150</t>
  </si>
  <si>
    <t>2900005125</t>
  </si>
  <si>
    <t>6750004708</t>
  </si>
  <si>
    <t>0021151</t>
  </si>
  <si>
    <t>2900005126</t>
  </si>
  <si>
    <t>6750004773</t>
  </si>
  <si>
    <t>0021221</t>
  </si>
  <si>
    <t>2900005147</t>
  </si>
  <si>
    <t>6750004794</t>
  </si>
  <si>
    <t>0021242</t>
  </si>
  <si>
    <t>2900005185</t>
  </si>
  <si>
    <t>6750004795</t>
  </si>
  <si>
    <t>0021243</t>
  </si>
  <si>
    <t>2900005186</t>
  </si>
  <si>
    <t>6750004797</t>
  </si>
  <si>
    <t>0021254</t>
  </si>
  <si>
    <t>2900005173</t>
  </si>
  <si>
    <t>6750004798</t>
  </si>
  <si>
    <t>0021255</t>
  </si>
  <si>
    <t>2900005165</t>
  </si>
  <si>
    <t>6750004799</t>
  </si>
  <si>
    <t>0021256</t>
  </si>
  <si>
    <t>2900005164</t>
  </si>
  <si>
    <t>6750004800</t>
  </si>
  <si>
    <t>0021266</t>
  </si>
  <si>
    <t>2900005163</t>
  </si>
  <si>
    <t>6750004801</t>
  </si>
  <si>
    <t>0021253</t>
  </si>
  <si>
    <t>2900005188</t>
  </si>
  <si>
    <t>6750004859</t>
  </si>
  <si>
    <t>0021303</t>
  </si>
  <si>
    <t>2900005238</t>
  </si>
  <si>
    <t>6750004860</t>
  </si>
  <si>
    <t>0021304</t>
  </si>
  <si>
    <t>2900005239</t>
  </si>
  <si>
    <t>6750004869</t>
  </si>
  <si>
    <t>0021353</t>
  </si>
  <si>
    <t>2900005255</t>
  </si>
  <si>
    <t>6750004929</t>
  </si>
  <si>
    <t>0021387</t>
  </si>
  <si>
    <t>2900005335</t>
  </si>
  <si>
    <t>6750004930</t>
  </si>
  <si>
    <t>0021388</t>
  </si>
  <si>
    <t>2900005336</t>
  </si>
  <si>
    <t>6750004931</t>
  </si>
  <si>
    <t>0021389</t>
  </si>
  <si>
    <t>2900005337</t>
  </si>
  <si>
    <t>6750004932</t>
  </si>
  <si>
    <t>0021390</t>
  </si>
  <si>
    <t>2900005338</t>
  </si>
  <si>
    <t>6750004933</t>
  </si>
  <si>
    <t>0021391</t>
  </si>
  <si>
    <t>2900005339</t>
  </si>
  <si>
    <t>6750004934</t>
  </si>
  <si>
    <t>0021392</t>
  </si>
  <si>
    <t>2900005340</t>
  </si>
  <si>
    <t>6750004935</t>
  </si>
  <si>
    <t>0021393</t>
  </si>
  <si>
    <t>2900005341</t>
  </si>
  <si>
    <t>6750004936</t>
  </si>
  <si>
    <t>0021394</t>
  </si>
  <si>
    <t>2900005342</t>
  </si>
  <si>
    <t>6750004937</t>
  </si>
  <si>
    <t>0021395</t>
  </si>
  <si>
    <t>2900005343</t>
  </si>
  <si>
    <t>C6703357</t>
  </si>
  <si>
    <t>6750004938</t>
  </si>
  <si>
    <t>0021396</t>
  </si>
  <si>
    <t>2900005344</t>
  </si>
  <si>
    <t>6750004939</t>
  </si>
  <si>
    <t>0021397</t>
  </si>
  <si>
    <t>2900005345</t>
  </si>
  <si>
    <t>6750004940</t>
  </si>
  <si>
    <t>0021398</t>
  </si>
  <si>
    <t>2900005346</t>
  </si>
  <si>
    <t>6750004948</t>
  </si>
  <si>
    <t>0021404</t>
  </si>
  <si>
    <t>2900005334</t>
  </si>
  <si>
    <t>6750004949</t>
  </si>
  <si>
    <t>0021405</t>
  </si>
  <si>
    <t>2900005351</t>
  </si>
  <si>
    <t>6750004979</t>
  </si>
  <si>
    <t>0021443</t>
  </si>
  <si>
    <t>2900005395</t>
  </si>
  <si>
    <t>6750004982</t>
  </si>
  <si>
    <t>0021452</t>
  </si>
  <si>
    <t>2900005166</t>
  </si>
  <si>
    <t>6750004990</t>
  </si>
  <si>
    <t>0021445</t>
  </si>
  <si>
    <t>2900005377</t>
  </si>
  <si>
    <t>6750004991</t>
  </si>
  <si>
    <t>0021453</t>
  </si>
  <si>
    <t>2900005171</t>
  </si>
  <si>
    <t>6750004992</t>
  </si>
  <si>
    <t>0021455</t>
  </si>
  <si>
    <t>2900005376</t>
  </si>
  <si>
    <t>6750004993</t>
  </si>
  <si>
    <t>0021456</t>
  </si>
  <si>
    <t>2900005400</t>
  </si>
  <si>
    <t>6750004999</t>
  </si>
  <si>
    <t>0021454</t>
  </si>
  <si>
    <t>2900005174</t>
  </si>
  <si>
    <t>6750005000</t>
  </si>
  <si>
    <t>0021462</t>
  </si>
  <si>
    <t>2900005432</t>
  </si>
  <si>
    <t>6750005002</t>
  </si>
  <si>
    <t>0021463</t>
  </si>
  <si>
    <t>2900005437</t>
  </si>
  <si>
    <t>6750005003</t>
  </si>
  <si>
    <t>0021464</t>
  </si>
  <si>
    <t>2900005438</t>
  </si>
  <si>
    <t>6750005061</t>
  </si>
  <si>
    <t>0021514</t>
  </si>
  <si>
    <t>2900005464</t>
  </si>
  <si>
    <t>6750005063</t>
  </si>
  <si>
    <t>0021521</t>
  </si>
  <si>
    <t>2900005453</t>
  </si>
  <si>
    <t>6750005064</t>
  </si>
  <si>
    <t>0021522</t>
  </si>
  <si>
    <t>2900005454</t>
  </si>
  <si>
    <t>6750005065</t>
  </si>
  <si>
    <t>0021523</t>
  </si>
  <si>
    <t>2900005455</t>
  </si>
  <si>
    <t>6750005066</t>
  </si>
  <si>
    <t>0021524</t>
  </si>
  <si>
    <t>2900005457</t>
  </si>
  <si>
    <t>6750005067</t>
  </si>
  <si>
    <t>0021525</t>
  </si>
  <si>
    <t>2900005456</t>
  </si>
  <si>
    <t>6750005070</t>
  </si>
  <si>
    <t>0021526</t>
  </si>
  <si>
    <t>2900005465</t>
  </si>
  <si>
    <t>6750005071</t>
  </si>
  <si>
    <t>0021527</t>
  </si>
  <si>
    <t>2900005466</t>
  </si>
  <si>
    <t>6750005072</t>
  </si>
  <si>
    <t>0021528</t>
  </si>
  <si>
    <t>2900005467</t>
  </si>
  <si>
    <t>6750005073</t>
  </si>
  <si>
    <t>0021529</t>
  </si>
  <si>
    <t>2900005460</t>
  </si>
  <si>
    <t>6750005074</t>
  </si>
  <si>
    <t>0021530</t>
  </si>
  <si>
    <t>2900005463</t>
  </si>
  <si>
    <t>6750005087</t>
  </si>
  <si>
    <t>0021531</t>
  </si>
  <si>
    <t>2900005504</t>
  </si>
  <si>
    <t>6750005088</t>
  </si>
  <si>
    <t>0021532</t>
  </si>
  <si>
    <t>2900005538</t>
  </si>
  <si>
    <t>6750005089</t>
  </si>
  <si>
    <t>0021533</t>
  </si>
  <si>
    <t>2900005503</t>
  </si>
  <si>
    <t>6750005167</t>
  </si>
  <si>
    <t>0021648</t>
  </si>
  <si>
    <t>2900005576</t>
  </si>
  <si>
    <t>6750005168</t>
  </si>
  <si>
    <t>0021649</t>
  </si>
  <si>
    <t>2900005602</t>
  </si>
  <si>
    <t>6750005171</t>
  </si>
  <si>
    <t>0021650</t>
  </si>
  <si>
    <t>2900005610</t>
  </si>
  <si>
    <t>6750005196</t>
  </si>
  <si>
    <t>0021654</t>
  </si>
  <si>
    <t>2900005627</t>
  </si>
  <si>
    <t>9075000135</t>
  </si>
  <si>
    <t>9075000138</t>
  </si>
  <si>
    <t>9075000139</t>
  </si>
  <si>
    <t>9075000140</t>
  </si>
  <si>
    <t>9075000141</t>
  </si>
  <si>
    <t>9075000142</t>
  </si>
  <si>
    <t>9075000143</t>
  </si>
  <si>
    <t>9075000144</t>
  </si>
  <si>
    <t>9075000145</t>
  </si>
  <si>
    <t>9075000146</t>
  </si>
  <si>
    <t>9075000147</t>
  </si>
  <si>
    <t>9075000148</t>
  </si>
  <si>
    <t>9075000149</t>
  </si>
  <si>
    <t>8825000109</t>
  </si>
  <si>
    <t>7885000207</t>
  </si>
  <si>
    <t>MT Indirect return to Quarantine</t>
  </si>
  <si>
    <t>8825000110</t>
  </si>
  <si>
    <t>7885000328</t>
  </si>
  <si>
    <t>Deduct AR thu hoi hang chay dau NPP Huong Thuy</t>
  </si>
  <si>
    <t>8825000111</t>
  </si>
  <si>
    <t>7885000287</t>
  </si>
  <si>
    <t>Deduct AR BS Thu hồi hàng chảy dầu</t>
  </si>
  <si>
    <t>8825000132</t>
  </si>
  <si>
    <t>7885000175</t>
  </si>
  <si>
    <t>Deduct AR Thu hồi hàng chuyển kho Quarantine</t>
  </si>
  <si>
    <t>9208500005</t>
  </si>
  <si>
    <t>ZLE2</t>
  </si>
  <si>
    <t>Cancel Inv Return</t>
  </si>
  <si>
    <t>x</t>
  </si>
  <si>
    <t>Phương+Vân</t>
  </si>
  <si>
    <t>Pham Quoc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</si>
</sst>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0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(* #,##0.0000000000_);_(* \(#,##0.0000000000\);_(* &quot;-&quot;??_);_(@_)"/>
    <numFmt numFmtId="176" formatCode="_-&quot;£&quot;* #,##0_-;\-&quot;£&quot;* #,##0_-;_-&quot;£&quot;* &quot;-&quot;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\&quot;* #,##0_ ;_ &quot;\&quot;* \-#,##0_ ;_ &quot;\&quot;* &quot;-&quot;_ ;_ @_ "/>
    <numFmt numFmtId="182" formatCode="_ &quot;\&quot;* #,##0.00_ ;_ &quot;\&quot;* \-#,##0.00_ ;_ &quot;\&quot;* &quot;-&quot;??_ ;_ @_ "/>
    <numFmt numFmtId="183" formatCode="_ * #,##0_ ;_ * \-#,##0_ ;_ * &quot;-&quot;_ ;_ @_ "/>
    <numFmt numFmtId="184" formatCode="_ * #,##0.00_ ;_ * \-#,##0.00_ ;_ * &quot;-&quot;??_ ;_ @_ "/>
    <numFmt numFmtId="185" formatCode="0.0000&quot;  &quot;"/>
    <numFmt numFmtId="186" formatCode="#,##0.0_);\(#,##0.0\)"/>
    <numFmt numFmtId="187" formatCode="_(* #,##0.0000_);_(* \(#,##0.0000\);_(* &quot;-&quot;??_);_(@_)"/>
    <numFmt numFmtId="188" formatCode="_-* #,##0\ &quot;BF&quot;_-;\-* #,##0\ &quot;BF&quot;_-;_-* &quot;-&quot;\ &quot;BF&quot;_-;_-@_-"/>
    <numFmt numFmtId="189" formatCode="_-* #,##0\ _B_F_-;\-* #,##0\ _B_F_-;_-* &quot;-&quot;\ _B_F_-;_-@_-"/>
    <numFmt numFmtId="190" formatCode="_-* #,##0.00\ &quot;BF&quot;_-;\-* #,##0.00\ &quot;BF&quot;_-;_-* &quot;-&quot;??\ &quot;BF&quot;_-;_-@_-"/>
    <numFmt numFmtId="191" formatCode="_(* #,##0.0_);_(* \(#,##0.0\);_(* &quot;-&quot;??_);_(@_)"/>
    <numFmt numFmtId="192" formatCode="#,##0;\(#,##0\)"/>
    <numFmt numFmtId="193" formatCode="\t0.00%"/>
    <numFmt numFmtId="194" formatCode="\U\S&quot;$&quot;#,##0.00;\(\U\S&quot;$&quot;#,##0.00\)"/>
    <numFmt numFmtId="195" formatCode="_-* #,##0\ _D_M_-;\-* #,##0\ _D_M_-;_-* &quot;-&quot;\ _D_M_-;_-@_-"/>
    <numFmt numFmtId="196" formatCode="_-* #,##0.00\ _D_M_-;\-* #,##0.00\ _D_M_-;_-* &quot;-&quot;??\ _D_M_-;_-@_-"/>
    <numFmt numFmtId="197" formatCode="\t#\ ??/??"/>
    <numFmt numFmtId="198" formatCode="_-[$€]* #,##0.00_-;\-[$€]* #,##0.00_-;_-[$€]* &quot;-&quot;??_-;_-@_-"/>
    <numFmt numFmtId="199" formatCode="#."/>
    <numFmt numFmtId="200" formatCode="#,###"/>
    <numFmt numFmtId="201" formatCode="m/d"/>
    <numFmt numFmtId="202" formatCode="&quot;ß&quot;#,##0;\-&quot;&quot;&quot;ß&quot;&quot;&quot;#,##0"/>
    <numFmt numFmtId="203" formatCode="0.00_)"/>
    <numFmt numFmtId="204" formatCode="#,##0.000_);[Red]\(#,##0.000\)"/>
    <numFmt numFmtId="205" formatCode="#,##0.00\ &quot;F&quot;;[Red]\-#,##0.00\ &quot;F&quot;"/>
    <numFmt numFmtId="206" formatCode="&quot;\&quot;#,##0;[Red]\-&quot;\&quot;#,##0"/>
    <numFmt numFmtId="207" formatCode="_-* #,##0.00\ _B_F_-;\-* #,##0.00\ _B_F_-;_-* &quot;-&quot;??\ _B_F_-;_-@_-"/>
    <numFmt numFmtId="208" formatCode="General_)"/>
    <numFmt numFmtId="209" formatCode="_-* #,##0\ &quot;F&quot;_-;\-* #,##0\ &quot;F&quot;_-;_-* &quot;-&quot;\ &quot;F&quot;_-;_-@_-"/>
    <numFmt numFmtId="210" formatCode="#,##0\ &quot;F&quot;;[Red]\-#,##0\ &quot;F&quot;"/>
    <numFmt numFmtId="211" formatCode="#,##0.00\ &quot;F&quot;;\-#,##0.00\ &quot;F&quot;"/>
    <numFmt numFmtId="212" formatCode="_-* #,##0\ &quot;DM&quot;_-;\-* #,##0\ &quot;DM&quot;_-;_-* &quot;-&quot;\ &quot;DM&quot;_-;_-@_-"/>
    <numFmt numFmtId="213" formatCode="_-* #,##0.00\ &quot;DM&quot;_-;\-* #,##0.00\ &quot;DM&quot;_-;_-* &quot;-&quot;??\ &quot;DM&quot;_-;_-@_-"/>
    <numFmt numFmtId="214" formatCode="&quot;$&quot;#&quot;,&quot;##0_);[Red]\(&quot;$&quot;#&quot;,&quot;##0\)"/>
    <numFmt numFmtId="215" formatCode="_-&quot;£&quot;* #,##0.00_-;\-&quot;£&quot;* #,##0.00_-;_-&quot;£&quot;* &quot;-&quot;??_-;_-@_-"/>
    <numFmt numFmtId="216" formatCode="dd\.mm\.yyyy;@"/>
    <numFmt numFmtId="217" formatCode="#,##0.000"/>
  </numFmts>
  <fonts count="13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b/>
      <sz val="9"/>
      <color rgb="FFFF0000"/>
      <name val="Tahoma"/>
      <family val="2"/>
    </font>
    <font>
      <sz val="14"/>
      <color indexed="8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  <font>
      <b/>
      <sz val="14"/>
      <color theme="0"/>
      <name val="Tahoma"/>
      <family val="2"/>
    </font>
    <font>
      <b/>
      <sz val="16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indexed="81"/>
      <name val="Tahoma"/>
      <family val="2"/>
    </font>
    <font>
      <b/>
      <sz val="12"/>
      <color theme="0"/>
      <name val="Tahoma"/>
      <family val="2"/>
    </font>
    <font>
      <b/>
      <sz val="10"/>
      <color theme="0"/>
      <name val="Tahoma"/>
      <family val="2"/>
    </font>
    <font>
      <b/>
      <sz val="11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sz val="10"/>
      <color theme="0"/>
      <name val="Tahoma"/>
      <family val="2"/>
    </font>
    <font>
      <sz val="14"/>
      <color theme="0"/>
      <name val="Tahoma"/>
      <family val="2"/>
    </font>
    <font>
      <sz val="9"/>
      <color theme="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923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0" fillId="0" borderId="0"/>
    <xf numFmtId="0" fontId="21" fillId="5" borderId="0" applyNumberFormat="0" applyBorder="0" applyAlignment="0" applyProtection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0" fillId="0" borderId="0"/>
    <xf numFmtId="0" fontId="20" fillId="0" borderId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4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20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3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7" fillId="0" borderId="4"/>
    <xf numFmtId="0" fontId="38" fillId="0" borderId="0" applyNumberFormat="0" applyFill="0" applyBorder="0" applyAlignment="0" applyProtection="0">
      <alignment vertical="top"/>
      <protection locked="0"/>
    </xf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169" fontId="20" fillId="0" borderId="0"/>
    <xf numFmtId="0" fontId="20" fillId="0" borderId="0"/>
    <xf numFmtId="0" fontId="20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42" fillId="0" borderId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0" fontId="47" fillId="0" borderId="0" applyFont="0" applyFill="0" applyBorder="0" applyAlignment="0" applyProtection="0"/>
    <xf numFmtId="38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8" fillId="0" borderId="0"/>
    <xf numFmtId="169" fontId="49" fillId="0" borderId="0"/>
    <xf numFmtId="43" fontId="2" fillId="0" borderId="0" applyFont="0" applyFill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169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169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169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169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169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169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169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169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9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9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9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43" fontId="3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3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169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169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9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0" fontId="51" fillId="0" borderId="0" applyNumberFormat="0" applyFill="0" applyBorder="0" applyAlignment="0" applyProtection="0">
      <alignment vertical="top"/>
      <protection locked="0"/>
    </xf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9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169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169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9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76" fontId="2" fillId="0" borderId="0" applyFont="0" applyFill="0" applyBorder="0" applyAlignment="0" applyProtection="0"/>
    <xf numFmtId="43" fontId="2" fillId="0" borderId="0" applyFill="0" applyBorder="0" applyAlignment="0" applyProtection="0"/>
    <xf numFmtId="165" fontId="20" fillId="0" borderId="0" applyProtection="0"/>
    <xf numFmtId="172" fontId="20" fillId="0" borderId="0" applyProtection="0"/>
    <xf numFmtId="0" fontId="20" fillId="0" borderId="0" applyProtection="0"/>
    <xf numFmtId="171" fontId="20" fillId="0" borderId="0" applyProtection="0"/>
    <xf numFmtId="40" fontId="20" fillId="0" borderId="0" applyProtection="0"/>
    <xf numFmtId="38" fontId="20" fillId="0" borderId="0" applyProtection="0"/>
    <xf numFmtId="177" fontId="20" fillId="0" borderId="0" applyProtection="0"/>
    <xf numFmtId="178" fontId="20" fillId="0" borderId="0" applyProtection="0"/>
    <xf numFmtId="6" fontId="20" fillId="0" borderId="0" applyProtection="0"/>
    <xf numFmtId="0" fontId="59" fillId="0" borderId="0" applyProtection="0">
      <alignment vertical="center"/>
    </xf>
    <xf numFmtId="0" fontId="20" fillId="0" borderId="0" applyProtection="0"/>
    <xf numFmtId="0" fontId="20" fillId="0" borderId="0" applyProtection="0"/>
    <xf numFmtId="0" fontId="60" fillId="0" borderId="0" applyProtection="0"/>
    <xf numFmtId="0" fontId="20" fillId="28" borderId="0" applyNumberFormat="0" applyFont="0" applyBorder="0" applyAlignment="0" applyProtection="0"/>
    <xf numFmtId="0" fontId="61" fillId="0" borderId="0" applyProtection="0"/>
    <xf numFmtId="0" fontId="62" fillId="0" borderId="0" applyProtection="0"/>
    <xf numFmtId="0" fontId="20" fillId="0" borderId="0" applyProtection="0"/>
    <xf numFmtId="171" fontId="20" fillId="0" borderId="0" applyProtection="0"/>
    <xf numFmtId="173" fontId="20" fillId="0" borderId="0" applyProtection="0"/>
    <xf numFmtId="179" fontId="20" fillId="0" borderId="0" applyProtection="0"/>
    <xf numFmtId="0" fontId="63" fillId="0" borderId="0" applyProtection="0"/>
    <xf numFmtId="177" fontId="20" fillId="0" borderId="0" applyProtection="0"/>
    <xf numFmtId="40" fontId="20" fillId="0" borderId="0" applyProtection="0"/>
    <xf numFmtId="38" fontId="20" fillId="0" borderId="0" applyProtection="0"/>
    <xf numFmtId="9" fontId="20" fillId="0" borderId="0" applyProtection="0"/>
    <xf numFmtId="178" fontId="20" fillId="0" borderId="0" applyProtection="0"/>
    <xf numFmtId="172" fontId="20" fillId="0" borderId="0" applyProtection="0"/>
    <xf numFmtId="174" fontId="20" fillId="0" borderId="0" applyProtection="0"/>
    <xf numFmtId="174" fontId="20" fillId="0" borderId="0" applyProtection="0"/>
    <xf numFmtId="0" fontId="64" fillId="0" borderId="0" applyProtection="0"/>
    <xf numFmtId="180" fontId="20" fillId="0" borderId="0" applyProtection="0"/>
    <xf numFmtId="0" fontId="20" fillId="0" borderId="0" applyProtection="0"/>
    <xf numFmtId="0" fontId="20" fillId="0" borderId="0" applyProtection="0"/>
    <xf numFmtId="42" fontId="20" fillId="0" borderId="0" applyProtection="0"/>
    <xf numFmtId="179" fontId="20" fillId="0" borderId="0" applyProtection="0"/>
    <xf numFmtId="178" fontId="20" fillId="0" borderId="0" applyProtection="0"/>
    <xf numFmtId="43" fontId="20" fillId="0" borderId="0" applyProtection="0"/>
    <xf numFmtId="177" fontId="20" fillId="0" borderId="0" applyProtection="0"/>
    <xf numFmtId="42" fontId="20" fillId="0" borderId="0" applyProtection="0"/>
    <xf numFmtId="43" fontId="20" fillId="0" borderId="0" applyProtection="0"/>
    <xf numFmtId="178" fontId="20" fillId="0" borderId="0" applyProtection="0"/>
    <xf numFmtId="41" fontId="20" fillId="0" borderId="0" applyProtection="0"/>
    <xf numFmtId="177" fontId="20" fillId="0" borderId="0" applyProtection="0"/>
    <xf numFmtId="178" fontId="20" fillId="0" borderId="0" applyProtection="0"/>
    <xf numFmtId="41" fontId="20" fillId="0" borderId="0" applyProtection="0"/>
    <xf numFmtId="43" fontId="20" fillId="0" borderId="0" applyProtection="0"/>
    <xf numFmtId="177" fontId="20" fillId="0" borderId="0" applyProtection="0"/>
    <xf numFmtId="179" fontId="20" fillId="0" borderId="0" applyProtection="0"/>
    <xf numFmtId="177" fontId="20" fillId="0" borderId="0" applyProtection="0"/>
    <xf numFmtId="41" fontId="20" fillId="0" borderId="0" applyProtection="0"/>
    <xf numFmtId="43" fontId="20" fillId="0" borderId="0" applyProtection="0"/>
    <xf numFmtId="179" fontId="20" fillId="0" borderId="0" applyProtection="0"/>
    <xf numFmtId="178" fontId="20" fillId="0" borderId="0" applyProtection="0"/>
    <xf numFmtId="179" fontId="20" fillId="0" borderId="0" applyProtection="0"/>
    <xf numFmtId="0" fontId="65" fillId="29" borderId="0" applyProtection="0"/>
    <xf numFmtId="0" fontId="20" fillId="0" borderId="0" applyProtection="0"/>
    <xf numFmtId="0" fontId="66" fillId="0" borderId="0" applyProtection="0"/>
    <xf numFmtId="9" fontId="20" fillId="0" borderId="0" applyProtection="0"/>
    <xf numFmtId="0" fontId="67" fillId="29" borderId="0" applyProtection="0"/>
    <xf numFmtId="0" fontId="68" fillId="29" borderId="0" applyProtection="0"/>
    <xf numFmtId="0" fontId="69" fillId="0" borderId="0" applyProtection="0">
      <alignment wrapText="1"/>
    </xf>
    <xf numFmtId="181" fontId="20" fillId="0" borderId="0" applyProtection="0"/>
    <xf numFmtId="0" fontId="20" fillId="0" borderId="0" applyProtection="0"/>
    <xf numFmtId="182" fontId="20" fillId="0" borderId="0" applyProtection="0"/>
    <xf numFmtId="0" fontId="20" fillId="0" borderId="0" applyProtection="0"/>
    <xf numFmtId="0" fontId="70" fillId="0" borderId="0">
      <alignment horizontal="center" wrapText="1"/>
      <protection locked="0"/>
    </xf>
    <xf numFmtId="183" fontId="20" fillId="0" borderId="0" applyProtection="0"/>
    <xf numFmtId="0" fontId="20" fillId="0" borderId="0" applyProtection="0"/>
    <xf numFmtId="184" fontId="20" fillId="0" borderId="0" applyProtection="0"/>
    <xf numFmtId="0" fontId="20" fillId="0" borderId="0" applyProtection="0"/>
    <xf numFmtId="184" fontId="20" fillId="0" borderId="0" applyProtection="0"/>
    <xf numFmtId="179" fontId="20" fillId="0" borderId="0" applyProtection="0"/>
    <xf numFmtId="0" fontId="71" fillId="0" borderId="0" applyProtection="0"/>
    <xf numFmtId="0" fontId="72" fillId="0" borderId="0" applyProtection="0"/>
    <xf numFmtId="0" fontId="71" fillId="0" borderId="0" applyProtection="0"/>
    <xf numFmtId="185" fontId="73" fillId="0" borderId="0" applyProtection="0"/>
    <xf numFmtId="186" fontId="74" fillId="0" borderId="0" applyProtection="0"/>
    <xf numFmtId="187" fontId="74" fillId="0" borderId="0" applyProtection="0"/>
    <xf numFmtId="188" fontId="75" fillId="0" borderId="0" applyProtection="0"/>
    <xf numFmtId="189" fontId="75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76" fillId="0" borderId="0" applyProtection="0"/>
    <xf numFmtId="44" fontId="20" fillId="0" borderId="0" applyProtection="0"/>
    <xf numFmtId="191" fontId="20" fillId="0" borderId="0" applyProtection="0"/>
    <xf numFmtId="43" fontId="20" fillId="0" borderId="0" applyFont="0" applyFill="0" applyBorder="0" applyAlignment="0" applyProtection="0"/>
    <xf numFmtId="43" fontId="20" fillId="0" borderId="0" applyProtection="0"/>
    <xf numFmtId="192" fontId="77" fillId="0" borderId="0" applyProtection="0"/>
    <xf numFmtId="0" fontId="78" fillId="0" borderId="0" applyProtection="0"/>
    <xf numFmtId="0" fontId="79" fillId="0" borderId="0" applyProtection="0"/>
    <xf numFmtId="186" fontId="20" fillId="0" borderId="0" applyProtection="0"/>
    <xf numFmtId="44" fontId="20" fillId="0" borderId="0" applyProtection="0"/>
    <xf numFmtId="193" fontId="20" fillId="0" borderId="0" applyProtection="0"/>
    <xf numFmtId="1" fontId="80" fillId="0" borderId="0" applyProtection="0"/>
    <xf numFmtId="14" fontId="81" fillId="0" borderId="0" applyProtection="0"/>
    <xf numFmtId="0" fontId="20" fillId="0" borderId="0" applyProtection="0"/>
    <xf numFmtId="194" fontId="20" fillId="0" borderId="14" applyProtection="0">
      <alignment vertical="center"/>
    </xf>
    <xf numFmtId="195" fontId="20" fillId="0" borderId="0" applyProtection="0"/>
    <xf numFmtId="196" fontId="20" fillId="0" borderId="0" applyProtection="0"/>
    <xf numFmtId="197" fontId="20" fillId="0" borderId="0" applyProtection="0"/>
    <xf numFmtId="0" fontId="82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83" fillId="0" borderId="0" applyProtection="0"/>
    <xf numFmtId="198" fontId="20" fillId="0" borderId="0" applyProtection="0"/>
    <xf numFmtId="0" fontId="84" fillId="0" borderId="0" applyProtection="0"/>
    <xf numFmtId="0" fontId="85" fillId="0" borderId="0" applyProtection="0">
      <alignment vertical="center"/>
    </xf>
    <xf numFmtId="0" fontId="86" fillId="0" borderId="0" applyProtection="0"/>
    <xf numFmtId="0" fontId="87" fillId="0" borderId="0" applyProtection="0">
      <alignment vertical="center"/>
    </xf>
    <xf numFmtId="0" fontId="88" fillId="0" borderId="0" applyProtection="0"/>
    <xf numFmtId="0" fontId="86" fillId="0" borderId="0" applyProtection="0"/>
    <xf numFmtId="0" fontId="89" fillId="0" borderId="0" applyProtection="0"/>
    <xf numFmtId="0" fontId="90" fillId="0" borderId="0" applyProtection="0"/>
    <xf numFmtId="0" fontId="91" fillId="29" borderId="0" applyProtection="0"/>
    <xf numFmtId="0" fontId="20" fillId="0" borderId="0" applyProtection="0"/>
    <xf numFmtId="0" fontId="92" fillId="0" borderId="0" applyProtection="0"/>
    <xf numFmtId="0" fontId="35" fillId="0" borderId="15" applyProtection="0"/>
    <xf numFmtId="0" fontId="35" fillId="0" borderId="13" applyProtection="0">
      <alignment horizontal="left" vertical="center"/>
    </xf>
    <xf numFmtId="0" fontId="35" fillId="0" borderId="13" applyProtection="0">
      <alignment horizontal="left" vertical="center"/>
    </xf>
    <xf numFmtId="199" fontId="93" fillId="0" borderId="0">
      <protection locked="0"/>
    </xf>
    <xf numFmtId="199" fontId="93" fillId="0" borderId="0">
      <protection locked="0"/>
    </xf>
    <xf numFmtId="0" fontId="94" fillId="30" borderId="1" applyProtection="0"/>
    <xf numFmtId="0" fontId="94" fillId="30" borderId="1" applyProtection="0"/>
    <xf numFmtId="41" fontId="20" fillId="0" borderId="0" applyProtection="0"/>
    <xf numFmtId="0" fontId="91" fillId="31" borderId="0" applyProtection="0"/>
    <xf numFmtId="0" fontId="20" fillId="32" borderId="0" applyProtection="0"/>
    <xf numFmtId="0" fontId="95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20" fillId="33" borderId="0" applyProtection="0"/>
    <xf numFmtId="177" fontId="20" fillId="0" borderId="0" applyProtection="0"/>
    <xf numFmtId="178" fontId="20" fillId="0" borderId="0" applyProtection="0"/>
    <xf numFmtId="0" fontId="96" fillId="0" borderId="16" applyProtection="0"/>
    <xf numFmtId="200" fontId="97" fillId="0" borderId="17" applyProtection="0"/>
    <xf numFmtId="179" fontId="20" fillId="0" borderId="0" applyProtection="0"/>
    <xf numFmtId="180" fontId="20" fillId="0" borderId="0" applyProtection="0"/>
    <xf numFmtId="201" fontId="20" fillId="0" borderId="0" applyProtection="0"/>
    <xf numFmtId="202" fontId="20" fillId="0" borderId="0" applyProtection="0"/>
    <xf numFmtId="0" fontId="20" fillId="0" borderId="0" applyProtection="0"/>
    <xf numFmtId="0" fontId="77" fillId="0" borderId="0" applyProtection="0"/>
    <xf numFmtId="37" fontId="98" fillId="0" borderId="0" applyProtection="0"/>
    <xf numFmtId="0" fontId="20" fillId="0" borderId="0" applyProtection="0"/>
    <xf numFmtId="203" fontId="99" fillId="0" borderId="0" applyProtection="0"/>
    <xf numFmtId="0" fontId="100" fillId="0" borderId="0" applyProtection="0"/>
    <xf numFmtId="0" fontId="20" fillId="0" borderId="0" applyProtection="0"/>
    <xf numFmtId="0" fontId="3" fillId="0" borderId="0" applyProtection="0"/>
    <xf numFmtId="0" fontId="3" fillId="0" borderId="0" applyProtection="0"/>
    <xf numFmtId="3" fontId="20" fillId="0" borderId="0" applyProtection="0"/>
    <xf numFmtId="0" fontId="20" fillId="0" borderId="0" applyProtection="0"/>
    <xf numFmtId="0" fontId="77" fillId="0" borderId="0" applyProtection="0"/>
    <xf numFmtId="0" fontId="101" fillId="2" borderId="0" applyProtection="0"/>
    <xf numFmtId="14" fontId="70" fillId="0" borderId="0">
      <alignment horizontal="center" wrapText="1"/>
      <protection locked="0"/>
    </xf>
    <xf numFmtId="189" fontId="20" fillId="0" borderId="0" applyProtection="0"/>
    <xf numFmtId="204" fontId="20" fillId="0" borderId="0" applyProtection="0"/>
    <xf numFmtId="10" fontId="20" fillId="0" borderId="0" applyProtection="0"/>
    <xf numFmtId="9" fontId="20" fillId="0" borderId="0" applyProtection="0"/>
    <xf numFmtId="9" fontId="20" fillId="0" borderId="0" applyProtection="0"/>
    <xf numFmtId="9" fontId="20" fillId="0" borderId="0" applyFont="0" applyFill="0" applyBorder="0" applyAlignment="0" applyProtection="0"/>
    <xf numFmtId="0" fontId="95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5" fontId="102" fillId="0" borderId="0" applyProtection="0"/>
    <xf numFmtId="0" fontId="20" fillId="0" borderId="0" applyProtection="0"/>
    <xf numFmtId="0" fontId="103" fillId="0" borderId="16" applyProtection="0">
      <alignment horizontal="center"/>
    </xf>
    <xf numFmtId="3" fontId="104" fillId="0" borderId="18" applyProtection="0">
      <alignment horizontal="center" vertical="top" wrapText="1"/>
    </xf>
    <xf numFmtId="0" fontId="20" fillId="0" borderId="0" applyProtection="0"/>
    <xf numFmtId="41" fontId="20" fillId="0" borderId="0" applyProtection="0"/>
    <xf numFmtId="41" fontId="20" fillId="0" borderId="0" applyProtection="0"/>
    <xf numFmtId="41" fontId="20" fillId="0" borderId="0" applyProtection="0"/>
    <xf numFmtId="42" fontId="20" fillId="0" borderId="0" applyProtection="0"/>
    <xf numFmtId="0" fontId="96" fillId="0" borderId="0" applyProtection="0"/>
    <xf numFmtId="40" fontId="105" fillId="0" borderId="0" applyProtection="0">
      <alignment horizontal="right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6" fontId="107" fillId="0" borderId="2" applyProtection="0">
      <alignment horizontal="right" vertical="center"/>
    </xf>
    <xf numFmtId="206" fontId="107" fillId="0" borderId="2" applyProtection="0">
      <alignment horizontal="right" vertical="center"/>
    </xf>
    <xf numFmtId="49" fontId="81" fillId="0" borderId="0" applyProtection="0"/>
    <xf numFmtId="207" fontId="75" fillId="0" borderId="0" applyProtection="0"/>
    <xf numFmtId="208" fontId="95" fillId="0" borderId="0" applyProtection="0"/>
    <xf numFmtId="40" fontId="58" fillId="0" borderId="0" applyProtection="0"/>
    <xf numFmtId="177" fontId="20" fillId="0" borderId="0" applyProtection="0"/>
    <xf numFmtId="178" fontId="20" fillId="0" borderId="0" applyProtection="0"/>
    <xf numFmtId="209" fontId="106" fillId="0" borderId="2" applyProtection="0">
      <alignment horizontal="center"/>
    </xf>
    <xf numFmtId="209" fontId="106" fillId="0" borderId="2" applyProtection="0">
      <alignment horizontal="center"/>
    </xf>
    <xf numFmtId="0" fontId="108" fillId="0" borderId="19" applyProtection="0"/>
    <xf numFmtId="0" fontId="109" fillId="0" borderId="0" applyProtection="0"/>
    <xf numFmtId="179" fontId="20" fillId="0" borderId="0" applyProtection="0"/>
    <xf numFmtId="180" fontId="20" fillId="0" borderId="0" applyProtection="0"/>
    <xf numFmtId="210" fontId="106" fillId="0" borderId="0" applyProtection="0"/>
    <xf numFmtId="211" fontId="106" fillId="0" borderId="1" applyProtection="0"/>
    <xf numFmtId="211" fontId="106" fillId="0" borderId="1" applyProtection="0"/>
    <xf numFmtId="0" fontId="110" fillId="0" borderId="0" applyProtection="0"/>
    <xf numFmtId="0" fontId="110" fillId="0" borderId="0" applyProtection="0"/>
    <xf numFmtId="5" fontId="111" fillId="32" borderId="3" applyProtection="0">
      <alignment vertical="top"/>
    </xf>
    <xf numFmtId="5" fontId="111" fillId="32" borderId="3" applyProtection="0">
      <alignment vertical="top"/>
    </xf>
    <xf numFmtId="5" fontId="112" fillId="0" borderId="4" applyProtection="0">
      <alignment horizontal="left" vertical="top"/>
    </xf>
    <xf numFmtId="0" fontId="113" fillId="0" borderId="4" applyProtection="0">
      <alignment horizontal="left" vertical="center"/>
    </xf>
    <xf numFmtId="0" fontId="114" fillId="34" borderId="1" applyProtection="0">
      <alignment horizontal="left" vertical="center"/>
    </xf>
    <xf numFmtId="0" fontId="114" fillId="34" borderId="1" applyProtection="0">
      <alignment horizontal="left" vertical="center"/>
    </xf>
    <xf numFmtId="6" fontId="115" fillId="31" borderId="3" applyProtection="0"/>
    <xf numFmtId="6" fontId="115" fillId="31" borderId="3" applyProtection="0"/>
    <xf numFmtId="5" fontId="94" fillId="0" borderId="3" applyProtection="0">
      <alignment horizontal="left" vertical="top"/>
    </xf>
    <xf numFmtId="5" fontId="94" fillId="0" borderId="3" applyProtection="0">
      <alignment horizontal="left" vertical="top"/>
    </xf>
    <xf numFmtId="0" fontId="116" fillId="2" borderId="0" applyProtection="0">
      <alignment horizontal="left" vertical="center"/>
    </xf>
    <xf numFmtId="212" fontId="20" fillId="0" borderId="0" applyProtection="0"/>
    <xf numFmtId="213" fontId="20" fillId="0" borderId="0" applyProtection="0"/>
    <xf numFmtId="0" fontId="117" fillId="0" borderId="0" applyProtection="0"/>
    <xf numFmtId="0" fontId="118" fillId="0" borderId="0" applyProtection="0">
      <alignment vertical="center"/>
    </xf>
    <xf numFmtId="42" fontId="20" fillId="0" borderId="0" applyProtection="0"/>
    <xf numFmtId="44" fontId="20" fillId="0" borderId="0" applyProtection="0"/>
    <xf numFmtId="0" fontId="119" fillId="0" borderId="0" applyProtection="0"/>
    <xf numFmtId="0" fontId="20" fillId="0" borderId="0" applyProtection="0"/>
    <xf numFmtId="0" fontId="20" fillId="0" borderId="0" applyProtection="0"/>
    <xf numFmtId="0" fontId="59" fillId="0" borderId="0" applyProtection="0">
      <alignment vertical="center"/>
    </xf>
    <xf numFmtId="9" fontId="20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20" fillId="0" borderId="0" applyProtection="0"/>
    <xf numFmtId="0" fontId="20" fillId="0" borderId="0" applyProtection="0"/>
    <xf numFmtId="181" fontId="20" fillId="0" borderId="0" applyProtection="0"/>
    <xf numFmtId="182" fontId="20" fillId="0" borderId="0" applyProtection="0"/>
    <xf numFmtId="0" fontId="73" fillId="0" borderId="0" applyProtection="0"/>
    <xf numFmtId="177" fontId="20" fillId="0" borderId="0" applyProtection="0"/>
    <xf numFmtId="178" fontId="20" fillId="0" borderId="0" applyProtection="0"/>
    <xf numFmtId="0" fontId="20" fillId="0" borderId="0" applyProtection="0"/>
    <xf numFmtId="184" fontId="20" fillId="0" borderId="0" applyProtection="0"/>
    <xf numFmtId="183" fontId="20" fillId="0" borderId="0" applyProtection="0"/>
    <xf numFmtId="0" fontId="120" fillId="0" borderId="0" applyProtection="0"/>
    <xf numFmtId="176" fontId="20" fillId="0" borderId="0" applyProtection="0"/>
    <xf numFmtId="214" fontId="20" fillId="0" borderId="0" applyProtection="0"/>
    <xf numFmtId="215" fontId="20" fillId="0" borderId="0" applyProtection="0"/>
    <xf numFmtId="44" fontId="20" fillId="0" borderId="0" applyProtection="0"/>
    <xf numFmtId="42" fontId="20" fillId="0" borderId="0" applyProtection="0"/>
    <xf numFmtId="0" fontId="126" fillId="0" borderId="0"/>
    <xf numFmtId="164" fontId="20" fillId="0" borderId="0" applyFont="0" applyFill="0" applyBorder="0" applyAlignment="0" applyProtection="0"/>
    <xf numFmtId="164" fontId="127" fillId="0" borderId="0" applyFont="0" applyFill="0" applyBorder="0" applyAlignment="0" applyProtection="0"/>
    <xf numFmtId="0" fontId="127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20" fillId="0" borderId="0"/>
  </cellStyleXfs>
  <cellXfs count="167">
    <xf numFmtId="0" fontId="0" fillId="0" borderId="0" xfId="0"/>
    <xf numFmtId="0" fontId="5" fillId="2" borderId="0" xfId="2" applyFont="1" applyFill="1" applyAlignment="1">
      <alignment vertical="top"/>
    </xf>
    <xf numFmtId="0" fontId="6" fillId="2" borderId="0" xfId="2" applyFont="1" applyFill="1" applyAlignment="1">
      <alignment vertical="top"/>
    </xf>
    <xf numFmtId="9" fontId="6" fillId="2" borderId="0" xfId="3" applyFont="1" applyFill="1" applyBorder="1" applyAlignment="1">
      <alignment horizontal="center" wrapText="1"/>
    </xf>
    <xf numFmtId="165" fontId="7" fillId="2" borderId="0" xfId="4" applyNumberFormat="1" applyFont="1" applyFill="1"/>
    <xf numFmtId="9" fontId="7" fillId="2" borderId="0" xfId="1" applyFont="1" applyFill="1"/>
    <xf numFmtId="0" fontId="7" fillId="2" borderId="0" xfId="2" applyFont="1" applyFill="1" applyAlignment="1">
      <alignment vertical="top"/>
    </xf>
    <xf numFmtId="9" fontId="7" fillId="2" borderId="0" xfId="1" applyFont="1" applyFill="1" applyAlignment="1">
      <alignment vertical="top"/>
    </xf>
    <xf numFmtId="0" fontId="8" fillId="2" borderId="0" xfId="2" applyFont="1" applyFill="1" applyAlignment="1">
      <alignment vertical="top"/>
    </xf>
    <xf numFmtId="0" fontId="9" fillId="3" borderId="1" xfId="2" applyFont="1" applyFill="1" applyBorder="1" applyAlignment="1">
      <alignment vertical="center" wrapText="1"/>
    </xf>
    <xf numFmtId="9" fontId="9" fillId="3" borderId="1" xfId="1" applyFont="1" applyFill="1" applyBorder="1" applyAlignment="1">
      <alignment horizontal="center" vertical="center" wrapText="1"/>
    </xf>
    <xf numFmtId="9" fontId="13" fillId="2" borderId="1" xfId="1" applyFont="1" applyFill="1" applyBorder="1" applyAlignment="1">
      <alignment horizontal="center" wrapText="1"/>
    </xf>
    <xf numFmtId="165" fontId="17" fillId="2" borderId="0" xfId="4" applyNumberFormat="1" applyFont="1" applyFill="1"/>
    <xf numFmtId="9" fontId="17" fillId="2" borderId="0" xfId="1" applyFont="1" applyFill="1"/>
    <xf numFmtId="0" fontId="9" fillId="2" borderId="0" xfId="2" applyFont="1" applyFill="1" applyAlignment="1">
      <alignment horizontal="center"/>
    </xf>
    <xf numFmtId="0" fontId="18" fillId="2" borderId="0" xfId="2" applyFont="1" applyFill="1" applyAlignment="1">
      <alignment horizontal="center" vertical="top"/>
    </xf>
    <xf numFmtId="9" fontId="18" fillId="2" borderId="0" xfId="1" applyFont="1" applyFill="1" applyAlignment="1">
      <alignment horizontal="center" vertical="top"/>
    </xf>
    <xf numFmtId="0" fontId="9" fillId="2" borderId="0" xfId="2" applyFont="1" applyFill="1" applyAlignment="1">
      <alignment horizontal="center" vertical="top"/>
    </xf>
    <xf numFmtId="0" fontId="19" fillId="2" borderId="0" xfId="2" applyFont="1" applyFill="1" applyAlignment="1">
      <alignment vertical="top"/>
    </xf>
    <xf numFmtId="0" fontId="18" fillId="2" borderId="0" xfId="2" applyFont="1" applyFill="1" applyAlignment="1">
      <alignment horizontal="left" vertical="center"/>
    </xf>
    <xf numFmtId="9" fontId="18" fillId="2" borderId="0" xfId="1" applyFont="1" applyFill="1" applyAlignment="1">
      <alignment horizontal="left" vertical="center"/>
    </xf>
    <xf numFmtId="165" fontId="17" fillId="2" borderId="0" xfId="4" applyNumberFormat="1" applyFont="1" applyFill="1" applyAlignment="1">
      <alignment horizontal="left" vertical="center"/>
    </xf>
    <xf numFmtId="0" fontId="19" fillId="2" borderId="0" xfId="2" applyFont="1" applyFill="1" applyAlignment="1">
      <alignment horizontal="left" vertical="center"/>
    </xf>
    <xf numFmtId="0" fontId="23" fillId="2" borderId="0" xfId="2" applyFont="1" applyFill="1" applyAlignment="1"/>
    <xf numFmtId="0" fontId="4" fillId="2" borderId="0" xfId="2" applyFont="1" applyFill="1" applyBorder="1" applyAlignment="1">
      <alignment vertical="top"/>
    </xf>
    <xf numFmtId="0" fontId="9" fillId="2" borderId="0" xfId="2" applyFont="1" applyFill="1" applyAlignment="1">
      <alignment horizontal="center" vertical="center"/>
    </xf>
    <xf numFmtId="165" fontId="15" fillId="0" borderId="1" xfId="4" applyNumberFormat="1" applyFont="1" applyFill="1" applyBorder="1" applyAlignment="1">
      <alignment horizontal="center" wrapText="1"/>
    </xf>
    <xf numFmtId="9" fontId="15" fillId="0" borderId="1" xfId="1" applyFont="1" applyFill="1" applyBorder="1" applyAlignment="1">
      <alignment horizontal="center" wrapText="1"/>
    </xf>
    <xf numFmtId="0" fontId="19" fillId="0" borderId="0" xfId="2" applyFont="1" applyFill="1" applyBorder="1" applyAlignment="1">
      <alignment vertical="top"/>
    </xf>
    <xf numFmtId="0" fontId="18" fillId="0" borderId="0" xfId="2" applyFont="1" applyFill="1" applyBorder="1" applyAlignment="1">
      <alignment horizontal="center" vertical="top"/>
    </xf>
    <xf numFmtId="14" fontId="7" fillId="2" borderId="0" xfId="1" applyNumberFormat="1" applyFont="1" applyFill="1"/>
    <xf numFmtId="165" fontId="13" fillId="0" borderId="1" xfId="4" applyNumberFormat="1" applyFont="1" applyFill="1" applyBorder="1" applyAlignment="1">
      <alignment horizontal="center" wrapText="1"/>
    </xf>
    <xf numFmtId="9" fontId="13" fillId="2" borderId="1" xfId="1" applyNumberFormat="1" applyFont="1" applyFill="1" applyBorder="1" applyAlignment="1">
      <alignment horizontal="center" wrapText="1"/>
    </xf>
    <xf numFmtId="9" fontId="15" fillId="0" borderId="1" xfId="1" applyNumberFormat="1" applyFont="1" applyFill="1" applyBorder="1" applyAlignment="1">
      <alignment horizontal="center" wrapText="1"/>
    </xf>
    <xf numFmtId="165" fontId="18" fillId="2" borderId="0" xfId="2" applyNumberFormat="1" applyFont="1" applyFill="1" applyAlignment="1">
      <alignment horizontal="center" vertical="top"/>
    </xf>
    <xf numFmtId="0" fontId="23" fillId="2" borderId="0" xfId="2" quotePrefix="1" applyFont="1" applyFill="1" applyAlignment="1"/>
    <xf numFmtId="165" fontId="18" fillId="2" borderId="0" xfId="2" applyNumberFormat="1" applyFont="1" applyFill="1" applyAlignment="1">
      <alignment horizontal="left" vertical="center"/>
    </xf>
    <xf numFmtId="165" fontId="7" fillId="2" borderId="0" xfId="2" applyNumberFormat="1" applyFont="1" applyFill="1" applyAlignment="1">
      <alignment vertical="top"/>
    </xf>
    <xf numFmtId="165" fontId="52" fillId="0" borderId="1" xfId="4" applyNumberFormat="1" applyFont="1" applyFill="1" applyBorder="1" applyAlignment="1">
      <alignment horizontal="center" wrapText="1"/>
    </xf>
    <xf numFmtId="165" fontId="52" fillId="27" borderId="1" xfId="4" applyNumberFormat="1" applyFont="1" applyFill="1" applyBorder="1" applyAlignment="1">
      <alignment horizontal="center" wrapText="1"/>
    </xf>
    <xf numFmtId="165" fontId="0" fillId="0" borderId="0" xfId="0" applyNumberFormat="1"/>
    <xf numFmtId="165" fontId="10" fillId="2" borderId="0" xfId="2" applyNumberFormat="1" applyFont="1" applyFill="1" applyAlignment="1">
      <alignment vertical="top"/>
    </xf>
    <xf numFmtId="43" fontId="5" fillId="2" borderId="0" xfId="31" applyFont="1" applyFill="1"/>
    <xf numFmtId="175" fontId="9" fillId="2" borderId="0" xfId="31" applyNumberFormat="1" applyFont="1" applyFill="1"/>
    <xf numFmtId="0" fontId="57" fillId="2" borderId="1" xfId="0" applyFont="1" applyFill="1" applyBorder="1" applyAlignment="1">
      <alignment vertical="center" wrapText="1"/>
    </xf>
    <xf numFmtId="165" fontId="122" fillId="2" borderId="0" xfId="2" applyNumberFormat="1" applyFont="1" applyFill="1" applyBorder="1" applyAlignment="1">
      <alignment vertical="top"/>
    </xf>
    <xf numFmtId="165" fontId="122" fillId="2" borderId="0" xfId="4" applyNumberFormat="1" applyFont="1" applyFill="1"/>
    <xf numFmtId="0" fontId="123" fillId="2" borderId="0" xfId="2" applyFont="1" applyFill="1" applyAlignment="1">
      <alignment horizontal="center" vertical="center"/>
    </xf>
    <xf numFmtId="0" fontId="123" fillId="2" borderId="0" xfId="2" applyFont="1" applyFill="1" applyAlignment="1">
      <alignment horizontal="center"/>
    </xf>
    <xf numFmtId="0" fontId="57" fillId="0" borderId="1" xfId="0" applyFont="1" applyFill="1" applyBorder="1" applyAlignment="1">
      <alignment vertical="center" wrapText="1"/>
    </xf>
    <xf numFmtId="9" fontId="13" fillId="0" borderId="1" xfId="1" applyFont="1" applyFill="1" applyBorder="1" applyAlignment="1">
      <alignment horizontal="center" wrapText="1"/>
    </xf>
    <xf numFmtId="165" fontId="13" fillId="0" borderId="1" xfId="4" applyNumberFormat="1" applyFont="1" applyFill="1" applyBorder="1" applyAlignment="1">
      <alignment wrapText="1"/>
    </xf>
    <xf numFmtId="0" fontId="9" fillId="3" borderId="1" xfId="2" applyFont="1" applyFill="1" applyBorder="1" applyAlignment="1">
      <alignment horizontal="center" vertical="center" wrapText="1"/>
    </xf>
    <xf numFmtId="10" fontId="13" fillId="0" borderId="1" xfId="1" applyNumberFormat="1" applyFont="1" applyFill="1" applyBorder="1" applyAlignment="1">
      <alignment horizontal="center" wrapText="1"/>
    </xf>
    <xf numFmtId="9" fontId="13" fillId="0" borderId="1" xfId="1" applyNumberFormat="1" applyFont="1" applyFill="1" applyBorder="1" applyAlignment="1">
      <alignment horizontal="center" wrapText="1"/>
    </xf>
    <xf numFmtId="165" fontId="15" fillId="0" borderId="1" xfId="4" applyNumberFormat="1" applyFont="1" applyFill="1" applyBorder="1" applyAlignment="1">
      <alignment horizontal="left" wrapText="1"/>
    </xf>
    <xf numFmtId="165" fontId="55" fillId="27" borderId="1" xfId="4" applyNumberFormat="1" applyFont="1" applyFill="1" applyBorder="1" applyAlignment="1"/>
    <xf numFmtId="0" fontId="54" fillId="27" borderId="1" xfId="0" applyFont="1" applyFill="1" applyBorder="1" applyAlignment="1"/>
    <xf numFmtId="9" fontId="52" fillId="27" borderId="1" xfId="1" applyFont="1" applyFill="1" applyBorder="1" applyAlignment="1">
      <alignment horizontal="center" wrapText="1"/>
    </xf>
    <xf numFmtId="0" fontId="121" fillId="0" borderId="1" xfId="0" applyFont="1" applyFill="1" applyBorder="1" applyAlignment="1">
      <alignment vertical="center"/>
    </xf>
    <xf numFmtId="165" fontId="24" fillId="4" borderId="1" xfId="4" applyNumberFormat="1" applyFont="1" applyFill="1" applyBorder="1" applyAlignment="1"/>
    <xf numFmtId="0" fontId="25" fillId="4" borderId="1" xfId="0" applyFont="1" applyFill="1" applyBorder="1" applyAlignment="1"/>
    <xf numFmtId="165" fontId="15" fillId="4" borderId="1" xfId="4" applyNumberFormat="1" applyFont="1" applyFill="1" applyBorder="1" applyAlignment="1">
      <alignment horizontal="center" wrapText="1"/>
    </xf>
    <xf numFmtId="9" fontId="15" fillId="4" borderId="1" xfId="1" applyFont="1" applyFill="1" applyBorder="1" applyAlignment="1">
      <alignment horizontal="center" wrapText="1"/>
    </xf>
    <xf numFmtId="165" fontId="52" fillId="35" borderId="1" xfId="4" applyNumberFormat="1" applyFont="1" applyFill="1" applyBorder="1" applyAlignment="1">
      <alignment horizontal="center" wrapText="1"/>
    </xf>
    <xf numFmtId="165" fontId="13" fillId="2" borderId="1" xfId="4" applyNumberFormat="1" applyFont="1" applyFill="1" applyBorder="1" applyAlignment="1">
      <alignment horizontal="center" wrapText="1"/>
    </xf>
    <xf numFmtId="165" fontId="24" fillId="0" borderId="1" xfId="4" applyNumberFormat="1" applyFont="1" applyFill="1" applyBorder="1" applyAlignment="1"/>
    <xf numFmtId="0" fontId="12" fillId="0" borderId="1" xfId="0" applyFont="1" applyFill="1" applyBorder="1" applyAlignment="1"/>
    <xf numFmtId="0" fontId="54" fillId="0" borderId="1" xfId="0" applyFont="1" applyFill="1" applyBorder="1" applyAlignment="1"/>
    <xf numFmtId="0" fontId="19" fillId="2" borderId="0" xfId="2" applyFont="1" applyFill="1" applyBorder="1" applyAlignment="1">
      <alignment vertical="top"/>
    </xf>
    <xf numFmtId="165" fontId="17" fillId="2" borderId="0" xfId="4" applyNumberFormat="1" applyFont="1" applyFill="1" applyBorder="1"/>
    <xf numFmtId="9" fontId="17" fillId="2" borderId="0" xfId="1" applyFont="1" applyFill="1" applyBorder="1"/>
    <xf numFmtId="165" fontId="17" fillId="2" borderId="0" xfId="1" applyNumberFormat="1" applyFont="1" applyFill="1" applyBorder="1"/>
    <xf numFmtId="0" fontId="18" fillId="2" borderId="0" xfId="2" applyFont="1" applyFill="1" applyBorder="1" applyAlignment="1">
      <alignment horizontal="center" vertical="top"/>
    </xf>
    <xf numFmtId="9" fontId="18" fillId="2" borderId="0" xfId="1" applyFont="1" applyFill="1" applyBorder="1" applyAlignment="1">
      <alignment horizontal="center" vertical="top"/>
    </xf>
    <xf numFmtId="0" fontId="9" fillId="2" borderId="0" xfId="2" applyFont="1" applyFill="1" applyBorder="1" applyAlignment="1">
      <alignment vertical="top"/>
    </xf>
    <xf numFmtId="165" fontId="17" fillId="0" borderId="0" xfId="4" applyNumberFormat="1" applyFont="1" applyFill="1" applyBorder="1"/>
    <xf numFmtId="9" fontId="17" fillId="0" borderId="0" xfId="1" applyFont="1" applyFill="1" applyBorder="1"/>
    <xf numFmtId="0" fontId="5" fillId="0" borderId="0" xfId="2" applyFont="1" applyFill="1" applyBorder="1" applyAlignment="1">
      <alignment vertical="top"/>
    </xf>
    <xf numFmtId="0" fontId="6" fillId="0" borderId="0" xfId="2" applyFont="1" applyFill="1" applyBorder="1" applyAlignment="1">
      <alignment vertical="top"/>
    </xf>
    <xf numFmtId="0" fontId="8" fillId="0" borderId="0" xfId="2" applyFont="1" applyFill="1" applyBorder="1" applyAlignment="1">
      <alignment vertical="top"/>
    </xf>
    <xf numFmtId="0" fontId="11" fillId="0" borderId="0" xfId="2" applyFont="1" applyFill="1" applyBorder="1" applyAlignment="1">
      <alignment vertical="top"/>
    </xf>
    <xf numFmtId="0" fontId="14" fillId="0" borderId="0" xfId="2" applyFont="1" applyFill="1" applyBorder="1" applyAlignment="1">
      <alignment vertical="top"/>
    </xf>
    <xf numFmtId="0" fontId="16" fillId="0" borderId="0" xfId="2" applyFont="1" applyFill="1" applyBorder="1" applyAlignment="1"/>
    <xf numFmtId="0" fontId="56" fillId="0" borderId="0" xfId="2" applyFont="1" applyFill="1" applyBorder="1" applyAlignment="1"/>
    <xf numFmtId="0" fontId="18" fillId="0" borderId="0" xfId="2" applyFont="1" applyFill="1" applyBorder="1" applyAlignment="1">
      <alignment horizontal="left" vertical="center"/>
    </xf>
    <xf numFmtId="0" fontId="19" fillId="0" borderId="0" xfId="2" applyFont="1" applyFill="1" applyBorder="1" applyAlignment="1">
      <alignment horizontal="left" vertical="center"/>
    </xf>
    <xf numFmtId="14" fontId="13" fillId="0" borderId="1" xfId="4" applyNumberFormat="1" applyFont="1" applyFill="1" applyBorder="1" applyAlignment="1">
      <alignment horizont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129" fillId="0" borderId="0" xfId="2" applyFont="1" applyFill="1" applyBorder="1" applyAlignment="1">
      <alignment vertical="top"/>
    </xf>
    <xf numFmtId="0" fontId="130" fillId="0" borderId="0" xfId="2" applyFont="1" applyFill="1" applyBorder="1" applyAlignment="1">
      <alignment vertical="top"/>
    </xf>
    <xf numFmtId="0" fontId="131" fillId="0" borderId="0" xfId="2" applyFont="1" applyFill="1" applyBorder="1" applyAlignment="1">
      <alignment vertical="top"/>
    </xf>
    <xf numFmtId="0" fontId="132" fillId="0" borderId="0" xfId="2" applyFont="1" applyFill="1" applyBorder="1" applyAlignment="1">
      <alignment vertical="top"/>
    </xf>
    <xf numFmtId="0" fontId="133" fillId="0" borderId="0" xfId="2" applyFont="1" applyFill="1" applyBorder="1" applyAlignment="1">
      <alignment vertical="top"/>
    </xf>
    <xf numFmtId="0" fontId="123" fillId="0" borderId="0" xfId="2" applyFont="1" applyFill="1" applyBorder="1" applyAlignment="1">
      <alignment vertical="top"/>
    </xf>
    <xf numFmtId="216" fontId="132" fillId="0" borderId="0" xfId="2" applyNumberFormat="1" applyFont="1" applyFill="1" applyBorder="1" applyAlignment="1">
      <alignment vertical="top"/>
    </xf>
    <xf numFmtId="0" fontId="134" fillId="0" borderId="0" xfId="2" applyFont="1" applyFill="1" applyBorder="1" applyAlignment="1"/>
    <xf numFmtId="0" fontId="135" fillId="0" borderId="0" xfId="2" applyFont="1" applyFill="1" applyBorder="1" applyAlignment="1">
      <alignment vertical="top"/>
    </xf>
    <xf numFmtId="0" fontId="136" fillId="0" borderId="0" xfId="2" applyFont="1" applyFill="1" applyBorder="1" applyAlignment="1">
      <alignment horizontal="center" vertical="top"/>
    </xf>
    <xf numFmtId="0" fontId="132" fillId="0" borderId="0" xfId="2" applyFont="1" applyFill="1" applyBorder="1" applyAlignment="1">
      <alignment horizontal="center" vertical="top"/>
    </xf>
    <xf numFmtId="0" fontId="132" fillId="0" borderId="0" xfId="2" applyFont="1" applyFill="1" applyBorder="1" applyAlignment="1">
      <alignment horizontal="left" vertical="center"/>
    </xf>
    <xf numFmtId="0" fontId="136" fillId="0" borderId="0" xfId="2" applyFont="1" applyFill="1" applyBorder="1" applyAlignment="1">
      <alignment horizontal="left" vertical="center"/>
    </xf>
    <xf numFmtId="0" fontId="135" fillId="0" borderId="0" xfId="2" applyFont="1" applyFill="1" applyBorder="1" applyAlignment="1">
      <alignment horizontal="left" vertical="center"/>
    </xf>
    <xf numFmtId="0" fontId="9" fillId="4" borderId="1" xfId="2" applyFont="1" applyFill="1" applyBorder="1" applyAlignment="1">
      <alignment horizontal="center" vertical="center"/>
    </xf>
    <xf numFmtId="10" fontId="15" fillId="4" borderId="1" xfId="1" applyNumberFormat="1" applyFont="1" applyFill="1" applyBorder="1" applyAlignment="1">
      <alignment horizontal="center" wrapText="1"/>
    </xf>
    <xf numFmtId="165" fontId="17" fillId="2" borderId="0" xfId="31" applyNumberFormat="1" applyFont="1" applyFill="1"/>
    <xf numFmtId="165" fontId="130" fillId="2" borderId="0" xfId="31" applyNumberFormat="1" applyFont="1" applyFill="1"/>
    <xf numFmtId="9" fontId="137" fillId="0" borderId="0" xfId="1" applyFont="1" applyFill="1" applyBorder="1" applyAlignment="1">
      <alignment vertical="top"/>
    </xf>
    <xf numFmtId="10" fontId="132" fillId="0" borderId="0" xfId="1" applyNumberFormat="1" applyFont="1" applyFill="1" applyBorder="1" applyAlignment="1">
      <alignment vertical="top"/>
    </xf>
    <xf numFmtId="10" fontId="130" fillId="0" borderId="0" xfId="2" applyNumberFormat="1" applyFont="1" applyFill="1" applyBorder="1" applyAlignment="1">
      <alignment vertical="top"/>
    </xf>
    <xf numFmtId="10" fontId="131" fillId="0" borderId="0" xfId="2" applyNumberFormat="1" applyFont="1" applyFill="1" applyBorder="1" applyAlignment="1">
      <alignment vertical="top"/>
    </xf>
    <xf numFmtId="10" fontId="133" fillId="0" borderId="0" xfId="2" applyNumberFormat="1" applyFont="1" applyFill="1" applyBorder="1" applyAlignment="1">
      <alignment vertical="top"/>
    </xf>
    <xf numFmtId="10" fontId="123" fillId="0" borderId="0" xfId="2" applyNumberFormat="1" applyFont="1" applyFill="1" applyBorder="1" applyAlignment="1">
      <alignment vertical="top"/>
    </xf>
    <xf numFmtId="9" fontId="132" fillId="0" borderId="0" xfId="1" applyFont="1" applyFill="1" applyBorder="1" applyAlignment="1">
      <alignment vertical="top"/>
    </xf>
    <xf numFmtId="10" fontId="136" fillId="0" borderId="0" xfId="2" applyNumberFormat="1" applyFont="1" applyFill="1" applyBorder="1" applyAlignment="1">
      <alignment horizontal="center" vertical="top"/>
    </xf>
    <xf numFmtId="10" fontId="136" fillId="0" borderId="0" xfId="2" applyNumberFormat="1" applyFont="1" applyFill="1" applyBorder="1" applyAlignment="1">
      <alignment horizontal="left" vertical="center"/>
    </xf>
    <xf numFmtId="10" fontId="135" fillId="0" borderId="0" xfId="2" applyNumberFormat="1" applyFont="1" applyFill="1" applyBorder="1" applyAlignment="1">
      <alignment vertical="top"/>
    </xf>
    <xf numFmtId="10" fontId="135" fillId="0" borderId="0" xfId="2" applyNumberFormat="1" applyFont="1" applyFill="1" applyBorder="1" applyAlignment="1">
      <alignment horizontal="left" vertical="center"/>
    </xf>
    <xf numFmtId="0" fontId="9" fillId="3" borderId="1" xfId="2" applyFont="1" applyFill="1" applyBorder="1" applyAlignment="1">
      <alignment horizontal="center" vertical="center" wrapText="1"/>
    </xf>
    <xf numFmtId="165" fontId="19" fillId="2" borderId="0" xfId="2" applyNumberFormat="1" applyFont="1" applyFill="1" applyAlignment="1">
      <alignment vertical="top"/>
    </xf>
    <xf numFmtId="14" fontId="0" fillId="0" borderId="0" xfId="0" applyNumberFormat="1"/>
    <xf numFmtId="165" fontId="13" fillId="0" borderId="1" xfId="31" applyNumberFormat="1" applyFont="1" applyFill="1" applyBorder="1" applyAlignment="1">
      <alignment horizontal="center" wrapText="1"/>
    </xf>
    <xf numFmtId="165" fontId="2" fillId="0" borderId="0" xfId="31" applyNumberFormat="1" applyFont="1"/>
    <xf numFmtId="43" fontId="2" fillId="0" borderId="0" xfId="31" applyFont="1"/>
    <xf numFmtId="3" fontId="2" fillId="0" borderId="0" xfId="31" applyNumberFormat="1" applyFont="1"/>
    <xf numFmtId="0" fontId="0" fillId="0" borderId="0" xfId="0" applyFill="1" applyAlignment="1">
      <alignment vertical="top"/>
    </xf>
    <xf numFmtId="217" fontId="0" fillId="0" borderId="0" xfId="0" applyNumberFormat="1" applyFill="1" applyAlignment="1">
      <alignment horizontal="right" vertical="top"/>
    </xf>
    <xf numFmtId="3" fontId="0" fillId="0" borderId="0" xfId="0" applyNumberFormat="1" applyFill="1" applyAlignment="1">
      <alignment horizontal="right" vertical="top"/>
    </xf>
    <xf numFmtId="4" fontId="0" fillId="0" borderId="0" xfId="0" applyNumberFormat="1" applyFill="1" applyAlignment="1">
      <alignment horizontal="right" vertical="top"/>
    </xf>
    <xf numFmtId="3" fontId="0" fillId="0" borderId="0" xfId="0" applyNumberFormat="1" applyFill="1" applyAlignment="1">
      <alignment vertical="top"/>
    </xf>
    <xf numFmtId="165" fontId="2" fillId="0" borderId="0" xfId="31" applyNumberFormat="1" applyFont="1" applyFill="1" applyAlignment="1">
      <alignment horizontal="right" vertical="top"/>
    </xf>
    <xf numFmtId="14" fontId="0" fillId="0" borderId="0" xfId="0" applyNumberFormat="1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31" applyNumberFormat="1" applyFont="1"/>
    <xf numFmtId="165" fontId="17" fillId="2" borderId="0" xfId="1" applyNumberFormat="1" applyFont="1" applyFill="1"/>
    <xf numFmtId="0" fontId="57" fillId="4" borderId="1" xfId="0" applyFont="1" applyFill="1" applyBorder="1" applyAlignment="1">
      <alignment vertical="center"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165" fontId="2" fillId="0" borderId="0" xfId="31" applyNumberFormat="1" applyFont="1" applyAlignment="1">
      <alignment vertical="top"/>
    </xf>
    <xf numFmtId="3" fontId="0" fillId="0" borderId="0" xfId="0" applyNumberFormat="1" applyAlignment="1">
      <alignment vertical="top"/>
    </xf>
    <xf numFmtId="165" fontId="2" fillId="0" borderId="0" xfId="31" applyNumberFormat="1" applyFont="1" applyAlignment="1">
      <alignment horizontal="right" vertical="top"/>
    </xf>
    <xf numFmtId="217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20" fillId="0" borderId="0" xfId="16922" applyAlignment="1">
      <alignment vertical="top"/>
    </xf>
    <xf numFmtId="14" fontId="20" fillId="0" borderId="0" xfId="16922" applyNumberFormat="1" applyAlignment="1">
      <alignment horizontal="right" vertical="top"/>
    </xf>
    <xf numFmtId="217" fontId="20" fillId="0" borderId="0" xfId="16922" applyNumberFormat="1" applyAlignment="1">
      <alignment horizontal="right" vertical="top"/>
    </xf>
    <xf numFmtId="3" fontId="20" fillId="0" borderId="0" xfId="16922" applyNumberFormat="1" applyAlignment="1">
      <alignment horizontal="right" vertical="top"/>
    </xf>
    <xf numFmtId="4" fontId="20" fillId="0" borderId="0" xfId="16922" applyNumberFormat="1" applyAlignment="1">
      <alignment horizontal="right" vertical="top"/>
    </xf>
    <xf numFmtId="165" fontId="20" fillId="0" borderId="0" xfId="31" applyNumberFormat="1" applyFont="1" applyAlignment="1">
      <alignment horizontal="right" vertical="top"/>
    </xf>
    <xf numFmtId="0" fontId="0" fillId="36" borderId="0" xfId="0" applyFill="1" applyAlignment="1">
      <alignment vertical="top"/>
    </xf>
    <xf numFmtId="0" fontId="20" fillId="0" borderId="0" xfId="16922" applyFill="1" applyAlignment="1">
      <alignment vertical="top"/>
    </xf>
    <xf numFmtId="14" fontId="13" fillId="4" borderId="1" xfId="4" applyNumberFormat="1" applyFont="1" applyFill="1" applyBorder="1" applyAlignment="1">
      <alignment horizont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center" wrapText="1"/>
    </xf>
    <xf numFmtId="0" fontId="12" fillId="0" borderId="4" xfId="2" applyFont="1" applyFill="1" applyBorder="1" applyAlignment="1">
      <alignment horizontal="center" vertical="center" wrapText="1"/>
    </xf>
    <xf numFmtId="0" fontId="12" fillId="0" borderId="5" xfId="2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 wrapText="1"/>
    </xf>
    <xf numFmtId="0" fontId="9" fillId="3" borderId="13" xfId="2" applyFont="1" applyFill="1" applyBorder="1" applyAlignment="1">
      <alignment horizontal="center" vertical="center" wrapText="1"/>
    </xf>
    <xf numFmtId="0" fontId="9" fillId="3" borderId="20" xfId="2" applyFont="1" applyFill="1" applyBorder="1" applyAlignment="1">
      <alignment horizontal="center" vertical="center" wrapText="1"/>
    </xf>
  </cellXfs>
  <cellStyles count="16923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15 2" xfId="16916"/>
    <cellStyle name="Comma 16" xfId="16917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65" xfId="16920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4 3" xfId="16915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83" xfId="16919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5" xfId="34"/>
    <cellStyle name="Normal 26" xfId="16918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3" xfId="30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2 6 12 2" xfId="16921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1" xfId="16922"/>
    <cellStyle name="Normal 45" xfId="3046"/>
    <cellStyle name="Normal 47" xfId="3047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7" xfId="3063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5" xfId="3079"/>
    <cellStyle name="Normal 67" xfId="3080"/>
    <cellStyle name="Normal 69" xfId="3081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1" xfId="3094"/>
    <cellStyle name="Normal 72" xfId="3095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377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BVT" refreshedDate="43753.446017592592" createdVersion="5" refreshedVersion="5" minRefreshableVersion="3" recordCount="766">
  <cacheSource type="worksheet">
    <worksheetSource ref="I1:AS1048576" sheet="Sell in T9"/>
  </cacheSource>
  <cacheFields count="37">
    <cacheField name="NAME" numFmtId="0">
      <sharedItems containsBlank="1"/>
    </cacheField>
    <cacheField name="Region" numFmtId="0">
      <sharedItems containsBlank="1"/>
    </cacheField>
    <cacheField name="Sales Group" numFmtId="0">
      <sharedItems containsBlank="1"/>
    </cacheField>
    <cacheField name="Desc" numFmtId="0">
      <sharedItems containsBlank="1"/>
    </cacheField>
    <cacheField name="Sales Org" numFmtId="0">
      <sharedItems containsBlank="1"/>
    </cacheField>
    <cacheField name="Desc2" numFmtId="0">
      <sharedItems containsBlank="1"/>
    </cacheField>
    <cacheField name="Sloc" numFmtId="0">
      <sharedItems containsBlank="1"/>
    </cacheField>
    <cacheField name="Area" numFmtId="0">
      <sharedItems containsBlank="1"/>
    </cacheField>
    <cacheField name="Description" numFmtId="0">
      <sharedItems containsBlank="1"/>
    </cacheField>
    <cacheField name="Material" numFmtId="0">
      <sharedItems containsBlank="1" containsMixedTypes="1" containsNumber="1" containsInteger="1" minValue="320429" maxValue="331017"/>
    </cacheField>
    <cacheField name="Desc3" numFmtId="0">
      <sharedItems containsBlank="1"/>
    </cacheField>
    <cacheField name="Billed Qty" numFmtId="0">
      <sharedItems containsString="0" containsBlank="1" containsNumber="1" minValue="-1000" maxValue="1000"/>
    </cacheField>
    <cacheField name="Conv Qty" numFmtId="0">
      <sharedItems containsString="0" containsBlank="1" containsNumber="1" minValue="-1000" maxValue="1000"/>
    </cacheField>
    <cacheField name="Sales unit" numFmtId="0">
      <sharedItems containsBlank="1"/>
    </cacheField>
    <cacheField name="Sales unit2" numFmtId="0">
      <sharedItems containsBlank="1"/>
    </cacheField>
    <cacheField name="Net/Qty" numFmtId="0">
      <sharedItems containsString="0" containsBlank="1" containsNumber="1" minValue="5.0060000000000002" maxValue="355.45499999999998"/>
    </cacheField>
    <cacheField name="Conv Net Price" numFmtId="0">
      <sharedItems containsString="0" containsBlank="1" containsNumber="1" minValue="-500" maxValue="355.45499999999998"/>
    </cacheField>
    <cacheField name="Assignment" numFmtId="0">
      <sharedItems containsBlank="1" containsMixedTypes="1" containsNumber="1" minValue="138.982" maxValue="312.8"/>
    </cacheField>
    <cacheField name="Amount" numFmtId="0">
      <sharedItems containsString="0" containsBlank="1" containsNumber="1" minValue="-180070.8" maxValue="180070.8"/>
    </cacheField>
    <cacheField name="Discount" numFmtId="0">
      <sharedItems containsString="0" containsBlank="1" containsNumber="1" minValue="-34745.5" maxValue="34745.5"/>
    </cacheField>
    <cacheField name="VAT" numFmtId="0">
      <sharedItems containsString="0" containsBlank="1" containsNumber="1" minValue="-18007.080000000002" maxValue="18007.080000000002"/>
    </cacheField>
    <cacheField name="Total" numFmtId="165">
      <sharedItems containsString="0" containsBlank="1" containsNumber="1" minValue="-198077.88" maxValue="198077.88"/>
    </cacheField>
    <cacheField name="Currency" numFmtId="0">
      <sharedItems containsBlank="1"/>
    </cacheField>
    <cacheField name="SO Doc" numFmtId="0">
      <sharedItems containsBlank="1"/>
    </cacheField>
    <cacheField name="Remark" numFmtId="0">
      <sharedItems containsBlank="1"/>
    </cacheField>
    <cacheField name="SO Number" numFmtId="0">
      <sharedItems containsBlank="1" containsMixedTypes="1" containsNumber="1" containsInteger="1" minValue="1943" maxValue="7885000329"/>
    </cacheField>
    <cacheField name="Header Note" numFmtId="0">
      <sharedItems containsBlank="1" containsMixedTypes="1" containsNumber="1" containsInteger="1" minValue="8385000271" maxValue="8385000272"/>
    </cacheField>
    <cacheField name="Industry" numFmtId="0">
      <sharedItems containsBlank="1"/>
    </cacheField>
    <cacheField name="Plant" numFmtId="0">
      <sharedItems containsBlank="1"/>
    </cacheField>
    <cacheField name="Status" numFmtId="0">
      <sharedItems containsBlank="1"/>
    </cacheField>
    <cacheField name="MT CHECK" numFmtId="0">
      <sharedItems containsBlank="1"/>
    </cacheField>
    <cacheField name="Cus Reference" numFmtId="0">
      <sharedItems containsBlank="1"/>
    </cacheField>
    <cacheField name="BIG C" numFmtId="0">
      <sharedItems containsBlank="1"/>
    </cacheField>
    <cacheField name="BIG C CHECK" numFmtId="0">
      <sharedItems containsBlank="1"/>
    </cacheField>
    <cacheField name="Selling Qty" numFmtId="0">
      <sharedItems containsString="0" containsBlank="1" containsNumber="1" containsInteger="1" minValue="-1000" maxValue="1000"/>
    </cacheField>
    <cacheField name="Mte" numFmtId="0">
      <sharedItems containsBlank="1" containsMixedTypes="1" containsNumber="1" containsInteger="1" minValue="0" maxValue="0" count="7">
        <n v="0"/>
        <s v="Nguyễn Thị Hoàng Mỹ"/>
        <s v="Lê Đoàn Hương Giang"/>
        <s v="Nguyễn Thị Bích Trâm"/>
        <s v="Hoàng Lệ Hương"/>
        <s v="x"/>
        <m/>
      </sharedItems>
    </cacheField>
    <cacheField name="MTS" numFmtId="0">
      <sharedItems containsBlank="1" count="5">
        <s v="Nguyễn Thị Thúy Vân"/>
        <s v="Phan Thị Ngọc Thiêu"/>
        <s v="Lê Văn Thanh Khánh"/>
        <s v="Phương+Vâ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">
  <r>
    <s v="NGUYEN DUNG"/>
    <m/>
    <m/>
    <m/>
    <m/>
    <m/>
    <m/>
    <m/>
    <m/>
    <n v="320445"/>
    <s v="Na 58g"/>
    <m/>
    <m/>
    <m/>
    <m/>
    <m/>
    <n v="-1"/>
    <n v="276"/>
    <n v="-276"/>
    <n v="0"/>
    <n v="-27.6"/>
    <n v="-303.60000000000002"/>
    <s v="VND"/>
    <m/>
    <m/>
    <n v="1976"/>
    <m/>
    <m/>
    <m/>
    <m/>
    <m/>
    <m/>
    <m/>
    <m/>
    <m/>
    <x v="0"/>
    <x v="0"/>
  </r>
  <r>
    <s v="NGUYEN DUNG"/>
    <m/>
    <m/>
    <m/>
    <m/>
    <m/>
    <m/>
    <m/>
    <m/>
    <n v="320429"/>
    <s v="Tin Can 350g"/>
    <m/>
    <m/>
    <m/>
    <m/>
    <m/>
    <n v="-10"/>
    <n v="276"/>
    <n v="-2760"/>
    <n v="0"/>
    <n v="-276"/>
    <n v="-3036"/>
    <s v="VND"/>
    <m/>
    <m/>
    <n v="1976"/>
    <m/>
    <m/>
    <m/>
    <m/>
    <m/>
    <m/>
    <m/>
    <m/>
    <m/>
    <x v="0"/>
    <x v="0"/>
  </r>
  <r>
    <s v="NGUYEN DUNG"/>
    <m/>
    <m/>
    <m/>
    <m/>
    <m/>
    <m/>
    <m/>
    <m/>
    <n v="323620"/>
    <s v="Ahh 16g"/>
    <m/>
    <m/>
    <m/>
    <m/>
    <m/>
    <n v="-1"/>
    <n v="312.8"/>
    <n v="-312.8"/>
    <n v="0"/>
    <n v="-31.28"/>
    <n v="-344.08"/>
    <s v="VND"/>
    <m/>
    <m/>
    <n v="1976"/>
    <m/>
    <m/>
    <m/>
    <m/>
    <m/>
    <m/>
    <m/>
    <m/>
    <m/>
    <x v="0"/>
    <x v="0"/>
  </r>
  <r>
    <s v="NGUYEN DUNG"/>
    <m/>
    <m/>
    <m/>
    <m/>
    <m/>
    <m/>
    <m/>
    <m/>
    <n v="331017"/>
    <s v="Richoco Wfr 58g"/>
    <m/>
    <m/>
    <m/>
    <m/>
    <m/>
    <n v="-2"/>
    <n v="276"/>
    <n v="-552"/>
    <n v="0"/>
    <n v="-55.2"/>
    <n v="-607.20000000000005"/>
    <s v="VND"/>
    <m/>
    <m/>
    <n v="1976"/>
    <m/>
    <m/>
    <m/>
    <m/>
    <m/>
    <m/>
    <m/>
    <m/>
    <m/>
    <x v="0"/>
    <x v="0"/>
  </r>
  <r>
    <s v="NGUYEN DUNG"/>
    <m/>
    <m/>
    <m/>
    <m/>
    <m/>
    <m/>
    <m/>
    <m/>
    <n v="323708"/>
    <s v="Nextar Brownies 42g"/>
    <m/>
    <m/>
    <m/>
    <m/>
    <m/>
    <n v="-6"/>
    <n v="291.2"/>
    <n v="-1747.2"/>
    <n v="0"/>
    <n v="-174.72"/>
    <n v="-1921.92"/>
    <s v="VND"/>
    <m/>
    <m/>
    <n v="1976"/>
    <m/>
    <m/>
    <m/>
    <m/>
    <m/>
    <m/>
    <m/>
    <m/>
    <m/>
    <x v="0"/>
    <x v="0"/>
  </r>
  <r>
    <s v="NGUYEN DUNG"/>
    <m/>
    <m/>
    <m/>
    <m/>
    <m/>
    <m/>
    <m/>
    <m/>
    <n v="323709"/>
    <s v="Nextar Brownies 112g"/>
    <m/>
    <m/>
    <m/>
    <m/>
    <m/>
    <n v="-5"/>
    <n v="273"/>
    <n v="-1365"/>
    <n v="0"/>
    <n v="-136.5"/>
    <n v="-1501.5"/>
    <s v="VND"/>
    <m/>
    <m/>
    <n v="1976"/>
    <m/>
    <m/>
    <m/>
    <m/>
    <m/>
    <m/>
    <m/>
    <m/>
    <m/>
    <x v="0"/>
    <x v="0"/>
  </r>
  <r>
    <s v="HUONG THUY"/>
    <m/>
    <m/>
    <m/>
    <m/>
    <m/>
    <m/>
    <m/>
    <m/>
    <n v="320463"/>
    <s v="Na 8,5g"/>
    <m/>
    <m/>
    <m/>
    <m/>
    <m/>
    <n v="-500"/>
    <n v="138.982"/>
    <n v="-69491.001000000004"/>
    <n v="0"/>
    <n v="-6949.1001000000006"/>
    <n v="-76440.100999999995"/>
    <s v="VND"/>
    <m/>
    <m/>
    <n v="1943"/>
    <m/>
    <m/>
    <m/>
    <m/>
    <m/>
    <m/>
    <m/>
    <m/>
    <m/>
    <x v="0"/>
    <x v="1"/>
  </r>
  <r>
    <s v="HUONG THUY"/>
    <m/>
    <m/>
    <m/>
    <m/>
    <m/>
    <m/>
    <m/>
    <m/>
    <n v="323555"/>
    <s v="Na 17g - MT"/>
    <m/>
    <m/>
    <m/>
    <m/>
    <m/>
    <n v="-21"/>
    <n v="185.64"/>
    <n v="-3313.674"/>
    <n v="0"/>
    <n v="-331.36700000000002"/>
    <n v="-3645.0410000000002"/>
    <s v="VND"/>
    <m/>
    <m/>
    <n v="7885000329"/>
    <n v="8385000272"/>
    <m/>
    <m/>
    <m/>
    <m/>
    <m/>
    <m/>
    <m/>
    <m/>
    <x v="0"/>
    <x v="1"/>
  </r>
  <r>
    <s v="HUONG THUY"/>
    <m/>
    <m/>
    <m/>
    <m/>
    <m/>
    <m/>
    <m/>
    <m/>
    <n v="323555"/>
    <s v="Na 17g - MT"/>
    <m/>
    <m/>
    <m/>
    <m/>
    <m/>
    <n v="-5"/>
    <n v="157.79400000000001"/>
    <n v="-788.97"/>
    <n v="0"/>
    <n v="-78.897000000000006"/>
    <n v="-867.86699999999996"/>
    <s v="VND"/>
    <m/>
    <m/>
    <n v="7885000328"/>
    <n v="8385000271"/>
    <m/>
    <m/>
    <m/>
    <m/>
    <m/>
    <m/>
    <m/>
    <m/>
    <x v="0"/>
    <x v="1"/>
  </r>
  <r>
    <s v="LOTTE - DONG NAI"/>
    <s v="NBTI - VIETNAM MT"/>
    <s v="F51"/>
    <s v="MT SOUTH"/>
    <s v="EVN2"/>
    <s v="NBTI - VIETNAM MT"/>
    <s v="MW00"/>
    <s v="VNMTDS"/>
    <s v="MT-DIR-S"/>
    <s v="320463"/>
    <s v="Na 8,5g"/>
    <n v="30"/>
    <n v="30"/>
    <s v="CTN"/>
    <s v="CTN"/>
    <n v="115.03700000000001"/>
    <n v="115.03700000000001"/>
    <s v=""/>
    <n v="3451.1010000000001"/>
    <n v="-1212.549"/>
    <n v="345.11"/>
    <n v="3796.2109999999998"/>
    <s v="VND"/>
    <m/>
    <s v=""/>
    <s v="2900004395"/>
    <s v=""/>
    <s v="V01H010001"/>
    <s v="2101"/>
    <s v="Complete"/>
    <s v="MTS"/>
    <s v="C6703153"/>
    <s v=""/>
    <s v=""/>
    <n v="30"/>
    <x v="1"/>
    <x v="2"/>
  </r>
  <r>
    <s v="LOTTE - DONG NAI"/>
    <s v="NBTI - VIETNAM MT"/>
    <s v="F51"/>
    <s v="MT SOUTH"/>
    <s v="EVN2"/>
    <s v="NBTI - VIETNAM MT"/>
    <s v="MW00"/>
    <s v="VNMTDS"/>
    <s v="MT-DIR-S"/>
    <s v="321238"/>
    <s v="Richoco Wfr 17g"/>
    <n v="2"/>
    <n v="2"/>
    <s v="CTN"/>
    <s v="CTN"/>
    <n v="213.273"/>
    <n v="213.273"/>
    <s v=""/>
    <n v="426.54599999999999"/>
    <n v="0"/>
    <n v="42.655000000000001"/>
    <n v="469.20100000000002"/>
    <s v="VND"/>
    <s v=""/>
    <s v=""/>
    <s v="2900004395"/>
    <s v=""/>
    <s v="V01H010001"/>
    <s v="2101"/>
    <s v="Complete"/>
    <s v="MTS"/>
    <s v="C6703153"/>
    <s v=""/>
    <s v=""/>
    <n v="2"/>
    <x v="1"/>
    <x v="2"/>
  </r>
  <r>
    <s v="LOTTE - DONG NAI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00"/>
    <n v="300"/>
    <s v=""/>
    <n v="900"/>
    <n v="0"/>
    <n v="90"/>
    <n v="990"/>
    <s v="VND"/>
    <s v=""/>
    <s v=""/>
    <s v="2900004395"/>
    <s v=""/>
    <s v="V01H010001"/>
    <s v="2101"/>
    <s v="Complete"/>
    <s v="MTS"/>
    <s v="C6703153"/>
    <s v=""/>
    <s v=""/>
    <n v="3"/>
    <x v="1"/>
    <x v="2"/>
  </r>
  <r>
    <s v="LOTTE - DONG NAI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"/>
    <n v="300"/>
    <s v=""/>
    <n v="300"/>
    <n v="0"/>
    <n v="30"/>
    <n v="330"/>
    <s v="VND"/>
    <s v=""/>
    <s v=""/>
    <s v="2900004395"/>
    <s v=""/>
    <s v="V01H010001"/>
    <s v="2101"/>
    <s v="Complete"/>
    <s v="MTS"/>
    <s v="C6703153"/>
    <s v=""/>
    <s v=""/>
    <n v="1"/>
    <x v="1"/>
    <x v="2"/>
  </r>
  <r>
    <s v="LOTTE - DONG NAI"/>
    <s v="NBTI - VIETNAM MT"/>
    <s v="F51"/>
    <s v="MT SOUTH"/>
    <s v="EVN2"/>
    <s v="NBTI - VIETNAM MT"/>
    <s v="MW00"/>
    <s v="VNMTDS"/>
    <s v="MT-DIR-S"/>
    <s v="323708"/>
    <s v="Nextar Brownies 42g"/>
    <n v="1"/>
    <n v="1"/>
    <s v="CTN"/>
    <s v="CTN"/>
    <n v="320"/>
    <n v="320"/>
    <s v=""/>
    <n v="320"/>
    <n v="0"/>
    <n v="32"/>
    <n v="352"/>
    <s v="VND"/>
    <s v=""/>
    <s v=""/>
    <s v="2900004395"/>
    <s v=""/>
    <s v="V01H010001"/>
    <s v="2101"/>
    <s v="Complete"/>
    <s v="MTS"/>
    <s v="C6703153"/>
    <s v=""/>
    <s v=""/>
    <n v="1"/>
    <x v="1"/>
    <x v="2"/>
  </r>
  <r>
    <s v="LOTTE - DA NANG"/>
    <s v="NBTI - VIETNAM MT"/>
    <s v="F51"/>
    <s v="MT SOUTH"/>
    <s v="EVN2"/>
    <s v="NBTI - VIETNAM MT"/>
    <s v="MW00"/>
    <s v="VNMTDC"/>
    <s v="MT-DIR-C"/>
    <s v="320463"/>
    <s v="Na 8,5g"/>
    <n v="5"/>
    <n v="5"/>
    <s v="CTN"/>
    <s v="CTN"/>
    <n v="115.03700000000001"/>
    <n v="115.03700000000001"/>
    <s v=""/>
    <n v="575.18299999999999"/>
    <n v="-202.09200000000001"/>
    <n v="57.518000000000001"/>
    <n v="632.70100000000002"/>
    <s v="VND"/>
    <s v=""/>
    <s v=""/>
    <s v="2900004396"/>
    <s v=""/>
    <s v="V01H010001"/>
    <s v="2101"/>
    <s v="Canceled"/>
    <s v="MTN"/>
    <s v=""/>
    <s v=""/>
    <s v=""/>
    <n v="5"/>
    <x v="2"/>
    <x v="0"/>
  </r>
  <r>
    <s v="LOTTE - DA NANG"/>
    <s v="NBTI - VIETNAM MT"/>
    <s v="F51"/>
    <s v="MT SOUTH"/>
    <s v="EVN2"/>
    <s v="NBTI - VIETNAM MT"/>
    <s v="MW00"/>
    <s v="VNMTDC"/>
    <s v="MT-DIR-C"/>
    <s v="323620"/>
    <s v="Ahh 16g"/>
    <n v="150"/>
    <n v="150"/>
    <s v="CTN"/>
    <s v="CTN"/>
    <n v="340"/>
    <n v="340"/>
    <s v=""/>
    <n v="51000"/>
    <n v="0"/>
    <n v="5100"/>
    <n v="56100"/>
    <s v="VND"/>
    <s v=""/>
    <s v=""/>
    <s v="2900004396"/>
    <s v=""/>
    <s v="V01H010001"/>
    <s v="2101"/>
    <s v="Canceled"/>
    <s v="MTN"/>
    <s v=""/>
    <s v=""/>
    <s v=""/>
    <n v="150"/>
    <x v="2"/>
    <x v="0"/>
  </r>
  <r>
    <s v="LOTTE - DA NANG"/>
    <s v="NBTI - VIETNAM MT"/>
    <s v="F51"/>
    <s v="MT SOUTH"/>
    <s v="EVN2"/>
    <s v="NBTI - VIETNAM MT"/>
    <s v="MW00"/>
    <s v="VNMTDC"/>
    <s v="MT-DIR-C"/>
    <s v="320445"/>
    <s v="Na 58g"/>
    <n v="5"/>
    <n v="5"/>
    <s v="CTN"/>
    <s v="CTN"/>
    <n v="300"/>
    <n v="300"/>
    <s v=""/>
    <n v="1500"/>
    <n v="0"/>
    <n v="150"/>
    <n v="1650"/>
    <s v="VND"/>
    <s v=""/>
    <s v=""/>
    <s v="2900004396"/>
    <s v=""/>
    <s v="V01H010001"/>
    <s v="2101"/>
    <s v="Canceled"/>
    <s v="MTN"/>
    <s v=""/>
    <s v=""/>
    <s v=""/>
    <n v="5"/>
    <x v="2"/>
    <x v="0"/>
  </r>
  <r>
    <s v="LOTTE - DA NANG"/>
    <s v="NBTI - VIETNAM MT"/>
    <s v="F51"/>
    <s v="MT SOUTH"/>
    <s v="EVN2"/>
    <s v="NBTI - VIETNAM MT"/>
    <s v="MW00"/>
    <s v="VNMTDC"/>
    <s v="MT-DIR-C"/>
    <s v="323555"/>
    <s v="Na 17g - MT"/>
    <n v="5"/>
    <n v="5"/>
    <s v="CTN"/>
    <s v="CTN"/>
    <n v="213.273"/>
    <n v="213.273"/>
    <s v=""/>
    <n v="1066.365"/>
    <n v="0"/>
    <n v="106.637"/>
    <n v="1173.002"/>
    <s v="VND"/>
    <s v=""/>
    <s v=""/>
    <s v="2900004396"/>
    <s v=""/>
    <s v="V01H010001"/>
    <s v="2101"/>
    <s v="Canceled"/>
    <s v="MTN"/>
    <s v=""/>
    <s v=""/>
    <s v=""/>
    <n v="5"/>
    <x v="2"/>
    <x v="0"/>
  </r>
  <r>
    <s v="LOTTE - DA NANG"/>
    <s v="NBTI - VIETNAM MT"/>
    <s v="F51"/>
    <s v="MT SOUTH"/>
    <s v="EVN2"/>
    <s v="NBTI - VIETNAM MT"/>
    <s v="MW00"/>
    <s v="VNMTDC"/>
    <s v="MT-DIR-C"/>
    <s v="323709"/>
    <s v="Nextar Brownies 112g"/>
    <n v="5"/>
    <n v="5"/>
    <s v="CTN"/>
    <s v="CTN"/>
    <n v="300"/>
    <n v="300"/>
    <s v=""/>
    <n v="1500"/>
    <n v="0"/>
    <n v="150"/>
    <n v="1650"/>
    <s v="VND"/>
    <s v=""/>
    <s v=""/>
    <s v="2900004396"/>
    <s v=""/>
    <s v="V01H010001"/>
    <s v="2101"/>
    <s v="Canceled"/>
    <s v="MTN"/>
    <s v=""/>
    <s v=""/>
    <s v=""/>
    <n v="5"/>
    <x v="2"/>
    <x v="0"/>
  </r>
  <r>
    <s v="LOTTE - DA NANG"/>
    <s v="NBTI - VIETNAM MT"/>
    <s v="F51"/>
    <s v="MT SOUTH"/>
    <s v="EVN2"/>
    <s v="NBTI - VIETNAM MT"/>
    <s v="MW00"/>
    <s v="VNMTDC"/>
    <s v="MT-DIR-C"/>
    <s v="323708"/>
    <s v="Nextar Brownies 42g"/>
    <n v="5"/>
    <n v="5"/>
    <s v="CTN"/>
    <s v="CTN"/>
    <n v="320"/>
    <n v="320"/>
    <s v=""/>
    <n v="1600"/>
    <n v="0"/>
    <n v="160"/>
    <n v="1760"/>
    <s v="VND"/>
    <s v=""/>
    <s v=""/>
    <s v="2900004396"/>
    <s v=""/>
    <s v="V01H010001"/>
    <s v="2101"/>
    <s v="Canceled"/>
    <s v="MTN"/>
    <s v=""/>
    <s v=""/>
    <s v=""/>
    <n v="5"/>
    <x v="2"/>
    <x v="0"/>
  </r>
  <r>
    <s v="LOTTE - GO VAP"/>
    <s v="NBTI - VIETNAM MT"/>
    <s v="F51"/>
    <s v="MT SOUTH"/>
    <s v="EVN2"/>
    <s v="NBTI - VIETNAM MT"/>
    <s v="MW00"/>
    <s v="VNMTDS"/>
    <s v="MT-DIR-S"/>
    <s v="323620"/>
    <s v="Ahh 16g"/>
    <n v="4"/>
    <n v="4"/>
    <s v="CTN"/>
    <s v="CTN"/>
    <n v="340"/>
    <n v="340"/>
    <s v=""/>
    <n v="1360"/>
    <n v="0"/>
    <n v="136"/>
    <n v="1496"/>
    <s v="VND"/>
    <s v=""/>
    <s v=""/>
    <s v="2900004418"/>
    <s v=""/>
    <s v="V01H010001"/>
    <s v="2101"/>
    <s v="Complete"/>
    <s v="MTS"/>
    <s v="C6703150"/>
    <s v=""/>
    <s v=""/>
    <n v="4"/>
    <x v="1"/>
    <x v="2"/>
  </r>
  <r>
    <s v="LOTTE - GO VAP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181.28200000000001"/>
    <n v="181.28200000000001"/>
    <s v=""/>
    <n v="1812.82"/>
    <n v="-319.91000000000003"/>
    <n v="181.28200000000001"/>
    <n v="1994.1020000000001"/>
    <s v="VND"/>
    <s v=""/>
    <s v=""/>
    <s v="2900004418"/>
    <s v=""/>
    <s v="V01H010001"/>
    <s v="2101"/>
    <s v="Complete"/>
    <s v="MTS"/>
    <s v="C6703150"/>
    <s v=""/>
    <s v=""/>
    <n v="10"/>
    <x v="1"/>
    <x v="2"/>
  </r>
  <r>
    <s v="LOTTE - GO VAP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"/>
    <n v="300"/>
    <s v=""/>
    <n v="600"/>
    <n v="0"/>
    <n v="60"/>
    <n v="660"/>
    <s v="VND"/>
    <s v=""/>
    <s v=""/>
    <s v="2900004418"/>
    <s v=""/>
    <s v="V01H010001"/>
    <s v="2101"/>
    <s v="Complete"/>
    <s v="MTS"/>
    <s v="C6703150"/>
    <s v=""/>
    <s v=""/>
    <n v="2"/>
    <x v="1"/>
    <x v="2"/>
  </r>
  <r>
    <s v="LOTTE - GO VAP"/>
    <s v="NBTI - VIETNAM MT"/>
    <s v="F51"/>
    <s v="MT SOUTH"/>
    <s v="EVN2"/>
    <s v="NBTI - VIETNAM MT"/>
    <s v="MW00"/>
    <s v="VNMTDS"/>
    <s v="MT-DIR-S"/>
    <s v="320463"/>
    <s v="Na 8,5g"/>
    <n v="30"/>
    <n v="30"/>
    <s v="CTN"/>
    <s v="CTN"/>
    <n v="115.03700000000001"/>
    <n v="115.03700000000001"/>
    <s v=""/>
    <n v="3451.1010000000001"/>
    <n v="-1212.549"/>
    <n v="345.11"/>
    <n v="3796.2109999999998"/>
    <s v="VND"/>
    <s v=""/>
    <s v=""/>
    <s v="2900004419"/>
    <s v=""/>
    <s v="V01H010001"/>
    <s v="2101"/>
    <s v="Complete"/>
    <s v="MTS"/>
    <s v="C6703150"/>
    <s v=""/>
    <s v=""/>
    <n v="30"/>
    <x v="1"/>
    <x v="2"/>
  </r>
  <r>
    <s v="LOTTE - GO VAP"/>
    <s v="NBTI - VIETNAM MT"/>
    <s v="F51"/>
    <s v="MT SOUTH"/>
    <s v="EVN2"/>
    <s v="NBTI - VIETNAM MT"/>
    <s v="MW00"/>
    <s v="VNMTDS"/>
    <s v="MT-DIR-S"/>
    <s v="323555"/>
    <s v="Na 17g - MT"/>
    <n v="20"/>
    <n v="20"/>
    <s v="CTN"/>
    <s v="CTN"/>
    <n v="181.28200000000001"/>
    <n v="181.28200000000001"/>
    <s v=""/>
    <n v="3625.6410000000001"/>
    <n v="-639.81899999999996"/>
    <n v="362.56400000000002"/>
    <n v="3988.2049999999999"/>
    <s v="VND"/>
    <s v=""/>
    <s v=""/>
    <s v="2900004419"/>
    <s v=""/>
    <s v="V01H010001"/>
    <s v="2101"/>
    <s v="Complete"/>
    <s v="MTS"/>
    <s v="C6703150"/>
    <s v=""/>
    <s v=""/>
    <n v="20"/>
    <x v="1"/>
    <x v="2"/>
  </r>
  <r>
    <s v="LOTTE - NAM SG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15.03700000000001"/>
    <n v="115.03700000000001"/>
    <s v=""/>
    <n v="2300.7339999999999"/>
    <n v="-808.36599999999999"/>
    <n v="230.07300000000001"/>
    <n v="2530.8069999999998"/>
    <s v="VND"/>
    <s v=""/>
    <s v=""/>
    <s v="2900004420"/>
    <s v=""/>
    <s v="V01H010001"/>
    <s v="2101"/>
    <s v="Complete"/>
    <s v="MTS"/>
    <s v="C6703151"/>
    <s v=""/>
    <s v=""/>
    <n v="20"/>
    <x v="3"/>
    <x v="2"/>
  </r>
  <r>
    <s v="LOTTE - NAM SG"/>
    <s v="NBTI - VIETNAM MT"/>
    <s v="F51"/>
    <s v="MT SOUTH"/>
    <s v="EVN2"/>
    <s v="NBTI - VIETNAM MT"/>
    <s v="MW00"/>
    <s v="VNMTDS"/>
    <s v="MT-DIR-S"/>
    <s v="323620"/>
    <s v="Ahh 16g"/>
    <n v="10"/>
    <n v="10"/>
    <s v="CTN"/>
    <s v="CTN"/>
    <n v="340"/>
    <n v="340"/>
    <s v=""/>
    <n v="3400"/>
    <n v="0"/>
    <n v="340"/>
    <n v="3740"/>
    <s v="VND"/>
    <s v=""/>
    <s v=""/>
    <s v="2900004420"/>
    <s v=""/>
    <s v="V01H010001"/>
    <s v="2101"/>
    <s v="Complete"/>
    <s v="MTS"/>
    <s v="C6703151"/>
    <s v=""/>
    <s v=""/>
    <n v="10"/>
    <x v="3"/>
    <x v="2"/>
  </r>
  <r>
    <s v="LOTTE - NAM SG"/>
    <s v="NBTI - VIETNAM MT"/>
    <s v="F51"/>
    <s v="MT SOUTH"/>
    <s v="EVN2"/>
    <s v="NBTI - VIETNAM MT"/>
    <s v="MW00"/>
    <s v="VNMTDS"/>
    <s v="MT-DIR-S"/>
    <s v="321238"/>
    <s v="Richoco Wfr 17g"/>
    <n v="3"/>
    <n v="3"/>
    <s v="CTN"/>
    <s v="CTN"/>
    <n v="213.273"/>
    <n v="213.273"/>
    <s v=""/>
    <n v="639.81899999999996"/>
    <n v="0"/>
    <n v="63.981999999999999"/>
    <n v="703.80100000000004"/>
    <s v="VND"/>
    <s v=""/>
    <s v=""/>
    <s v="2900004420"/>
    <s v=""/>
    <s v="V01H010001"/>
    <s v="2101"/>
    <s v="Complete"/>
    <s v="MTS"/>
    <s v="C6703151"/>
    <s v=""/>
    <s v=""/>
    <n v="3"/>
    <x v="3"/>
    <x v="2"/>
  </r>
  <r>
    <s v="LOTTE - NAM SG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181.28200000000001"/>
    <n v="181.28200000000001"/>
    <s v=""/>
    <n v="1812.82"/>
    <n v="-319.91000000000003"/>
    <n v="181.28200000000001"/>
    <n v="1994.1020000000001"/>
    <s v="VND"/>
    <s v=""/>
    <s v=""/>
    <s v="2900004420"/>
    <s v=""/>
    <s v="V01H010001"/>
    <s v="2101"/>
    <s v="Complete"/>
    <s v="MTS"/>
    <s v="C6703151"/>
    <s v=""/>
    <s v=""/>
    <n v="10"/>
    <x v="3"/>
    <x v="2"/>
  </r>
  <r>
    <s v="LOTTE - NAM SG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"/>
    <n v="300"/>
    <s v=""/>
    <n v="300"/>
    <n v="0"/>
    <n v="30"/>
    <n v="330"/>
    <s v="VND"/>
    <s v=""/>
    <s v=""/>
    <s v="2900004420"/>
    <s v=""/>
    <s v="V01H010001"/>
    <s v="2101"/>
    <s v="Complete"/>
    <s v="MTS"/>
    <s v="C6703151"/>
    <s v=""/>
    <s v=""/>
    <n v="1"/>
    <x v="3"/>
    <x v="2"/>
  </r>
  <r>
    <s v="HUONG THUY"/>
    <s v="NBTI - VIETNAM MT"/>
    <s v="F09"/>
    <s v="EDD7 + EDD5"/>
    <s v="EVN2"/>
    <s v="NBTI - VIETNAM MT"/>
    <s v="MW00"/>
    <s v="VNMTIS"/>
    <s v="MT-IND-S"/>
    <s v="323555"/>
    <s v="Na 17g - MT"/>
    <n v="970"/>
    <n v="970"/>
    <s v="CTN"/>
    <s v="CTN"/>
    <n v="185.64"/>
    <n v="185.64"/>
    <s v=""/>
    <n v="180070.8"/>
    <n v="0"/>
    <n v="18007.080000000002"/>
    <n v="198077.88"/>
    <s v="VND"/>
    <s v=""/>
    <s v=""/>
    <s v="2900004443"/>
    <s v=""/>
    <s v="V01H010001"/>
    <s v="2101"/>
    <s v="Canceled"/>
    <s v=""/>
    <s v=""/>
    <s v=""/>
    <s v=""/>
    <n v="970"/>
    <x v="0"/>
    <x v="1"/>
  </r>
  <r>
    <s v="HUONG THUY"/>
    <s v="NBTI - VIETNAM MT"/>
    <s v="F09"/>
    <s v="EDD7 + EDD5"/>
    <s v="EVN2"/>
    <s v="NBTI - VIETNAM MT"/>
    <s v="MW00"/>
    <s v="VNMTIS"/>
    <s v="MT-IND-S"/>
    <s v="320445"/>
    <s v="Na 58g"/>
    <n v="40"/>
    <n v="40"/>
    <s v="CTN"/>
    <s v="CTN"/>
    <n v="232.05"/>
    <n v="232.05"/>
    <s v=""/>
    <n v="9282"/>
    <n v="-1638"/>
    <n v="928.2"/>
    <n v="10210.200000000001"/>
    <s v="VND"/>
    <s v=""/>
    <s v=""/>
    <s v="2900004444"/>
    <s v=""/>
    <s v="V01H010001"/>
    <s v="2101"/>
    <s v="Canceled"/>
    <s v=""/>
    <s v=""/>
    <s v=""/>
    <s v=""/>
    <n v="40"/>
    <x v="0"/>
    <x v="1"/>
  </r>
  <r>
    <s v="BIG C - THANG LONG"/>
    <s v="NBTI - VIETNAM MT"/>
    <s v="F51"/>
    <s v="MT SOUTH"/>
    <s v="EVN2"/>
    <s v="NBTI - VIETNAM MT"/>
    <s v="MW00"/>
    <s v="VNMTDS"/>
    <s v="MT-DIR-S"/>
    <s v="320463"/>
    <s v="Na 8,5g"/>
    <n v="3"/>
    <n v="3"/>
    <s v="CTN"/>
    <s v="CTN"/>
    <n v="155.45500000000001"/>
    <n v="155.45500000000001"/>
    <s v=""/>
    <n v="466.36500000000001"/>
    <n v="0"/>
    <n v="46.637"/>
    <n v="513.00199999999995"/>
    <s v="VND"/>
    <s v=""/>
    <s v=""/>
    <s v="2900004446"/>
    <s v=""/>
    <s v="V01H010001"/>
    <s v="2101"/>
    <s v="Complete"/>
    <s v=""/>
    <s v="C6703366"/>
    <s v="BIG C - THANG LONG"/>
    <s v="MTN"/>
    <n v="3"/>
    <x v="4"/>
    <x v="0"/>
  </r>
  <r>
    <s v="BIG C - THANG LONG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4446"/>
    <s v=""/>
    <s v="V01H010001"/>
    <s v="2101"/>
    <s v="Complete"/>
    <s v=""/>
    <s v="C6703366"/>
    <s v="BIG C - THANG LONG"/>
    <s v="MTN"/>
    <n v="2"/>
    <x v="4"/>
    <x v="0"/>
  </r>
  <r>
    <s v="BIG C - THANG LONG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.273"/>
    <n v="213.273"/>
    <s v=""/>
    <n v="1066.365"/>
    <n v="0"/>
    <n v="106.637"/>
    <n v="1173.002"/>
    <s v="VND"/>
    <s v=""/>
    <s v=""/>
    <s v="2900004446"/>
    <s v=""/>
    <s v="V01H010001"/>
    <s v="2101"/>
    <s v="Complete"/>
    <s v=""/>
    <s v="C6703366"/>
    <s v="BIG C - THANG LONG"/>
    <s v="MTN"/>
    <n v="5"/>
    <x v="4"/>
    <x v="0"/>
  </r>
  <r>
    <s v="BIG C - THANG LONG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.63600000000002"/>
    <n v="313.63600000000002"/>
    <s v=""/>
    <n v="1568.18"/>
    <n v="0"/>
    <n v="156.81700000000001"/>
    <n v="1724.9970000000001"/>
    <s v="VND"/>
    <s v=""/>
    <s v=""/>
    <s v="2900004446"/>
    <s v=""/>
    <s v="V01H010001"/>
    <s v="2101"/>
    <s v="Complete"/>
    <s v=""/>
    <s v="C6703366"/>
    <s v="BIG C - THANG LONG"/>
    <s v="MTN"/>
    <n v="5"/>
    <x v="4"/>
    <x v="0"/>
  </r>
  <r>
    <s v="BIG C - THANG LONG"/>
    <s v="NBTI - VIETNAM MT"/>
    <s v="F51"/>
    <s v="MT SOUTH"/>
    <s v="EVN2"/>
    <s v="NBTI - VIETNAM MT"/>
    <s v="MW00"/>
    <s v="VNMTDS"/>
    <s v="MT-DIR-S"/>
    <s v="323708"/>
    <s v="Nextar Brownies 42g"/>
    <n v="1"/>
    <n v="1"/>
    <s v="CTN"/>
    <s v="CTN"/>
    <n v="334.54500000000002"/>
    <n v="334.54500000000002"/>
    <s v=""/>
    <n v="334.54500000000002"/>
    <n v="0"/>
    <n v="33.454999999999998"/>
    <n v="368"/>
    <s v="VND"/>
    <s v=""/>
    <s v=""/>
    <s v="2900004446"/>
    <s v=""/>
    <s v="V01H010001"/>
    <s v="2101"/>
    <s v="Complete"/>
    <s v=""/>
    <s v="C6703366"/>
    <s v="BIG C - THANG LONG"/>
    <s v="MTN"/>
    <n v="1"/>
    <x v="4"/>
    <x v="0"/>
  </r>
  <r>
    <s v="BIG C - THANG LON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4446"/>
    <s v=""/>
    <s v="V01H010001"/>
    <s v="2101"/>
    <s v="Complete"/>
    <s v=""/>
    <s v="C6703366"/>
    <s v="BIG C - THANG LONG"/>
    <s v="MTN"/>
    <n v="2"/>
    <x v="4"/>
    <x v="0"/>
  </r>
  <r>
    <s v="BIG C - DA NANG"/>
    <s v="NBTI - VIETNAM MT"/>
    <s v="F51"/>
    <s v="MT SOUTH"/>
    <s v="EVN2"/>
    <s v="NBTI - VIETNAM MT"/>
    <s v="MW00"/>
    <s v="VNMTDS"/>
    <s v="MT-DIR-S"/>
    <s v="323620"/>
    <s v="Ahh 16g"/>
    <n v="13"/>
    <n v="13"/>
    <s v="CTN"/>
    <s v="CTN"/>
    <n v="355.45499999999998"/>
    <n v="355.45499999999998"/>
    <s v=""/>
    <n v="4620.915"/>
    <n v="0"/>
    <n v="462.09100000000001"/>
    <n v="5083.0060000000003"/>
    <s v="VND"/>
    <s v=""/>
    <s v=""/>
    <s v="2900004447"/>
    <s v=""/>
    <s v="V01H010001"/>
    <s v="2101"/>
    <s v="Complete"/>
    <s v=""/>
    <s v="C6703350"/>
    <s v="BIG C - DA NANG"/>
    <s v="MTN"/>
    <n v="13"/>
    <x v="2"/>
    <x v="0"/>
  </r>
  <r>
    <s v="BIG C - DA NANG"/>
    <s v="NBTI - VIETNAM MT"/>
    <s v="F51"/>
    <s v="MT SOUTH"/>
    <s v="EVN2"/>
    <s v="NBTI - VIETNAM MT"/>
    <s v="MW00"/>
    <s v="VNMTDS"/>
    <s v="MT-DIR-S"/>
    <s v="323555"/>
    <s v="Na 17g - MT"/>
    <n v="4"/>
    <n v="4"/>
    <s v="CTN"/>
    <s v="CTN"/>
    <n v="213.273"/>
    <n v="213.273"/>
    <s v=""/>
    <n v="853.09199999999998"/>
    <n v="0"/>
    <n v="85.308999999999997"/>
    <n v="938.40099999999995"/>
    <s v="VND"/>
    <s v=""/>
    <s v=""/>
    <s v="2900004447"/>
    <s v=""/>
    <s v="V01H010001"/>
    <s v="2101"/>
    <s v="Complete"/>
    <s v=""/>
    <s v="C6703350"/>
    <s v="BIG C - DA NANG"/>
    <s v="MTN"/>
    <n v="4"/>
    <x v="2"/>
    <x v="0"/>
  </r>
  <r>
    <s v="BIG C - DA NANG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4447"/>
    <s v=""/>
    <s v="V01H010001"/>
    <s v="2101"/>
    <s v="Complete"/>
    <s v=""/>
    <s v="C6703350"/>
    <s v="BIG C - DA NANG"/>
    <s v="MTN"/>
    <n v="3"/>
    <x v="2"/>
    <x v="0"/>
  </r>
  <r>
    <s v="BIG C - DA NANG"/>
    <s v="NBTI - VIETNAM MT"/>
    <s v="F51"/>
    <s v="MT SOUTH"/>
    <s v="EVN2"/>
    <s v="NBTI - VIETNAM MT"/>
    <s v="MW00"/>
    <s v="VNMTDS"/>
    <s v="MT-DIR-S"/>
    <s v="323708"/>
    <s v="Nextar Brownies 42g"/>
    <n v="3"/>
    <n v="3"/>
    <s v="CTN"/>
    <s v="CTN"/>
    <n v="334.54500000000002"/>
    <n v="334.54500000000002"/>
    <s v=""/>
    <n v="1003.635"/>
    <n v="0"/>
    <n v="100.364"/>
    <n v="1103.999"/>
    <s v="VND"/>
    <s v=""/>
    <s v=""/>
    <s v="2900004447"/>
    <s v=""/>
    <s v="V01H010001"/>
    <s v="2101"/>
    <s v="Complete"/>
    <s v=""/>
    <s v="C6703350"/>
    <s v="BIG C - DA NANG"/>
    <s v="MTN"/>
    <n v="3"/>
    <x v="2"/>
    <x v="0"/>
  </r>
  <r>
    <s v="BIG C - DA NANG"/>
    <s v="NBTI - VIETNAM MT"/>
    <s v="F51"/>
    <s v="MT SOUTH"/>
    <s v="EVN2"/>
    <s v="NBTI - VIETNAM MT"/>
    <s v="MW00"/>
    <s v="VNMTDS"/>
    <s v="MT-DIR-S"/>
    <s v="323709"/>
    <s v="Nextar Brownies 112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04447"/>
    <s v=""/>
    <s v="V01H010001"/>
    <s v="2101"/>
    <s v="Complete"/>
    <s v=""/>
    <s v="C6703350"/>
    <s v="BIG C - DA NANG"/>
    <s v="MTN"/>
    <n v="5"/>
    <x v="2"/>
    <x v="0"/>
  </r>
  <r>
    <s v="BIG C - CAN THO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04448"/>
    <s v=""/>
    <s v="V01H010001"/>
    <s v="2101"/>
    <s v="Complete"/>
    <s v=""/>
    <s v="C6703333"/>
    <s v="BIG C - CAN THO"/>
    <s v="MTS"/>
    <n v="1"/>
    <x v="3"/>
    <x v="2"/>
  </r>
  <r>
    <s v="BIG C - CAN THO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04448"/>
    <s v=""/>
    <s v="V01H010001"/>
    <s v="2101"/>
    <s v="Complete"/>
    <s v=""/>
    <s v="C6703333"/>
    <s v="BIG C - CAN THO"/>
    <s v="MTS"/>
    <n v="5"/>
    <x v="3"/>
    <x v="2"/>
  </r>
  <r>
    <s v="BIG C - CAN THO"/>
    <s v="NBTI - VIETNAM MT"/>
    <s v="F51"/>
    <s v="MT SOUTH"/>
    <s v="EVN2"/>
    <s v="NBTI - VIETNAM MT"/>
    <s v="MW00"/>
    <s v="VNMTDS"/>
    <s v="MT-DIR-S"/>
    <s v="320463"/>
    <s v="Na 8,5g"/>
    <n v="2"/>
    <n v="2"/>
    <s v="CTN"/>
    <s v="CTN"/>
    <n v="155.45500000000001"/>
    <n v="155.45500000000001"/>
    <s v=""/>
    <n v="310.91000000000003"/>
    <n v="0"/>
    <n v="31.091000000000001"/>
    <n v="342.00099999999998"/>
    <s v="VND"/>
    <s v=""/>
    <s v=""/>
    <s v="2900004449"/>
    <s v=""/>
    <s v="V01H010001"/>
    <s v="2101"/>
    <s v="Complete"/>
    <s v=""/>
    <s v="C6703333"/>
    <s v="BIG C - CAN THO"/>
    <s v="MTS"/>
    <n v="2"/>
    <x v="3"/>
    <x v="2"/>
  </r>
  <r>
    <s v="BIG C - CAN THO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4449"/>
    <s v=""/>
    <s v="V01H010001"/>
    <s v="2101"/>
    <s v="Complete"/>
    <s v=""/>
    <s v="C6703333"/>
    <s v="BIG C - CAN THO"/>
    <s v="MTS"/>
    <n v="2"/>
    <x v="3"/>
    <x v="2"/>
  </r>
  <r>
    <s v="BIG C - CAN THO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4449"/>
    <s v=""/>
    <s v="V01H010001"/>
    <s v="2101"/>
    <s v="Complete"/>
    <s v=""/>
    <s v="C6703333"/>
    <s v="BIG C - CAN THO"/>
    <s v="MTS"/>
    <n v="2"/>
    <x v="3"/>
    <x v="2"/>
  </r>
  <r>
    <s v="BIG C - QUY NHON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04450"/>
    <s v=""/>
    <s v="V01H010001"/>
    <s v="2101"/>
    <s v="Complete"/>
    <s v=""/>
    <s v="C6703349"/>
    <s v="BIG C - QUY NHON"/>
    <s v="MTN"/>
    <n v="1"/>
    <x v="2"/>
    <x v="0"/>
  </r>
  <r>
    <s v="BIG C - QUY NHON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.273"/>
    <n v="213.273"/>
    <s v=""/>
    <n v="639.81899999999996"/>
    <n v="0"/>
    <n v="63.981000000000002"/>
    <n v="703.8"/>
    <s v="VND"/>
    <s v=""/>
    <s v=""/>
    <s v="2900004450"/>
    <s v=""/>
    <s v="V01H010001"/>
    <s v="2101"/>
    <s v="Complete"/>
    <s v=""/>
    <s v="C6703349"/>
    <s v="BIG C - QUY NHON"/>
    <s v="MTN"/>
    <n v="3"/>
    <x v="2"/>
    <x v="0"/>
  </r>
  <r>
    <s v="BIG C - QUY NHON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4450"/>
    <s v=""/>
    <s v="V01H010001"/>
    <s v="2101"/>
    <s v="Complete"/>
    <s v=""/>
    <s v="C6703349"/>
    <s v="BIG C - QUY NHON"/>
    <s v="MTN"/>
    <n v="2"/>
    <x v="2"/>
    <x v="0"/>
  </r>
  <r>
    <s v="BIG C - QUY NHON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4450"/>
    <s v=""/>
    <s v="V01H010001"/>
    <s v="2101"/>
    <s v="Complete"/>
    <s v=""/>
    <s v="C6703349"/>
    <s v="BIG C - QUY NHON"/>
    <s v="MTN"/>
    <n v="1"/>
    <x v="2"/>
    <x v="0"/>
  </r>
  <r>
    <s v="BIG C - QUY NHON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04451"/>
    <s v=""/>
    <s v="V01H010001"/>
    <s v="2101"/>
    <s v="Complete"/>
    <s v=""/>
    <s v="C6703349"/>
    <s v="BIG C - QUY NHON"/>
    <s v="MTN"/>
    <n v="1"/>
    <x v="2"/>
    <x v="0"/>
  </r>
  <r>
    <s v="BIG C - QUY NHON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.273"/>
    <n v="213.273"/>
    <s v=""/>
    <n v="639.81899999999996"/>
    <n v="0"/>
    <n v="63.981999999999999"/>
    <n v="703.80100000000004"/>
    <s v="VND"/>
    <s v=""/>
    <s v=""/>
    <s v="2900004451"/>
    <s v=""/>
    <s v="V01H010001"/>
    <s v="2101"/>
    <s v="Complete"/>
    <s v=""/>
    <s v="C6703349"/>
    <s v="BIG C - QUY NHON"/>
    <s v="MTN"/>
    <n v="3"/>
    <x v="2"/>
    <x v="0"/>
  </r>
  <r>
    <s v="BIG C - QUY NHON"/>
    <s v="NBTI - VIETNAM MT"/>
    <s v="F51"/>
    <s v="MT SOUTH"/>
    <s v="EVN2"/>
    <s v="NBTI - VIETNAM MT"/>
    <s v="MW00"/>
    <s v="VNMTDS"/>
    <s v="MT-DIR-S"/>
    <s v="320445"/>
    <s v="Na 58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4451"/>
    <s v=""/>
    <s v="V01H010001"/>
    <s v="2101"/>
    <s v="Complete"/>
    <s v=""/>
    <s v="C6703349"/>
    <s v="BIG C - QUY NHON"/>
    <s v="MTN"/>
    <n v="1"/>
    <x v="2"/>
    <x v="0"/>
  </r>
  <r>
    <s v="BIG C - QUY NHON"/>
    <s v="NBTI - VIETNAM MT"/>
    <s v="F51"/>
    <s v="MT SOUTH"/>
    <s v="EVN2"/>
    <s v="NBTI - VIETNAM MT"/>
    <s v="MW00"/>
    <s v="VNMTDS"/>
    <s v="MT-DIR-S"/>
    <s v="323708"/>
    <s v="Nextar Brownies 42g"/>
    <n v="3"/>
    <n v="3"/>
    <s v="CTN"/>
    <s v="CTN"/>
    <n v="334.54500000000002"/>
    <n v="334.54500000000002"/>
    <s v=""/>
    <n v="1003.635"/>
    <n v="0"/>
    <n v="100.36199999999999"/>
    <n v="1103.9970000000001"/>
    <s v="VND"/>
    <s v=""/>
    <s v=""/>
    <s v="2900004451"/>
    <s v=""/>
    <s v="V01H010001"/>
    <s v="2101"/>
    <s v="Complete"/>
    <s v=""/>
    <s v="C6703349"/>
    <s v="BIG C - QUY NHON"/>
    <s v="MTN"/>
    <n v="3"/>
    <x v="2"/>
    <x v="0"/>
  </r>
  <r>
    <s v="BIG C - QUY NHON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4451"/>
    <s v=""/>
    <s v="V01H010001"/>
    <s v="2101"/>
    <s v="Complete"/>
    <s v=""/>
    <s v="C6703349"/>
    <s v="BIG C - QUY NHON"/>
    <s v="MTN"/>
    <n v="1"/>
    <x v="2"/>
    <x v="0"/>
  </r>
  <r>
    <s v="BIG C - LE TRONG TAN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04452"/>
    <s v=""/>
    <s v="V01H010001"/>
    <s v="2101"/>
    <s v="Complete"/>
    <s v=""/>
    <s v="C6703362"/>
    <s v="BIG C - LE TRONG TAN"/>
    <s v="MTN"/>
    <n v="5"/>
    <x v="4"/>
    <x v="0"/>
  </r>
  <r>
    <s v="BIG C - LE TRONG TAN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04452"/>
    <s v=""/>
    <s v="V01H010001"/>
    <s v="2101"/>
    <s v="Complete"/>
    <s v=""/>
    <s v="C6703362"/>
    <s v="BIG C - LE TRONG TAN"/>
    <s v="MTN"/>
    <n v="1"/>
    <x v="4"/>
    <x v="0"/>
  </r>
  <r>
    <s v="BIG C - LE TRONG TAN"/>
    <s v="NBTI - VIETNAM MT"/>
    <s v="F51"/>
    <s v="MT SOUTH"/>
    <s v="EVN2"/>
    <s v="NBTI - VIETNAM MT"/>
    <s v="MW00"/>
    <s v="VNMTDS"/>
    <s v="MT-DIR-S"/>
    <s v="320445"/>
    <s v="Na 58g"/>
    <n v="7"/>
    <n v="7"/>
    <s v="CTN"/>
    <s v="CTN"/>
    <n v="313.63600000000002"/>
    <n v="313.63600000000002"/>
    <s v=""/>
    <n v="2195.4520000000002"/>
    <n v="0"/>
    <n v="219.54400000000001"/>
    <n v="2414.9960000000001"/>
    <s v="VND"/>
    <s v=""/>
    <s v=""/>
    <s v="2900004452"/>
    <s v=""/>
    <s v="V01H010001"/>
    <s v="2101"/>
    <s v="Complete"/>
    <s v=""/>
    <s v="C6703362"/>
    <s v="BIG C - LE TRONG TAN"/>
    <s v="MTN"/>
    <n v="7"/>
    <x v="4"/>
    <x v="0"/>
  </r>
  <r>
    <s v="BIG C - LE TRONG TAN"/>
    <s v="NBTI - VIETNAM MT"/>
    <s v="F51"/>
    <s v="MT SOUTH"/>
    <s v="EVN2"/>
    <s v="NBTI - VIETNAM MT"/>
    <s v="MW00"/>
    <s v="VNMTDS"/>
    <s v="MT-DIR-S"/>
    <s v="323708"/>
    <s v="Nextar Brownies 42g"/>
    <n v="4"/>
    <n v="4"/>
    <s v="CTN"/>
    <s v="CTN"/>
    <n v="334.54500000000002"/>
    <n v="334.54500000000002"/>
    <s v=""/>
    <n v="1338.18"/>
    <n v="0"/>
    <n v="133.81800000000001"/>
    <n v="1471.998"/>
    <s v="VND"/>
    <s v=""/>
    <s v=""/>
    <s v="2900004452"/>
    <s v=""/>
    <s v="V01H010001"/>
    <s v="2101"/>
    <s v="Complete"/>
    <s v=""/>
    <s v="C6703362"/>
    <s v="BIG C - LE TRONG TAN"/>
    <s v="MTN"/>
    <n v="4"/>
    <x v="4"/>
    <x v="0"/>
  </r>
  <r>
    <s v="BIG C - LE TRONG TAN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4452"/>
    <s v=""/>
    <s v="V01H010001"/>
    <s v="2101"/>
    <s v="Complete"/>
    <s v=""/>
    <s v="C6703362"/>
    <s v="BIG C - LE TRONG TAN"/>
    <s v="MTN"/>
    <n v="2"/>
    <x v="4"/>
    <x v="0"/>
  </r>
  <r>
    <s v="BIG C - NGUYEN XIEN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04453"/>
    <s v=""/>
    <s v="V01H010001"/>
    <s v="2101"/>
    <s v="Complete"/>
    <s v=""/>
    <s v="C6703427"/>
    <s v="BIG C - NGUYEN XIEN"/>
    <s v="MTN"/>
    <n v="1"/>
    <x v="4"/>
    <x v="0"/>
  </r>
  <r>
    <s v="BIG C - NGUYEN XIEN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.273"/>
    <n v="213.273"/>
    <s v=""/>
    <n v="2132.73"/>
    <n v="0"/>
    <n v="213.273"/>
    <n v="2346.0030000000002"/>
    <s v="VND"/>
    <s v=""/>
    <s v=""/>
    <s v="2900004453"/>
    <s v=""/>
    <s v="V01H010001"/>
    <s v="2101"/>
    <s v="Complete"/>
    <s v=""/>
    <s v="C6703427"/>
    <s v="BIG C - NGUYEN XIEN"/>
    <s v="MTN"/>
    <n v="10"/>
    <x v="4"/>
    <x v="0"/>
  </r>
  <r>
    <s v="BIG C - NGUYEN XIEN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4453"/>
    <s v=""/>
    <s v="V01H010001"/>
    <s v="2101"/>
    <s v="Complete"/>
    <s v=""/>
    <s v="C6703427"/>
    <s v="BIG C - NGUYEN XIEN"/>
    <s v="MTN"/>
    <n v="2"/>
    <x v="4"/>
    <x v="0"/>
  </r>
  <r>
    <s v="BIG C - NGUYEN XIEN"/>
    <s v="NBTI - VIETNAM MT"/>
    <s v="F51"/>
    <s v="MT SOUTH"/>
    <s v="EVN2"/>
    <s v="NBTI - VIETNAM MT"/>
    <s v="MW00"/>
    <s v="VNMTDS"/>
    <s v="MT-DIR-S"/>
    <s v="323708"/>
    <s v="Nextar Brownies 42g"/>
    <n v="1"/>
    <n v="1"/>
    <s v="CTN"/>
    <s v="CTN"/>
    <n v="334.54500000000002"/>
    <n v="334.54500000000002"/>
    <s v=""/>
    <n v="334.54500000000002"/>
    <n v="0"/>
    <n v="33.454999999999998"/>
    <n v="368"/>
    <s v="VND"/>
    <s v=""/>
    <s v=""/>
    <s v="2900004453"/>
    <s v=""/>
    <s v="V01H010001"/>
    <s v="2101"/>
    <s v="Complete"/>
    <s v=""/>
    <s v="C6703427"/>
    <s v="BIG C - NGUYEN XIEN"/>
    <s v="MTN"/>
    <n v="1"/>
    <x v="4"/>
    <x v="0"/>
  </r>
  <r>
    <s v="BIG C - NGUYEN XIEN"/>
    <s v="NBTI - VIETNAM MT"/>
    <s v="F51"/>
    <s v="MT SOUTH"/>
    <s v="EVN2"/>
    <s v="NBTI - VIETNAM MT"/>
    <s v="MW00"/>
    <s v="VNMTDS"/>
    <s v="MT-DIR-S"/>
    <s v="323709"/>
    <s v="Nextar Brownies 112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04453"/>
    <s v=""/>
    <s v="V01H010001"/>
    <s v="2101"/>
    <s v="Complete"/>
    <s v=""/>
    <s v="C6703427"/>
    <s v="BIG C - NGUYEN XIEN"/>
    <s v="MTN"/>
    <n v="4"/>
    <x v="4"/>
    <x v="0"/>
  </r>
  <r>
    <s v="HUONG THUY"/>
    <s v="NBTI - VIETNAM MT"/>
    <s v="F09"/>
    <s v="EDD7 + EDD5"/>
    <s v="EVN2"/>
    <s v="NBTI - VIETNAM MT"/>
    <s v="MW00"/>
    <s v="VNMTIS"/>
    <s v="MT-IND-S"/>
    <s v="320463"/>
    <s v="Na 8,5g"/>
    <n v="1000"/>
    <n v="1000"/>
    <s v="CTN"/>
    <s v="CTN"/>
    <n v="104.23699999999999"/>
    <n v="104.23699999999999"/>
    <s v=""/>
    <n v="104236.5"/>
    <n v="-34745.5"/>
    <n v="10423.65"/>
    <n v="114660.15"/>
    <s v="VND"/>
    <s v=""/>
    <s v=""/>
    <s v="2900004454"/>
    <s v=""/>
    <s v="V01H010001"/>
    <s v="2101"/>
    <s v="Canceled"/>
    <s v=""/>
    <s v=""/>
    <s v=""/>
    <s v=""/>
    <n v="1000"/>
    <x v="0"/>
    <x v="1"/>
  </r>
  <r>
    <s v="HUONG THUY"/>
    <s v="NBTI - VIETNAM MT"/>
    <s v="F09"/>
    <s v="EDD7 + EDD5"/>
    <s v="EVN2"/>
    <s v="NBTI - VIETNAM MT"/>
    <s v="MW00"/>
    <s v="VNMTIS"/>
    <s v="MT-IND-S"/>
    <s v="320445"/>
    <s v="Na 58g"/>
    <n v="260"/>
    <n v="260"/>
    <s v="CTN"/>
    <s v="CTN"/>
    <n v="232.05"/>
    <n v="232.05"/>
    <s v=""/>
    <n v="60333"/>
    <n v="-10647"/>
    <n v="6033.3"/>
    <n v="66366.3"/>
    <s v="VND"/>
    <s v=""/>
    <s v=""/>
    <s v="2900004454"/>
    <s v=""/>
    <s v="V01H010001"/>
    <s v="2101"/>
    <s v="Canceled"/>
    <s v=""/>
    <s v=""/>
    <s v=""/>
    <s v=""/>
    <n v="260"/>
    <x v="0"/>
    <x v="1"/>
  </r>
  <r>
    <s v="HUONG THUY"/>
    <s v="NBTI - VIETNAM MT"/>
    <s v="F09"/>
    <s v="EDD7 + EDD5"/>
    <s v="EVN2"/>
    <s v="NBTI - VIETNAM MT"/>
    <s v="MW00"/>
    <s v="VNMTIS"/>
    <s v="MT-IND-S"/>
    <s v="320463"/>
    <s v="Na 8,5g"/>
    <n v="300"/>
    <n v="300"/>
    <s v="CTN"/>
    <s v="CTN"/>
    <n v="138.982"/>
    <n v="138.982"/>
    <s v=""/>
    <n v="41694.6"/>
    <n v="0"/>
    <n v="4169.46"/>
    <n v="45864.06"/>
    <s v="VND"/>
    <s v=""/>
    <s v=""/>
    <s v="2900004484"/>
    <s v=""/>
    <s v="V01H010001"/>
    <s v="2101"/>
    <s v="Canceled"/>
    <s v=""/>
    <s v=""/>
    <s v=""/>
    <s v=""/>
    <n v="300"/>
    <x v="0"/>
    <x v="1"/>
  </r>
  <r>
    <s v="HUONG THUY"/>
    <s v="NBTI - VIETNAM MT"/>
    <s v="F09"/>
    <s v="EDD7 + EDD5"/>
    <s v="EVN2"/>
    <s v="NBTI - VIETNAM MT"/>
    <s v="MW00"/>
    <s v="VNMTIS"/>
    <s v="MT-IND-S"/>
    <s v="321238"/>
    <s v="Richoco Wfr 17g"/>
    <n v="100"/>
    <n v="100"/>
    <s v="CTN"/>
    <s v="CTN"/>
    <n v="185.64"/>
    <n v="185.64"/>
    <s v=""/>
    <n v="18564"/>
    <n v="0"/>
    <n v="1856.4"/>
    <n v="20420.400000000001"/>
    <s v="VND"/>
    <s v=""/>
    <s v=""/>
    <s v="2900004484"/>
    <s v=""/>
    <s v="V01H010001"/>
    <s v="2101"/>
    <s v="Canceled"/>
    <s v=""/>
    <s v=""/>
    <s v=""/>
    <s v=""/>
    <n v="100"/>
    <x v="0"/>
    <x v="1"/>
  </r>
  <r>
    <s v="HUONG THUY"/>
    <s v="NBTI - VIETNAM MT"/>
    <s v="F09"/>
    <s v="EDD7 + EDD5"/>
    <s v="EVN2"/>
    <s v="NBTI - VIETNAM MT"/>
    <s v="MW00"/>
    <s v="VNMTIS"/>
    <s v="MT-IND-S"/>
    <s v="323555"/>
    <s v="Na 17g - MT"/>
    <n v="30"/>
    <n v="30"/>
    <s v="CTN"/>
    <s v="CTN"/>
    <n v="185.64"/>
    <n v="185.64"/>
    <s v=""/>
    <n v="5569.2"/>
    <n v="0"/>
    <n v="556.91999999999996"/>
    <n v="6126.12"/>
    <s v="VND"/>
    <s v=""/>
    <s v=""/>
    <s v="2900004484"/>
    <s v=""/>
    <s v="V01H010001"/>
    <s v="2101"/>
    <s v="Canceled"/>
    <s v=""/>
    <s v=""/>
    <s v=""/>
    <s v=""/>
    <n v="30"/>
    <x v="0"/>
    <x v="1"/>
  </r>
  <r>
    <s v="HUONG THUY"/>
    <s v="NBTI - VIETNAM MT"/>
    <s v="F09"/>
    <s v="EDD7 + EDD5"/>
    <s v="EVN2"/>
    <s v="NBTI - VIETNAM MT"/>
    <s v="MW00"/>
    <s v="VNMTIS"/>
    <s v="MT-IND-S"/>
    <s v="320445"/>
    <s v="Na 58g"/>
    <n v="200"/>
    <n v="200"/>
    <s v="CTN"/>
    <s v="CTN"/>
    <n v="273"/>
    <n v="273"/>
    <s v=""/>
    <n v="54600"/>
    <n v="0"/>
    <n v="5460"/>
    <n v="60060"/>
    <s v="VND"/>
    <s v=""/>
    <s v=""/>
    <s v="2900004484"/>
    <s v=""/>
    <s v="V01H010001"/>
    <s v="2101"/>
    <s v="Canceled"/>
    <s v=""/>
    <s v=""/>
    <s v=""/>
    <s v=""/>
    <n v="200"/>
    <x v="0"/>
    <x v="1"/>
  </r>
  <r>
    <s v="LOTTE - CAU GIAY"/>
    <s v="NBTI - VIETNAM MT"/>
    <s v="F51"/>
    <s v="MT SOUTH"/>
    <s v="EVN2"/>
    <s v="NBTI - VIETNAM MT"/>
    <s v="MW00"/>
    <s v="VNMTDN"/>
    <s v="MT-DIR-N"/>
    <s v="320463"/>
    <s v="Na 8,5g"/>
    <n v="10"/>
    <n v="10"/>
    <s v="CTN"/>
    <s v="CTN"/>
    <n v="115.03700000000001"/>
    <n v="115.03700000000001"/>
    <s v=""/>
    <n v="1150.367"/>
    <n v="-404.18299999999999"/>
    <n v="115.03700000000001"/>
    <n v="1265.404"/>
    <s v="VND"/>
    <s v=""/>
    <s v=""/>
    <s v="2900004497"/>
    <s v=""/>
    <s v="V01H030001"/>
    <s v="2103"/>
    <s v="Complete"/>
    <s v="MTN"/>
    <s v="C6703161"/>
    <s v=""/>
    <s v=""/>
    <n v="10"/>
    <x v="4"/>
    <x v="0"/>
  </r>
  <r>
    <s v="LOTTE - CAU GIAY"/>
    <s v="NBTI - VIETNAM MT"/>
    <s v="F51"/>
    <s v="MT SOUTH"/>
    <s v="EVN2"/>
    <s v="NBTI - VIETNAM MT"/>
    <s v="MW00"/>
    <s v="VNMTDN"/>
    <s v="MT-DIR-N"/>
    <s v="323620"/>
    <s v="Ahh 16g"/>
    <n v="2"/>
    <n v="2"/>
    <s v="CTN"/>
    <s v="CTN"/>
    <n v="340"/>
    <n v="340"/>
    <s v=""/>
    <n v="680"/>
    <n v="0"/>
    <n v="68"/>
    <n v="748"/>
    <s v="VND"/>
    <s v=""/>
    <s v=""/>
    <s v="2900004497"/>
    <s v=""/>
    <s v="V01H030001"/>
    <s v="2103"/>
    <s v="Complete"/>
    <s v="MTN"/>
    <s v="C6703161"/>
    <s v=""/>
    <s v=""/>
    <n v="2"/>
    <x v="4"/>
    <x v="0"/>
  </r>
  <r>
    <s v="LOTTE - CAU GIAY"/>
    <s v="NBTI - VIETNAM MT"/>
    <s v="F51"/>
    <s v="MT SOUTH"/>
    <s v="EVN2"/>
    <s v="NBTI - VIETNAM MT"/>
    <s v="MW00"/>
    <s v="VNMTDN"/>
    <s v="MT-DIR-N"/>
    <s v="331017"/>
    <s v="Richoco Wfr 58g"/>
    <n v="2"/>
    <n v="2"/>
    <s v="CTN"/>
    <s v="CTN"/>
    <n v="300"/>
    <n v="300"/>
    <s v=""/>
    <n v="600"/>
    <n v="0"/>
    <n v="60"/>
    <n v="660"/>
    <s v="VND"/>
    <s v=""/>
    <s v=""/>
    <s v="2900004497"/>
    <s v=""/>
    <s v="V01H030001"/>
    <s v="2103"/>
    <s v="Complete"/>
    <s v="MTN"/>
    <s v="C6703161"/>
    <s v=""/>
    <s v=""/>
    <n v="2"/>
    <x v="4"/>
    <x v="0"/>
  </r>
  <r>
    <s v="LOTTE - CAU GIAY"/>
    <s v="NBTI - VIETNAM MT"/>
    <s v="F51"/>
    <s v="MT SOUTH"/>
    <s v="EVN2"/>
    <s v="NBTI - VIETNAM MT"/>
    <s v="MW00"/>
    <s v="VNMTDN"/>
    <s v="MT-DIR-N"/>
    <s v="320445"/>
    <s v="Na 58g"/>
    <n v="1"/>
    <n v="1"/>
    <s v="CTN"/>
    <s v="CTN"/>
    <n v="300"/>
    <n v="300"/>
    <s v=""/>
    <n v="300"/>
    <n v="0"/>
    <n v="30"/>
    <n v="330"/>
    <s v="VND"/>
    <s v=""/>
    <s v=""/>
    <s v="2900004497"/>
    <s v=""/>
    <s v="V01H030001"/>
    <s v="2103"/>
    <s v="Complete"/>
    <s v="MTN"/>
    <s v="C6703161"/>
    <s v=""/>
    <s v=""/>
    <n v="1"/>
    <x v="4"/>
    <x v="0"/>
  </r>
  <r>
    <s v="LOTTE - CAU GIAY"/>
    <s v="NBTI - VIETNAM MT"/>
    <s v="F51"/>
    <s v="MT SOUTH"/>
    <s v="EVN2"/>
    <s v="NBTI - VIETNAM MT"/>
    <s v="MW00"/>
    <s v="VNMTDN"/>
    <s v="MT-DIR-N"/>
    <s v="323555"/>
    <s v="Na 17g - MT"/>
    <n v="3"/>
    <n v="3"/>
    <s v="CTN"/>
    <s v="CTN"/>
    <n v="213.273"/>
    <n v="213.273"/>
    <s v=""/>
    <n v="639.81899999999996"/>
    <n v="0"/>
    <n v="63.981999999999999"/>
    <n v="703.80100000000004"/>
    <s v="VND"/>
    <s v=""/>
    <s v=""/>
    <s v="2900004497"/>
    <s v=""/>
    <s v="V01H030001"/>
    <s v="2103"/>
    <s v="Complete"/>
    <s v="MTN"/>
    <s v="C6703161"/>
    <s v=""/>
    <s v=""/>
    <n v="3"/>
    <x v="4"/>
    <x v="0"/>
  </r>
  <r>
    <s v="LOTTE - GO VAP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15.03700000000001"/>
    <n v="115.03700000000001"/>
    <s v=""/>
    <n v="2300.7339999999999"/>
    <n v="-808.36599999999999"/>
    <n v="230.07300000000001"/>
    <n v="2530.8069999999998"/>
    <s v="VND"/>
    <s v=""/>
    <s v=""/>
    <s v="2900004488"/>
    <s v=""/>
    <s v="V01H010001"/>
    <s v="2101"/>
    <s v="Complete"/>
    <s v="MTS"/>
    <s v="C6703150"/>
    <s v=""/>
    <s v=""/>
    <n v="20"/>
    <x v="1"/>
    <x v="2"/>
  </r>
  <r>
    <s v="LOTTE - GO VAP"/>
    <s v="NBTI - VIETNAM MT"/>
    <s v="F51"/>
    <s v="MT SOUTH"/>
    <s v="EVN2"/>
    <s v="NBTI - VIETNAM MT"/>
    <s v="MW00"/>
    <s v="VNMTDS"/>
    <s v="MT-DIR-S"/>
    <s v="321238"/>
    <s v="Richoco Wfr 17g"/>
    <n v="4"/>
    <n v="4"/>
    <s v="CTN"/>
    <s v="CTN"/>
    <n v="213.273"/>
    <n v="213.273"/>
    <s v=""/>
    <n v="853.09199999999998"/>
    <n v="0"/>
    <n v="85.308999999999997"/>
    <n v="938.40099999999995"/>
    <s v="VND"/>
    <s v=""/>
    <s v=""/>
    <s v="2900004488"/>
    <s v=""/>
    <s v="V01H010001"/>
    <s v="2101"/>
    <s v="Complete"/>
    <s v="MTS"/>
    <s v="C6703150"/>
    <s v=""/>
    <s v=""/>
    <n v="4"/>
    <x v="1"/>
    <x v="2"/>
  </r>
  <r>
    <s v="LOTTE - GO VAP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00"/>
    <n v="300"/>
    <s v=""/>
    <n v="900"/>
    <n v="0"/>
    <n v="90"/>
    <n v="990"/>
    <s v="VND"/>
    <s v=""/>
    <s v=""/>
    <s v="2900004488"/>
    <s v=""/>
    <s v="V01H010001"/>
    <s v="2101"/>
    <s v="Complete"/>
    <s v="MTS"/>
    <s v="C6703150"/>
    <s v=""/>
    <s v=""/>
    <n v="3"/>
    <x v="1"/>
    <x v="2"/>
  </r>
  <r>
    <s v="LOTTE - GO VAP"/>
    <s v="NBTI - VIETNAM MT"/>
    <s v="F51"/>
    <s v="MT SOUTH"/>
    <s v="EVN2"/>
    <s v="NBTI - VIETNAM MT"/>
    <s v="MW00"/>
    <s v="VNMTDS"/>
    <s v="MT-DIR-S"/>
    <s v="323555"/>
    <s v="Na 17g - MT"/>
    <n v="30"/>
    <n v="30"/>
    <s v="CTN"/>
    <s v="CTN"/>
    <n v="213.273"/>
    <n v="213.273"/>
    <s v=""/>
    <n v="6398.19"/>
    <n v="0"/>
    <n v="639.82000000000005"/>
    <n v="7038.01"/>
    <s v="VND"/>
    <s v=""/>
    <s v=""/>
    <s v="2900004488"/>
    <s v=""/>
    <s v="V01H010001"/>
    <s v="2101"/>
    <s v="Complete"/>
    <s v="MTS"/>
    <s v="C6703150"/>
    <s v=""/>
    <s v=""/>
    <n v="30"/>
    <x v="1"/>
    <x v="2"/>
  </r>
  <r>
    <s v="LOTTE - GO VAP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"/>
    <n v="300"/>
    <s v=""/>
    <n v="600"/>
    <n v="0"/>
    <n v="60"/>
    <n v="660"/>
    <s v="VND"/>
    <s v=""/>
    <s v=""/>
    <s v="2900004488"/>
    <s v=""/>
    <s v="V01H010001"/>
    <s v="2101"/>
    <s v="Complete"/>
    <s v="MTS"/>
    <s v="C6703150"/>
    <s v=""/>
    <s v=""/>
    <n v="2"/>
    <x v="1"/>
    <x v="2"/>
  </r>
  <r>
    <s v="LOTTE - NAM SG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15.03700000000001"/>
    <n v="115.03700000000001"/>
    <s v=""/>
    <n v="2300.7339999999999"/>
    <n v="-808.36599999999999"/>
    <n v="230.07300000000001"/>
    <n v="2530.8069999999998"/>
    <s v="VND"/>
    <s v=""/>
    <s v=""/>
    <s v="2900004489"/>
    <s v=""/>
    <s v="V01H010001"/>
    <s v="2101"/>
    <s v="Complete"/>
    <s v="MTS"/>
    <s v="C6703151"/>
    <s v=""/>
    <s v=""/>
    <n v="20"/>
    <x v="3"/>
    <x v="2"/>
  </r>
  <r>
    <s v="LOTTE - NAM SG"/>
    <s v="NBTI - VIETNAM MT"/>
    <s v="F51"/>
    <s v="MT SOUTH"/>
    <s v="EVN2"/>
    <s v="NBTI - VIETNAM MT"/>
    <s v="MW00"/>
    <s v="VNMTDS"/>
    <s v="MT-DIR-S"/>
    <s v="323620"/>
    <s v="Ahh 16g"/>
    <n v="10"/>
    <n v="10"/>
    <s v="CTN"/>
    <s v="CTN"/>
    <n v="340"/>
    <n v="340"/>
    <s v=""/>
    <n v="3400"/>
    <n v="0"/>
    <n v="340"/>
    <n v="3740"/>
    <s v="VND"/>
    <s v=""/>
    <s v=""/>
    <s v="2900004489"/>
    <s v=""/>
    <s v="V01H010001"/>
    <s v="2101"/>
    <s v="Complete"/>
    <s v="MTS"/>
    <s v="C6703151"/>
    <s v=""/>
    <s v=""/>
    <n v="10"/>
    <x v="3"/>
    <x v="2"/>
  </r>
  <r>
    <s v="LOTTE - NAM SG"/>
    <s v="NBTI - VIETNAM MT"/>
    <s v="F51"/>
    <s v="MT SOUTH"/>
    <s v="EVN2"/>
    <s v="NBTI - VIETNAM MT"/>
    <s v="MW00"/>
    <s v="VNMTDS"/>
    <s v="MT-DIR-S"/>
    <s v="321238"/>
    <s v="Richoco Wfr 17g"/>
    <n v="2"/>
    <n v="2"/>
    <s v="CTN"/>
    <s v="CTN"/>
    <n v="213.273"/>
    <n v="213.273"/>
    <s v=""/>
    <n v="426.54599999999999"/>
    <n v="0"/>
    <n v="42.655000000000001"/>
    <n v="469.20100000000002"/>
    <s v="VND"/>
    <s v=""/>
    <s v=""/>
    <s v="2900004489"/>
    <s v=""/>
    <s v="V01H010001"/>
    <s v="2101"/>
    <s v="Complete"/>
    <s v="MTS"/>
    <s v="C6703151"/>
    <s v=""/>
    <s v=""/>
    <n v="2"/>
    <x v="3"/>
    <x v="2"/>
  </r>
  <r>
    <s v="LOTTE - NAM SG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00"/>
    <n v="300"/>
    <s v=""/>
    <n v="600"/>
    <n v="0"/>
    <n v="60"/>
    <n v="660"/>
    <s v="VND"/>
    <s v=""/>
    <s v=""/>
    <s v="2900004489"/>
    <s v=""/>
    <s v="V01H010001"/>
    <s v="2101"/>
    <s v="Complete"/>
    <s v="MTS"/>
    <s v="C6703151"/>
    <s v=""/>
    <s v=""/>
    <n v="2"/>
    <x v="3"/>
    <x v="2"/>
  </r>
  <r>
    <s v="BIG C - HO GUOM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.45500000000001"/>
    <n v="155.45500000000001"/>
    <s v=""/>
    <n v="777.27499999999998"/>
    <n v="0"/>
    <n v="77.727000000000004"/>
    <n v="855.00199999999995"/>
    <s v="VND"/>
    <s v=""/>
    <s v=""/>
    <s v="2900004511"/>
    <s v=""/>
    <s v="V01H010001"/>
    <s v="2101"/>
    <s v="Complete"/>
    <s v=""/>
    <s v="C6703358"/>
    <s v="BIG C - HO GUOM"/>
    <s v="MTN"/>
    <n v="5"/>
    <x v="4"/>
    <x v="0"/>
  </r>
  <r>
    <s v="BIG C - HO GUOM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04511"/>
    <s v=""/>
    <s v="V01H010001"/>
    <s v="2101"/>
    <s v="Complete"/>
    <s v=""/>
    <s v="C6703358"/>
    <s v="BIG C - HO GUOM"/>
    <s v="MTN"/>
    <n v="1"/>
    <x v="4"/>
    <x v="0"/>
  </r>
  <r>
    <s v="BIG C - HO GUOM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.273"/>
    <n v="213.273"/>
    <s v=""/>
    <n v="639.81899999999996"/>
    <n v="0"/>
    <n v="63.981999999999999"/>
    <n v="703.80100000000004"/>
    <s v="VND"/>
    <s v=""/>
    <s v=""/>
    <s v="2900004511"/>
    <s v=""/>
    <s v="V01H010001"/>
    <s v="2101"/>
    <s v="Complete"/>
    <s v=""/>
    <s v="C6703358"/>
    <s v="BIG C - HO GUOM"/>
    <s v="MTN"/>
    <n v="3"/>
    <x v="4"/>
    <x v="0"/>
  </r>
  <r>
    <s v="BIG C - HO GUOM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4511"/>
    <s v=""/>
    <s v="V01H010001"/>
    <s v="2101"/>
    <s v="Complete"/>
    <s v=""/>
    <s v="C6703358"/>
    <s v="BIG C - HO GUOM"/>
    <s v="MTN"/>
    <n v="2"/>
    <x v="4"/>
    <x v="0"/>
  </r>
  <r>
    <s v="BIG C - HO GUOM"/>
    <s v="NBTI - VIETNAM MT"/>
    <s v="F51"/>
    <s v="MT SOUTH"/>
    <s v="EVN2"/>
    <s v="NBTI - VIETNAM MT"/>
    <s v="MW00"/>
    <s v="VNMTDS"/>
    <s v="MT-DIR-S"/>
    <s v="320463"/>
    <s v="Na 8,5g"/>
    <n v="2"/>
    <n v="2"/>
    <s v="CTN"/>
    <s v="CTN"/>
    <n v="155.45500000000001"/>
    <n v="155.45500000000001"/>
    <s v=""/>
    <n v="310.91000000000003"/>
    <n v="0"/>
    <n v="31.091000000000001"/>
    <n v="342.00099999999998"/>
    <s v="VND"/>
    <s v=""/>
    <s v=""/>
    <s v="2900004514"/>
    <s v=""/>
    <s v="V01H010001"/>
    <s v="2101"/>
    <s v="Complete"/>
    <s v=""/>
    <s v="C6703358"/>
    <s v="BIG C - HO GUOM"/>
    <s v="MTN"/>
    <n v="2"/>
    <x v="4"/>
    <x v="0"/>
  </r>
  <r>
    <s v="BIG C - HO GUOM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04514"/>
    <s v=""/>
    <s v="V01H010001"/>
    <s v="2101"/>
    <s v="Complete"/>
    <s v=""/>
    <s v="C6703358"/>
    <s v="BIG C - HO GUOM"/>
    <s v="MTN"/>
    <n v="1"/>
    <x v="4"/>
    <x v="0"/>
  </r>
  <r>
    <s v="BIG C - HO GUOM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.273"/>
    <n v="213.273"/>
    <s v=""/>
    <n v="1066.365"/>
    <n v="0"/>
    <n v="106.63500000000001"/>
    <n v="1173"/>
    <s v="VND"/>
    <s v=""/>
    <s v=""/>
    <s v="2900004514"/>
    <s v=""/>
    <s v="V01H010001"/>
    <s v="2101"/>
    <s v="Complete"/>
    <s v=""/>
    <s v="C6703358"/>
    <s v="BIG C - HO GUOM"/>
    <s v="MTN"/>
    <n v="5"/>
    <x v="4"/>
    <x v="0"/>
  </r>
  <r>
    <s v="BIG C - HO GUOM"/>
    <s v="NBTI - VIETNAM MT"/>
    <s v="F51"/>
    <s v="MT SOUTH"/>
    <s v="EVN2"/>
    <s v="NBTI - VIETNAM MT"/>
    <s v="MW00"/>
    <s v="VNMTDS"/>
    <s v="MT-DIR-S"/>
    <s v="320445"/>
    <s v="Na 58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4514"/>
    <s v=""/>
    <s v="V01H010001"/>
    <s v="2101"/>
    <s v="Complete"/>
    <s v=""/>
    <s v="C6703358"/>
    <s v="BIG C - HO GUOM"/>
    <s v="MTN"/>
    <n v="1"/>
    <x v="4"/>
    <x v="0"/>
  </r>
  <r>
    <s v="BIG C - HO GUOM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34.54500000000002"/>
    <n v="334.54500000000002"/>
    <s v=""/>
    <n v="669.09"/>
    <n v="0"/>
    <n v="66.909000000000006"/>
    <n v="735.99900000000002"/>
    <s v="VND"/>
    <s v=""/>
    <s v=""/>
    <s v="2900004514"/>
    <s v=""/>
    <s v="V01H010001"/>
    <s v="2101"/>
    <s v="Complete"/>
    <s v=""/>
    <s v="C6703358"/>
    <s v="BIG C - HO GUOM"/>
    <s v="MTN"/>
    <n v="2"/>
    <x v="4"/>
    <x v="0"/>
  </r>
  <r>
    <s v="BIG C - HO GUOM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4514"/>
    <s v=""/>
    <s v="V01H010001"/>
    <s v="2101"/>
    <s v="Complete"/>
    <s v=""/>
    <s v="C6703358"/>
    <s v="BIG C - HO GUOM"/>
    <s v="MTN"/>
    <n v="1"/>
    <x v="4"/>
    <x v="0"/>
  </r>
  <r>
    <s v="BIG C - AN LAC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4512"/>
    <s v=""/>
    <s v="V01H010001"/>
    <s v="2101"/>
    <s v="Complete"/>
    <s v=""/>
    <s v="C6703320"/>
    <s v="BIG C - AN LAC"/>
    <s v="MTS"/>
    <n v="2"/>
    <x v="1"/>
    <x v="2"/>
  </r>
  <r>
    <s v="BIG C - AN LAC"/>
    <s v="NBTI - VIETNAM MT"/>
    <s v="F51"/>
    <s v="MT SOUTH"/>
    <s v="EVN2"/>
    <s v="NBTI - VIETNAM MT"/>
    <s v="MW00"/>
    <s v="VNMTDS"/>
    <s v="MT-DIR-S"/>
    <s v="323555"/>
    <s v="Na 17g - MT"/>
    <n v="20"/>
    <n v="20"/>
    <s v="CTN"/>
    <s v="CTN"/>
    <n v="213.273"/>
    <n v="213.273"/>
    <s v=""/>
    <n v="4265.46"/>
    <n v="0"/>
    <n v="426.54599999999999"/>
    <n v="4692.0060000000003"/>
    <s v="VND"/>
    <s v=""/>
    <s v=""/>
    <s v="2900004512"/>
    <s v=""/>
    <s v="V01H010001"/>
    <s v="2101"/>
    <s v="Complete"/>
    <s v=""/>
    <s v="C6703320"/>
    <s v="BIG C - AN LAC"/>
    <s v="MTS"/>
    <n v="20"/>
    <x v="1"/>
    <x v="2"/>
  </r>
  <r>
    <s v="BIG C - AN LAC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4512"/>
    <s v=""/>
    <s v="V01H010001"/>
    <s v="2101"/>
    <s v="Complete"/>
    <s v=""/>
    <s v="C6703320"/>
    <s v="BIG C - AN LAC"/>
    <s v="MTS"/>
    <n v="3"/>
    <x v="1"/>
    <x v="2"/>
  </r>
  <r>
    <s v="BIG C - MIEN DONG"/>
    <s v="NBTI - VIETNAM MT"/>
    <s v="F51"/>
    <s v="MT SOUTH"/>
    <s v="EVN2"/>
    <s v="NBTI - VIETNAM MT"/>
    <s v="MW00"/>
    <s v="VNMTDS"/>
    <s v="MT-DIR-S"/>
    <s v="320463"/>
    <s v="Na 8,5g"/>
    <n v="8"/>
    <n v="8"/>
    <s v="CTN"/>
    <s v="CTN"/>
    <n v="155.45500000000001"/>
    <n v="155.45500000000001"/>
    <s v=""/>
    <n v="1243.6400000000001"/>
    <n v="0"/>
    <n v="124.364"/>
    <n v="1368.0039999999999"/>
    <s v="VND"/>
    <s v=""/>
    <s v=""/>
    <s v="2900004513"/>
    <s v=""/>
    <s v="V01H010001"/>
    <s v="2101"/>
    <s v="Complete"/>
    <s v=""/>
    <s v="C6703321"/>
    <s v="BIG C - MIEN DONG"/>
    <s v="MTS"/>
    <n v="8"/>
    <x v="3"/>
    <x v="2"/>
  </r>
  <r>
    <s v="BIG C - MIEN DONG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04513"/>
    <s v=""/>
    <s v="V01H010001"/>
    <s v="2101"/>
    <s v="Complete"/>
    <s v=""/>
    <s v="C6703321"/>
    <s v="BIG C - MIEN DONG"/>
    <s v="MTS"/>
    <n v="1"/>
    <x v="3"/>
    <x v="2"/>
  </r>
  <r>
    <s v="BIG C - MIEN DONG"/>
    <s v="NBTI - VIETNAM MT"/>
    <s v="F51"/>
    <s v="MT SOUTH"/>
    <s v="EVN2"/>
    <s v="NBTI - VIETNAM MT"/>
    <s v="MW00"/>
    <s v="VNMTDS"/>
    <s v="MT-DIR-S"/>
    <s v="323555"/>
    <s v="Na 17g - MT"/>
    <n v="6"/>
    <n v="6"/>
    <s v="CTN"/>
    <s v="CTN"/>
    <n v="213.273"/>
    <n v="213.273"/>
    <s v=""/>
    <n v="1279.6379999999999"/>
    <n v="0"/>
    <n v="127.964"/>
    <n v="1407.6020000000001"/>
    <s v="VND"/>
    <s v=""/>
    <s v=""/>
    <s v="2900004513"/>
    <s v=""/>
    <s v="V01H010001"/>
    <s v="2101"/>
    <s v="Complete"/>
    <s v=""/>
    <s v="C6703321"/>
    <s v="BIG C - MIEN DONG"/>
    <s v="MTS"/>
    <n v="6"/>
    <x v="3"/>
    <x v="2"/>
  </r>
  <r>
    <s v="BIG C - MIEN DONG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4513"/>
    <s v=""/>
    <s v="V01H010001"/>
    <s v="2101"/>
    <s v="Complete"/>
    <s v=""/>
    <s v="C6703321"/>
    <s v="BIG C - MIEN DONG"/>
    <s v="MTS"/>
    <n v="2"/>
    <x v="3"/>
    <x v="2"/>
  </r>
  <r>
    <s v="BIG C - MIEN DONG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34.54500000000002"/>
    <n v="334.54500000000002"/>
    <s v=""/>
    <n v="669.09"/>
    <n v="0"/>
    <n v="66.909000000000006"/>
    <n v="735.99900000000002"/>
    <s v="VND"/>
    <s v=""/>
    <s v=""/>
    <s v="2900004513"/>
    <s v=""/>
    <s v="V01H010001"/>
    <s v="2101"/>
    <s v="Complete"/>
    <s v=""/>
    <s v="C6703321"/>
    <s v="BIG C - MIEN DONG"/>
    <s v="MTS"/>
    <n v="2"/>
    <x v="3"/>
    <x v="2"/>
  </r>
  <r>
    <s v="BIG C - AU CO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55.45499999999998"/>
    <n v="355.45499999999998"/>
    <s v=""/>
    <n v="1066.365"/>
    <n v="0"/>
    <n v="106.637"/>
    <n v="1173.002"/>
    <s v="VND"/>
    <s v=""/>
    <s v=""/>
    <s v="2900004515"/>
    <s v=""/>
    <s v="V01H010001"/>
    <s v="2101"/>
    <s v="Complete"/>
    <s v=""/>
    <s v="C6703332"/>
    <s v="BIG C - AU CO"/>
    <s v="MTS"/>
    <n v="3"/>
    <x v="3"/>
    <x v="2"/>
  </r>
  <r>
    <s v="BIG C - AU CO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.273"/>
    <n v="213.273"/>
    <s v=""/>
    <n v="639.81899999999996"/>
    <n v="0"/>
    <n v="63.981999999999999"/>
    <n v="703.80100000000004"/>
    <s v="VND"/>
    <s v=""/>
    <s v=""/>
    <s v="2900004515"/>
    <s v=""/>
    <s v="V01H010001"/>
    <s v="2101"/>
    <s v="Complete"/>
    <s v=""/>
    <s v="C6703332"/>
    <s v="BIG C - AU CO"/>
    <s v="MTS"/>
    <n v="3"/>
    <x v="3"/>
    <x v="2"/>
  </r>
  <r>
    <s v="BIG C - AU CO"/>
    <s v="NBTI - VIETNAM MT"/>
    <s v="F51"/>
    <s v="MT SOUTH"/>
    <s v="EVN2"/>
    <s v="NBTI - VIETNAM MT"/>
    <s v="MW00"/>
    <s v="VNMTDS"/>
    <s v="MT-DIR-S"/>
    <s v="320445"/>
    <s v="Na 58g"/>
    <n v="7"/>
    <n v="7"/>
    <s v="CTN"/>
    <s v="CTN"/>
    <n v="313.63600000000002"/>
    <n v="313.63600000000002"/>
    <s v=""/>
    <n v="2195.4520000000002"/>
    <n v="0"/>
    <n v="219.54400000000001"/>
    <n v="2414.9960000000001"/>
    <s v="VND"/>
    <s v=""/>
    <s v=""/>
    <s v="2900004515"/>
    <s v=""/>
    <s v="V01H010001"/>
    <s v="2101"/>
    <s v="Complete"/>
    <s v=""/>
    <s v="C6703332"/>
    <s v="BIG C - AU CO"/>
    <s v="MTS"/>
    <n v="7"/>
    <x v="3"/>
    <x v="2"/>
  </r>
  <r>
    <s v="BIG C - AU CO"/>
    <s v="NBTI - VIETNAM MT"/>
    <s v="F51"/>
    <s v="MT SOUTH"/>
    <s v="EVN2"/>
    <s v="NBTI - VIETNAM MT"/>
    <s v="MW00"/>
    <s v="VNMTDS"/>
    <s v="MT-DIR-S"/>
    <s v="323708"/>
    <s v="Nextar Brownies 42g"/>
    <n v="1"/>
    <n v="1"/>
    <s v="CTN"/>
    <s v="CTN"/>
    <n v="334.54500000000002"/>
    <n v="334.54500000000002"/>
    <s v=""/>
    <n v="334.54500000000002"/>
    <n v="0"/>
    <n v="33.454999999999998"/>
    <n v="368"/>
    <s v="VND"/>
    <s v=""/>
    <s v=""/>
    <s v="2900004515"/>
    <s v=""/>
    <s v="V01H010001"/>
    <s v="2101"/>
    <s v="Complete"/>
    <s v=""/>
    <s v="C6703332"/>
    <s v="BIG C - AU CO"/>
    <s v="MTS"/>
    <n v="1"/>
    <x v="3"/>
    <x v="2"/>
  </r>
  <r>
    <s v="BIG C - AU CO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4515"/>
    <s v=""/>
    <s v="V01H010001"/>
    <s v="2101"/>
    <s v="Complete"/>
    <s v=""/>
    <s v="C6703332"/>
    <s v="BIG C - AU CO"/>
    <s v="MTS"/>
    <n v="1"/>
    <x v="3"/>
    <x v="2"/>
  </r>
  <r>
    <s v="LOTTE - TAN BINH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15.03700000000001"/>
    <n v="115.03700000000001"/>
    <s v=""/>
    <n v="2300.7339999999999"/>
    <n v="-808.36599999999999"/>
    <n v="230.07300000000001"/>
    <n v="2530.8069999999998"/>
    <s v="VND"/>
    <s v=""/>
    <s v=""/>
    <s v="2900004490"/>
    <s v=""/>
    <s v="V01H010001"/>
    <s v="2101"/>
    <s v="Complete"/>
    <s v="MTS"/>
    <s v="C6703152"/>
    <s v=""/>
    <s v=""/>
    <n v="20"/>
    <x v="3"/>
    <x v="2"/>
  </r>
  <r>
    <s v="LOTTE - TAN BINH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40"/>
    <n v="340"/>
    <s v=""/>
    <n v="1020"/>
    <n v="0"/>
    <n v="102"/>
    <n v="1122"/>
    <s v="VND"/>
    <s v=""/>
    <s v=""/>
    <s v="2900004490"/>
    <s v=""/>
    <s v="V01H010001"/>
    <s v="2101"/>
    <s v="Complete"/>
    <s v="MTS"/>
    <s v="C6703152"/>
    <s v=""/>
    <s v=""/>
    <n v="3"/>
    <x v="3"/>
    <x v="2"/>
  </r>
  <r>
    <s v="LOTTE - TAN BINH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.273"/>
    <n v="213.273"/>
    <s v=""/>
    <n v="1066.365"/>
    <n v="0"/>
    <n v="106.637"/>
    <n v="1173.002"/>
    <s v="VND"/>
    <s v=""/>
    <s v=""/>
    <s v="2900004490"/>
    <s v=""/>
    <s v="V01H010001"/>
    <s v="2101"/>
    <s v="Complete"/>
    <s v="MTS"/>
    <s v="C6703152"/>
    <s v=""/>
    <s v=""/>
    <n v="5"/>
    <x v="3"/>
    <x v="2"/>
  </r>
  <r>
    <s v="LOTTE - TAN BINH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"/>
    <n v="300"/>
    <s v=""/>
    <n v="300"/>
    <n v="0"/>
    <n v="30"/>
    <n v="330"/>
    <s v="VND"/>
    <s v=""/>
    <s v=""/>
    <s v="2900004490"/>
    <s v=""/>
    <s v="V01H010001"/>
    <s v="2101"/>
    <s v="Complete"/>
    <s v="MTS"/>
    <s v="C6703152"/>
    <s v=""/>
    <s v=""/>
    <n v="1"/>
    <x v="3"/>
    <x v="2"/>
  </r>
  <r>
    <s v="LOTTE - TAN BINH"/>
    <s v="NBTI - VIETNAM MT"/>
    <s v="F51"/>
    <s v="MT SOUTH"/>
    <s v="EVN2"/>
    <s v="NBTI - VIETNAM MT"/>
    <s v="MW00"/>
    <s v="VNMTDS"/>
    <s v="MT-DIR-S"/>
    <s v="323708"/>
    <s v="Nextar Brownies 42g"/>
    <n v="2"/>
    <n v="2"/>
    <s v="CTN"/>
    <s v="CTN"/>
    <n v="320"/>
    <n v="320"/>
    <s v=""/>
    <n v="640"/>
    <n v="0"/>
    <n v="64"/>
    <n v="704"/>
    <s v="VND"/>
    <s v=""/>
    <s v=""/>
    <s v="2900004490"/>
    <s v=""/>
    <s v="V01H010001"/>
    <s v="2101"/>
    <s v="Complete"/>
    <s v="MTS"/>
    <s v="C6703152"/>
    <s v=""/>
    <s v=""/>
    <n v="2"/>
    <x v="3"/>
    <x v="2"/>
  </r>
  <r>
    <s v="LOTTE - PHU THO"/>
    <s v="NBTI - VIETNAM MT"/>
    <s v="F51"/>
    <s v="MT SOUTH"/>
    <s v="EVN2"/>
    <s v="NBTI - VIETNAM MT"/>
    <s v="MW00"/>
    <s v="VNMTDS"/>
    <s v="MT-DIR-S"/>
    <s v="320463"/>
    <s v="Na 8,5g"/>
    <n v="25"/>
    <n v="25"/>
    <s v="CTN"/>
    <s v="CTN"/>
    <n v="115.03700000000001"/>
    <n v="115.03700000000001"/>
    <s v=""/>
    <n v="2875.9169999999999"/>
    <n v="-1010.458"/>
    <n v="287.59199999999998"/>
    <n v="3163.509"/>
    <s v="VND"/>
    <s v=""/>
    <s v=""/>
    <s v="2900004509"/>
    <s v=""/>
    <s v="V01H010001"/>
    <s v="2101"/>
    <s v="Complete"/>
    <s v="MTS"/>
    <s v="C6703154"/>
    <s v=""/>
    <s v=""/>
    <n v="25"/>
    <x v="3"/>
    <x v="2"/>
  </r>
  <r>
    <s v="LOTTE - PHU THO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40"/>
    <n v="340"/>
    <s v=""/>
    <n v="1020"/>
    <n v="0"/>
    <n v="102"/>
    <n v="1122"/>
    <s v="VND"/>
    <s v=""/>
    <s v=""/>
    <s v="2900004509"/>
    <s v=""/>
    <s v="V01H010001"/>
    <s v="2101"/>
    <s v="Complete"/>
    <s v="MTS"/>
    <s v="C6703154"/>
    <s v=""/>
    <s v=""/>
    <n v="3"/>
    <x v="3"/>
    <x v="2"/>
  </r>
  <r>
    <s v="LOTTE - PHU THO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00"/>
    <n v="300"/>
    <s v=""/>
    <n v="600"/>
    <n v="0"/>
    <n v="60"/>
    <n v="660"/>
    <s v="VND"/>
    <s v=""/>
    <s v=""/>
    <s v="2900004509"/>
    <s v=""/>
    <s v="V01H010001"/>
    <s v="2101"/>
    <s v="Complete"/>
    <s v="MTS"/>
    <s v="C6703154"/>
    <s v=""/>
    <s v=""/>
    <n v="2"/>
    <x v="3"/>
    <x v="2"/>
  </r>
  <r>
    <s v="LOTTE - NAM SG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15.03700000000001"/>
    <n v="115.03700000000001"/>
    <s v=""/>
    <n v="2300.7339999999999"/>
    <n v="-808.36599999999999"/>
    <n v="230.07300000000001"/>
    <n v="2530.8069999999998"/>
    <s v="VND"/>
    <s v=""/>
    <s v=""/>
    <s v="2900004525"/>
    <s v=""/>
    <s v="V01H010001"/>
    <s v="2101"/>
    <s v="Complete"/>
    <s v="MTS"/>
    <s v="C6703151"/>
    <s v=""/>
    <s v=""/>
    <n v="20"/>
    <x v="3"/>
    <x v="2"/>
  </r>
  <r>
    <s v="LOTTE - NAM SG"/>
    <s v="NBTI - VIETNAM MT"/>
    <s v="F51"/>
    <s v="MT SOUTH"/>
    <s v="EVN2"/>
    <s v="NBTI - VIETNAM MT"/>
    <s v="MW00"/>
    <s v="VNMTDS"/>
    <s v="MT-DIR-S"/>
    <s v="323620"/>
    <s v="Ahh 16g"/>
    <n v="15"/>
    <n v="15"/>
    <s v="CTN"/>
    <s v="CTN"/>
    <n v="340"/>
    <n v="340"/>
    <s v=""/>
    <n v="5100"/>
    <n v="0"/>
    <n v="510"/>
    <n v="5610"/>
    <s v="VND"/>
    <s v=""/>
    <s v=""/>
    <s v="2900004525"/>
    <s v=""/>
    <s v="V01H010001"/>
    <s v="2101"/>
    <s v="Complete"/>
    <s v="MTS"/>
    <s v="C6703151"/>
    <s v=""/>
    <s v=""/>
    <n v="15"/>
    <x v="3"/>
    <x v="2"/>
  </r>
  <r>
    <s v="LOTTE - NAM S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"/>
    <n v="300"/>
    <s v=""/>
    <n v="600"/>
    <n v="0"/>
    <n v="60"/>
    <n v="660"/>
    <s v="VND"/>
    <s v=""/>
    <s v=""/>
    <s v="2900004525"/>
    <s v=""/>
    <s v="V01H010001"/>
    <s v="2101"/>
    <s v="Complete"/>
    <s v="MTS"/>
    <s v="C6703151"/>
    <s v=""/>
    <s v=""/>
    <n v="2"/>
    <x v="3"/>
    <x v="2"/>
  </r>
  <r>
    <s v="SAIGON COOP"/>
    <s v="NBTI - VIETNAM MT"/>
    <s v="F51"/>
    <s v="MT SOUTH"/>
    <s v="EVN2"/>
    <s v="NBTI - VIETNAM MT"/>
    <s v="MW00"/>
    <s v="VNMTDS"/>
    <s v="MT-DIR-S"/>
    <s v="323620"/>
    <s v="Ahh 16g"/>
    <n v="15"/>
    <n v="15"/>
    <s v="CTN"/>
    <s v="CTN"/>
    <n v="340"/>
    <n v="340"/>
    <s v=""/>
    <n v="5100"/>
    <n v="0"/>
    <n v="510"/>
    <n v="5610"/>
    <s v="VND"/>
    <s v=""/>
    <s v=""/>
    <s v="2900004522"/>
    <s v=""/>
    <s v="V01H010001"/>
    <s v="2101"/>
    <s v="Complete"/>
    <s v=""/>
    <s v="C6703347"/>
    <s v=""/>
    <s v=""/>
    <n v="15"/>
    <x v="0"/>
    <x v="3"/>
  </r>
  <r>
    <s v="SAIGON COOP"/>
    <s v="NBTI - VIETNAM MT"/>
    <s v="F51"/>
    <s v="MT SOUTH"/>
    <s v="EVN2"/>
    <s v="NBTI - VIETNAM MT"/>
    <s v="MW00"/>
    <s v="VNMTDS"/>
    <s v="MT-DIR-S"/>
    <s v="321238"/>
    <s v="Richoco Wfr 17g"/>
    <n v="30"/>
    <n v="30"/>
    <s v="CTN"/>
    <s v="CTN"/>
    <n v="204"/>
    <n v="204"/>
    <s v=""/>
    <n v="6120"/>
    <n v="0"/>
    <n v="612"/>
    <n v="6732"/>
    <s v="VND"/>
    <s v=""/>
    <s v=""/>
    <s v="2900004522"/>
    <s v=""/>
    <s v="V01H010001"/>
    <s v="2101"/>
    <s v="Complete"/>
    <s v=""/>
    <s v="C6703347"/>
    <s v=""/>
    <s v=""/>
    <n v="30"/>
    <x v="0"/>
    <x v="3"/>
  </r>
  <r>
    <s v="SAIGON COOP"/>
    <s v="NBTI - VIETNAM MT"/>
    <s v="F51"/>
    <s v="MT SOUTH"/>
    <s v="EVN2"/>
    <s v="NBTI - VIETNAM MT"/>
    <s v="MW00"/>
    <s v="VNMTDS"/>
    <s v="MT-DIR-S"/>
    <s v="323555"/>
    <s v="Na 17g - MT"/>
    <n v="120"/>
    <n v="120"/>
    <s v="CTN"/>
    <s v="CTN"/>
    <n v="173.4"/>
    <n v="173.4"/>
    <s v=""/>
    <n v="20808"/>
    <n v="-3672"/>
    <n v="2080.8000000000002"/>
    <n v="22888.799999999999"/>
    <s v="VND"/>
    <s v=""/>
    <s v=""/>
    <s v="2900004522"/>
    <s v=""/>
    <s v="V01H010001"/>
    <s v="2101"/>
    <s v="Complete"/>
    <s v=""/>
    <s v="C6703347"/>
    <s v=""/>
    <s v=""/>
    <n v="120"/>
    <x v="0"/>
    <x v="3"/>
  </r>
  <r>
    <s v="SAIGON COOP"/>
    <s v="NBTI - VIETNAM MT"/>
    <s v="F51"/>
    <s v="MT SOUTH"/>
    <s v="EVN2"/>
    <s v="NBTI - VIETNAM MT"/>
    <s v="MW00"/>
    <s v="VNMTDS"/>
    <s v="MT-DIR-S"/>
    <s v="320445"/>
    <s v="Na 58g"/>
    <n v="50"/>
    <n v="50"/>
    <s v="CTN"/>
    <s v="CTN"/>
    <n v="300"/>
    <n v="300"/>
    <s v=""/>
    <n v="15000"/>
    <n v="0"/>
    <n v="1500"/>
    <n v="16500"/>
    <s v="VND"/>
    <s v=""/>
    <s v=""/>
    <s v="2900004522"/>
    <s v=""/>
    <s v="V01H010001"/>
    <s v="2101"/>
    <s v="Complete"/>
    <s v=""/>
    <s v="C6703347"/>
    <s v=""/>
    <s v=""/>
    <n v="50"/>
    <x v="0"/>
    <x v="3"/>
  </r>
  <r>
    <s v="SAIGON COOP"/>
    <s v="NBTI - VIETNAM MT"/>
    <s v="F51"/>
    <s v="MT SOUTH"/>
    <s v="EVN2"/>
    <s v="NBTI - VIETNAM MT"/>
    <s v="MW00"/>
    <s v="VNMTDS"/>
    <s v="MT-DIR-S"/>
    <s v="323555"/>
    <s v="Na 17g - MT"/>
    <n v="490"/>
    <n v="490"/>
    <s v="CTN"/>
    <s v="CTN"/>
    <n v="173.4"/>
    <n v="173.4"/>
    <s v=""/>
    <n v="84966"/>
    <n v="-14994"/>
    <n v="8496.6"/>
    <n v="93462.6"/>
    <s v="VND"/>
    <s v=""/>
    <s v=""/>
    <s v="2900004523"/>
    <s v=""/>
    <s v="V01H010001"/>
    <s v="2101"/>
    <s v="Complete"/>
    <s v=""/>
    <s v="C6703159"/>
    <s v=""/>
    <s v=""/>
    <n v="490"/>
    <x v="0"/>
    <x v="3"/>
  </r>
  <r>
    <s v="SAIGON COOP"/>
    <s v="NBTI - VIETNAM MT"/>
    <s v="F51"/>
    <s v="MT SOUTH"/>
    <s v="EVN2"/>
    <s v="NBTI - VIETNAM MT"/>
    <s v="MW00"/>
    <s v="VNMTDS"/>
    <s v="MT-DIR-S"/>
    <s v="320445"/>
    <s v="Na 58g"/>
    <n v="50"/>
    <n v="50"/>
    <s v="CTN"/>
    <s v="CTN"/>
    <n v="300"/>
    <n v="300"/>
    <s v=""/>
    <n v="15000"/>
    <n v="0"/>
    <n v="1500"/>
    <n v="16500"/>
    <s v="VND"/>
    <s v=""/>
    <s v=""/>
    <s v="2900004523"/>
    <s v=""/>
    <s v="V01H010001"/>
    <s v="2101"/>
    <s v="Complete"/>
    <s v=""/>
    <s v="C6703159"/>
    <s v=""/>
    <s v=""/>
    <n v="50"/>
    <x v="0"/>
    <x v="3"/>
  </r>
  <r>
    <s v="SAIGON COOP"/>
    <s v="NBTI - VIETNAM MT"/>
    <s v="F51"/>
    <s v="MT SOUTH"/>
    <s v="EVN2"/>
    <s v="NBTI - VIETNAM MT"/>
    <s v="MW00"/>
    <s v="VNMTDS"/>
    <s v="MT-DIR-S"/>
    <s v="323620"/>
    <s v="Ahh 16g"/>
    <n v="160"/>
    <n v="160"/>
    <s v="CTN"/>
    <s v="CTN"/>
    <n v="340"/>
    <n v="340"/>
    <s v=""/>
    <n v="54400"/>
    <n v="0"/>
    <n v="5440"/>
    <n v="59840"/>
    <s v="VND"/>
    <s v=""/>
    <s v=""/>
    <s v="2900004524"/>
    <s v=""/>
    <s v="V01H010001"/>
    <s v="2101"/>
    <s v="Complete"/>
    <s v=""/>
    <s v="C6703159"/>
    <s v=""/>
    <s v=""/>
    <n v="160"/>
    <x v="0"/>
    <x v="3"/>
  </r>
  <r>
    <s v="SAIGON COOP"/>
    <s v="NBTI - VIETNAM MT"/>
    <s v="F51"/>
    <s v="MT SOUTH"/>
    <s v="EVN2"/>
    <s v="NBTI - VIETNAM MT"/>
    <s v="MW00"/>
    <s v="VNMTDS"/>
    <s v="MT-DIR-S"/>
    <s v="321238"/>
    <s v="Richoco Wfr 17g"/>
    <n v="140"/>
    <n v="140"/>
    <s v="CTN"/>
    <s v="CTN"/>
    <n v="204"/>
    <n v="204"/>
    <s v=""/>
    <n v="28560"/>
    <n v="0"/>
    <n v="2856"/>
    <n v="31416"/>
    <s v="VND"/>
    <s v=""/>
    <s v=""/>
    <s v="2900004524"/>
    <s v=""/>
    <s v="V01H010001"/>
    <s v="2101"/>
    <s v="Complete"/>
    <s v=""/>
    <s v="C6703159"/>
    <s v=""/>
    <s v=""/>
    <n v="140"/>
    <x v="0"/>
    <x v="3"/>
  </r>
  <r>
    <s v="SAIGON COOP"/>
    <s v="NBTI - VIETNAM MT"/>
    <s v="F51"/>
    <s v="MT SOUTH"/>
    <s v="EVN2"/>
    <s v="NBTI - VIETNAM MT"/>
    <s v="MW00"/>
    <s v="VNMTDS"/>
    <s v="MT-DIR-S"/>
    <s v="320445"/>
    <s v="Na 58g"/>
    <n v="250"/>
    <n v="250"/>
    <s v="CTN"/>
    <s v="CTN"/>
    <n v="300"/>
    <n v="300"/>
    <s v=""/>
    <n v="75000"/>
    <n v="0"/>
    <n v="7500"/>
    <n v="82500"/>
    <s v="VND"/>
    <s v=""/>
    <s v=""/>
    <s v="2900004524"/>
    <s v=""/>
    <s v="V01H010001"/>
    <s v="2101"/>
    <s v="Complete"/>
    <s v=""/>
    <s v="C6703159"/>
    <s v=""/>
    <s v=""/>
    <n v="250"/>
    <x v="0"/>
    <x v="3"/>
  </r>
  <r>
    <s v="LOTTE - CAN THO"/>
    <s v="NBTI - VIETNAM MT"/>
    <s v="F51"/>
    <s v="MT SOUTH"/>
    <s v="EVN2"/>
    <s v="NBTI - VIETNAM MT"/>
    <s v="MW00"/>
    <s v="VNMTDS"/>
    <s v="MT-DIR-S"/>
    <s v="320463"/>
    <s v="Na 8,5g"/>
    <n v="30"/>
    <n v="30"/>
    <s v="CTN"/>
    <s v="CTN"/>
    <n v="115.03700000000001"/>
    <n v="115.03700000000001"/>
    <s v=""/>
    <n v="3451.1010000000001"/>
    <n v="-1212.549"/>
    <n v="345.11"/>
    <n v="3796.2109999999998"/>
    <s v="VND"/>
    <s v=""/>
    <s v=""/>
    <s v="2900004526"/>
    <s v=""/>
    <s v="V01H010001"/>
    <s v="2101"/>
    <s v="Complete"/>
    <s v="MTS"/>
    <s v="C6703155"/>
    <s v=""/>
    <s v=""/>
    <n v="30"/>
    <x v="3"/>
    <x v="2"/>
  </r>
  <r>
    <s v="LOTTE - CAN THO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40"/>
    <n v="340"/>
    <s v=""/>
    <n v="1020"/>
    <n v="0"/>
    <n v="102"/>
    <n v="1122"/>
    <s v="VND"/>
    <s v=""/>
    <s v=""/>
    <s v="2900004526"/>
    <s v=""/>
    <s v="V01H010001"/>
    <s v="2101"/>
    <s v="Complete"/>
    <s v="MTS"/>
    <s v="C6703155"/>
    <s v=""/>
    <s v=""/>
    <n v="3"/>
    <x v="3"/>
    <x v="2"/>
  </r>
  <r>
    <s v="LOTTE - CAN THO"/>
    <s v="NBTI - VIETNAM MT"/>
    <s v="F51"/>
    <s v="MT SOUTH"/>
    <s v="EVN2"/>
    <s v="NBTI - VIETNAM MT"/>
    <s v="MW00"/>
    <s v="VNMTDS"/>
    <s v="MT-DIR-S"/>
    <s v="320445"/>
    <s v="Na 58g"/>
    <n v="7"/>
    <n v="7"/>
    <s v="CTN"/>
    <s v="CTN"/>
    <n v="300"/>
    <n v="300"/>
    <s v=""/>
    <n v="2100"/>
    <n v="0"/>
    <n v="210"/>
    <n v="2310"/>
    <s v="VND"/>
    <s v=""/>
    <s v=""/>
    <s v="2900004526"/>
    <s v=""/>
    <s v="V01H010001"/>
    <s v="2101"/>
    <s v="Complete"/>
    <s v="MTS"/>
    <s v="C6703155"/>
    <s v=""/>
    <s v=""/>
    <n v="7"/>
    <x v="3"/>
    <x v="2"/>
  </r>
  <r>
    <s v="LOTTE - CAN THO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.273"/>
    <n v="213.273"/>
    <s v=""/>
    <n v="2132.73"/>
    <n v="0"/>
    <n v="213.273"/>
    <n v="2346.0030000000002"/>
    <s v="VND"/>
    <s v=""/>
    <s v=""/>
    <s v="2900004526"/>
    <s v=""/>
    <s v="V01H010001"/>
    <s v="2101"/>
    <s v="Complete"/>
    <s v="MTS"/>
    <s v="C6703155"/>
    <s v=""/>
    <s v=""/>
    <n v="10"/>
    <x v="3"/>
    <x v="2"/>
  </r>
  <r>
    <s v="LOTTE - CAN THO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"/>
    <n v="300"/>
    <s v=""/>
    <n v="300"/>
    <n v="0"/>
    <n v="30"/>
    <n v="330"/>
    <s v="VND"/>
    <s v=""/>
    <s v=""/>
    <s v="2900004526"/>
    <s v=""/>
    <s v="V01H010001"/>
    <s v="2101"/>
    <s v="Complete"/>
    <s v="MTS"/>
    <s v="C6703155"/>
    <s v=""/>
    <s v=""/>
    <n v="1"/>
    <x v="3"/>
    <x v="2"/>
  </r>
  <r>
    <s v="LOTTE - BA DINH"/>
    <s v="NBTI - VIETNAM MT"/>
    <s v="F51"/>
    <s v="MT SOUTH"/>
    <s v="EVN2"/>
    <s v="NBTI - VIETNAM MT"/>
    <s v="MW00"/>
    <s v="VNMTDN"/>
    <s v="MT-DIR-N"/>
    <s v="323620"/>
    <s v="Ahh 16g"/>
    <n v="7"/>
    <n v="7"/>
    <s v="CTN"/>
    <s v="CTN"/>
    <n v="340"/>
    <n v="340"/>
    <s v=""/>
    <n v="2380"/>
    <n v="0"/>
    <n v="238"/>
    <n v="2618"/>
    <s v="VND"/>
    <s v=""/>
    <s v=""/>
    <s v="2900004527"/>
    <s v=""/>
    <s v="V01H010001"/>
    <s v="2101"/>
    <s v="Complete"/>
    <s v="MTN"/>
    <s v="C6703369"/>
    <s v=""/>
    <s v=""/>
    <n v="7"/>
    <x v="4"/>
    <x v="0"/>
  </r>
  <r>
    <s v="LOTTE - BA DINH"/>
    <s v="NBTI - VIETNAM MT"/>
    <s v="F51"/>
    <s v="MT SOUTH"/>
    <s v="EVN2"/>
    <s v="NBTI - VIETNAM MT"/>
    <s v="MW00"/>
    <s v="VNMTDN"/>
    <s v="MT-DIR-N"/>
    <s v="323555"/>
    <s v="Na 17g - MT"/>
    <n v="10"/>
    <n v="10"/>
    <s v="CTN"/>
    <s v="CTN"/>
    <n v="213.273"/>
    <n v="213.273"/>
    <s v=""/>
    <n v="2132.73"/>
    <n v="0"/>
    <n v="213.273"/>
    <n v="2346.0030000000002"/>
    <s v="VND"/>
    <s v=""/>
    <s v=""/>
    <s v="2900004527"/>
    <s v=""/>
    <s v="V01H010001"/>
    <s v="2101"/>
    <s v="Complete"/>
    <s v="MTN"/>
    <s v="C6703369"/>
    <s v=""/>
    <s v=""/>
    <n v="10"/>
    <x v="4"/>
    <x v="0"/>
  </r>
  <r>
    <s v="LOTTE - BA DINH"/>
    <s v="NBTI - VIETNAM MT"/>
    <s v="F51"/>
    <s v="MT SOUTH"/>
    <s v="EVN2"/>
    <s v="NBTI - VIETNAM MT"/>
    <s v="MW00"/>
    <s v="VNMTDN"/>
    <s v="MT-DIR-N"/>
    <s v="323709"/>
    <s v="Nextar Brownies 112g"/>
    <n v="2"/>
    <n v="2"/>
    <s v="CTN"/>
    <s v="CTN"/>
    <n v="300"/>
    <n v="300"/>
    <s v=""/>
    <n v="600"/>
    <n v="0"/>
    <n v="60"/>
    <n v="660"/>
    <s v="VND"/>
    <s v=""/>
    <s v=""/>
    <s v="2900004527"/>
    <s v=""/>
    <s v="V01H010001"/>
    <s v="2101"/>
    <s v="Complete"/>
    <s v="MTN"/>
    <s v="C6703369"/>
    <s v=""/>
    <s v=""/>
    <n v="2"/>
    <x v="4"/>
    <x v="0"/>
  </r>
  <r>
    <s v="LOTTE - GO VAP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15.03700000000001"/>
    <n v="115.03700000000001"/>
    <s v=""/>
    <n v="2300.7339999999999"/>
    <n v="-808.36599999999999"/>
    <n v="230.07300000000001"/>
    <n v="2530.8069999999998"/>
    <s v="VND"/>
    <s v=""/>
    <s v=""/>
    <s v="2900004528"/>
    <s v=""/>
    <s v="V01H010001"/>
    <s v="2101"/>
    <s v="Complete"/>
    <s v="MTS"/>
    <s v="C6703150"/>
    <s v=""/>
    <s v=""/>
    <n v="20"/>
    <x v="1"/>
    <x v="2"/>
  </r>
  <r>
    <s v="LOTTE - GO VAP"/>
    <s v="NBTI - VIETNAM MT"/>
    <s v="F51"/>
    <s v="MT SOUTH"/>
    <s v="EVN2"/>
    <s v="NBTI - VIETNAM MT"/>
    <s v="MW00"/>
    <s v="VNMTDS"/>
    <s v="MT-DIR-S"/>
    <s v="323620"/>
    <s v="Ahh 16g"/>
    <n v="5"/>
    <n v="5"/>
    <s v="CTN"/>
    <s v="CTN"/>
    <n v="340"/>
    <n v="340"/>
    <s v=""/>
    <n v="1700"/>
    <n v="0"/>
    <n v="170"/>
    <n v="1870"/>
    <s v="VND"/>
    <s v=""/>
    <s v=""/>
    <s v="2900004528"/>
    <s v=""/>
    <s v="V01H010001"/>
    <s v="2101"/>
    <s v="Complete"/>
    <s v="MTS"/>
    <s v="C6703150"/>
    <s v=""/>
    <s v=""/>
    <n v="5"/>
    <x v="1"/>
    <x v="2"/>
  </r>
  <r>
    <s v="LOTTE - GO VAP"/>
    <s v="NBTI - VIETNAM MT"/>
    <s v="F51"/>
    <s v="MT SOUTH"/>
    <s v="EVN2"/>
    <s v="NBTI - VIETNAM MT"/>
    <s v="MW00"/>
    <s v="VNMTDS"/>
    <s v="MT-DIR-S"/>
    <s v="321238"/>
    <s v="Richoco Wfr 17g"/>
    <n v="3"/>
    <n v="3"/>
    <s v="CTN"/>
    <s v="CTN"/>
    <n v="213.273"/>
    <n v="213.273"/>
    <s v=""/>
    <n v="639.81899999999996"/>
    <n v="0"/>
    <n v="63.981999999999999"/>
    <n v="703.80100000000004"/>
    <s v="VND"/>
    <s v=""/>
    <s v=""/>
    <s v="2900004528"/>
    <s v=""/>
    <s v="V01H010001"/>
    <s v="2101"/>
    <s v="Complete"/>
    <s v="MTS"/>
    <s v="C6703150"/>
    <s v=""/>
    <s v=""/>
    <n v="3"/>
    <x v="1"/>
    <x v="2"/>
  </r>
  <r>
    <s v="LOTTE - GO VAP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00"/>
    <n v="300"/>
    <s v=""/>
    <n v="600"/>
    <n v="0"/>
    <n v="60"/>
    <n v="660"/>
    <s v="VND"/>
    <s v=""/>
    <s v=""/>
    <s v="2900004528"/>
    <s v=""/>
    <s v="V01H010001"/>
    <s v="2101"/>
    <s v="Complete"/>
    <s v="MTS"/>
    <s v="C6703150"/>
    <s v=""/>
    <s v=""/>
    <n v="2"/>
    <x v="1"/>
    <x v="2"/>
  </r>
  <r>
    <s v="LOTTE - GO VAP"/>
    <s v="NBTI - VIETNAM MT"/>
    <s v="F51"/>
    <s v="MT SOUTH"/>
    <s v="EVN2"/>
    <s v="NBTI - VIETNAM MT"/>
    <s v="MW00"/>
    <s v="VNMTDS"/>
    <s v="MT-DIR-S"/>
    <s v="323555"/>
    <s v="Na 17g - MT"/>
    <n v="30"/>
    <n v="30"/>
    <s v="CTN"/>
    <s v="CTN"/>
    <n v="213.273"/>
    <n v="213.273"/>
    <s v=""/>
    <n v="6398.19"/>
    <n v="0"/>
    <n v="639.81899999999996"/>
    <n v="7038.009"/>
    <s v="VND"/>
    <s v=""/>
    <s v=""/>
    <s v="2900004528"/>
    <s v=""/>
    <s v="V01H010001"/>
    <s v="2101"/>
    <s v="Complete"/>
    <s v="MTS"/>
    <s v="C6703150"/>
    <s v=""/>
    <s v=""/>
    <n v="30"/>
    <x v="1"/>
    <x v="2"/>
  </r>
  <r>
    <s v="LOTTE - VUNG TAU"/>
    <s v="NBTI - VIETNAM MT"/>
    <s v="F51"/>
    <s v="MT SOUTH"/>
    <s v="EVN2"/>
    <s v="NBTI - VIETNAM MT"/>
    <s v="MW00"/>
    <s v="VNMTDS"/>
    <s v="MT-DIR-S"/>
    <s v="320463"/>
    <s v="Na 8,5g"/>
    <n v="4"/>
    <n v="4"/>
    <s v="CTN"/>
    <s v="CTN"/>
    <n v="115.03700000000001"/>
    <n v="115.03700000000001"/>
    <s v=""/>
    <n v="460.14699999999999"/>
    <n v="-161.673"/>
    <n v="46.015000000000001"/>
    <n v="506.16199999999998"/>
    <s v="VND"/>
    <s v=""/>
    <s v=""/>
    <s v="2900004580"/>
    <s v=""/>
    <s v="V01H010001"/>
    <s v="2101"/>
    <s v="Complete"/>
    <s v="MTS"/>
    <s v="C6703158"/>
    <s v=""/>
    <s v=""/>
    <n v="4"/>
    <x v="1"/>
    <x v="2"/>
  </r>
  <r>
    <s v="LOTTE - VUNG TAU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40"/>
    <n v="340"/>
    <s v=""/>
    <n v="680"/>
    <n v="0"/>
    <n v="68"/>
    <n v="748"/>
    <s v="VND"/>
    <s v=""/>
    <s v=""/>
    <s v="2900004580"/>
    <s v=""/>
    <s v="V01H010001"/>
    <s v="2101"/>
    <s v="Complete"/>
    <s v="MTS"/>
    <s v="C6703158"/>
    <s v=""/>
    <s v=""/>
    <n v="2"/>
    <x v="1"/>
    <x v="2"/>
  </r>
  <r>
    <s v="LOTTE - VUNG TAU"/>
    <s v="NBTI - VIETNAM MT"/>
    <s v="F51"/>
    <s v="MT SOUTH"/>
    <s v="EVN2"/>
    <s v="NBTI - VIETNAM MT"/>
    <s v="MW00"/>
    <s v="VNMTDS"/>
    <s v="MT-DIR-S"/>
    <s v="321238"/>
    <s v="Richoco Wfr 17g"/>
    <n v="10"/>
    <n v="10"/>
    <s v="CTN"/>
    <s v="CTN"/>
    <n v="213.273"/>
    <n v="213.273"/>
    <s v=""/>
    <n v="2132.73"/>
    <n v="0"/>
    <n v="213.27199999999999"/>
    <n v="2346.002"/>
    <s v="VND"/>
    <s v=""/>
    <s v=""/>
    <s v="2900004580"/>
    <s v=""/>
    <s v="V01H010001"/>
    <s v="2101"/>
    <s v="Complete"/>
    <s v="MTS"/>
    <s v="C6703158"/>
    <s v=""/>
    <s v=""/>
    <n v="10"/>
    <x v="1"/>
    <x v="2"/>
  </r>
  <r>
    <s v="LOTTE - VUNG TAU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00"/>
    <n v="300"/>
    <s v=""/>
    <n v="300"/>
    <n v="0"/>
    <n v="30"/>
    <n v="330"/>
    <s v="VND"/>
    <s v=""/>
    <s v=""/>
    <s v="2900004580"/>
    <s v=""/>
    <s v="V01H010001"/>
    <s v="2101"/>
    <s v="Complete"/>
    <s v="MTS"/>
    <s v="C6703158"/>
    <s v=""/>
    <s v=""/>
    <n v="1"/>
    <x v="1"/>
    <x v="2"/>
  </r>
  <r>
    <s v="LOTTE - VUNG TAU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00"/>
    <n v="300"/>
    <s v=""/>
    <n v="600"/>
    <n v="0"/>
    <n v="60"/>
    <n v="660"/>
    <s v="VND"/>
    <s v=""/>
    <s v=""/>
    <s v="2900004580"/>
    <s v=""/>
    <s v="V01H010001"/>
    <s v="2101"/>
    <s v="Complete"/>
    <s v="MTS"/>
    <s v="C6703158"/>
    <s v=""/>
    <s v=""/>
    <n v="2"/>
    <x v="1"/>
    <x v="2"/>
  </r>
  <r>
    <s v="LOTTE - VUNG TAU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181.28200000000001"/>
    <n v="181.28200000000001"/>
    <s v=""/>
    <n v="543.846"/>
    <n v="-95.972999999999999"/>
    <n v="54.384999999999998"/>
    <n v="598.23099999999999"/>
    <s v="VND"/>
    <s v=""/>
    <s v=""/>
    <s v="2900004580"/>
    <s v=""/>
    <s v="V01H010001"/>
    <s v="2101"/>
    <s v="Complete"/>
    <s v="MTS"/>
    <s v="C6703158"/>
    <s v=""/>
    <s v=""/>
    <n v="3"/>
    <x v="1"/>
    <x v="2"/>
  </r>
  <r>
    <s v="LOTTE - VUNG TAU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"/>
    <n v="300"/>
    <s v=""/>
    <n v="600"/>
    <n v="0"/>
    <n v="60"/>
    <n v="660"/>
    <s v="VND"/>
    <s v=""/>
    <s v=""/>
    <s v="2900004580"/>
    <s v=""/>
    <s v="V01H010001"/>
    <s v="2101"/>
    <s v="Complete"/>
    <s v="MTS"/>
    <s v="C6703158"/>
    <s v=""/>
    <s v=""/>
    <n v="2"/>
    <x v="1"/>
    <x v="2"/>
  </r>
  <r>
    <s v="LOTTE - VUNG TAU"/>
    <s v="NBTI - VIETNAM MT"/>
    <s v="F51"/>
    <s v="MT SOUTH"/>
    <s v="EVN2"/>
    <s v="NBTI - VIETNAM MT"/>
    <s v="MW00"/>
    <s v="VNMTDS"/>
    <s v="MT-DIR-S"/>
    <s v="323555"/>
    <s v="Na 17g - MT"/>
    <n v="1"/>
    <n v="1"/>
    <s v="CTN"/>
    <s v="CTN"/>
    <n v="181.28200000000001"/>
    <n v="181.28200000000001"/>
    <s v=""/>
    <n v="181.28200000000001"/>
    <n v="-31.991"/>
    <n v="18.128"/>
    <n v="199.41"/>
    <s v="VND"/>
    <s v=""/>
    <s v=""/>
    <s v="2900004581"/>
    <s v=""/>
    <s v="V01H010001"/>
    <s v="2101"/>
    <s v="Complete"/>
    <s v="MTS"/>
    <s v="C6703158"/>
    <s v=""/>
    <s v=""/>
    <n v="1"/>
    <x v="1"/>
    <x v="2"/>
  </r>
  <r>
    <s v="LOTTE - DONG NAI"/>
    <s v="NBTI - VIETNAM MT"/>
    <s v="F51"/>
    <s v="MT SOUTH"/>
    <s v="EVN2"/>
    <s v="NBTI - VIETNAM MT"/>
    <s v="MW00"/>
    <s v="VNMTDS"/>
    <s v="MT-DIR-S"/>
    <s v="320463"/>
    <s v="Na 8,5g"/>
    <n v="40"/>
    <n v="40"/>
    <s v="CTN"/>
    <s v="CTN"/>
    <n v="115.03700000000001"/>
    <n v="115.03700000000001"/>
    <s v=""/>
    <n v="4601.4679999999998"/>
    <n v="-1616.732"/>
    <n v="460.14600000000002"/>
    <n v="5061.6139999999996"/>
    <s v="VND"/>
    <s v=""/>
    <s v=""/>
    <s v="2900004635"/>
    <s v=""/>
    <s v="V01H010001"/>
    <s v="2101"/>
    <s v="Complete"/>
    <s v="MTS"/>
    <s v="C6703153"/>
    <s v=""/>
    <s v=""/>
    <n v="40"/>
    <x v="1"/>
    <x v="2"/>
  </r>
  <r>
    <s v="LOTTE - DONG NAI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40"/>
    <n v="340"/>
    <s v=""/>
    <n v="340"/>
    <n v="0"/>
    <n v="34"/>
    <n v="374"/>
    <s v="VND"/>
    <s v=""/>
    <s v=""/>
    <s v="2900004635"/>
    <s v=""/>
    <s v="V01H010001"/>
    <s v="2101"/>
    <s v="Complete"/>
    <s v="MTS"/>
    <s v="C6703153"/>
    <s v=""/>
    <s v=""/>
    <n v="1"/>
    <x v="1"/>
    <x v="2"/>
  </r>
  <r>
    <s v="LOTTE - DONG NAI"/>
    <s v="NBTI - VIETNAM MT"/>
    <s v="F51"/>
    <s v="MT SOUTH"/>
    <s v="EVN2"/>
    <s v="NBTI - VIETNAM MT"/>
    <s v="MW00"/>
    <s v="VNMTDS"/>
    <s v="MT-DIR-S"/>
    <s v="323555"/>
    <s v="Na 17g - MT"/>
    <n v="2"/>
    <n v="2"/>
    <s v="CTN"/>
    <s v="CTN"/>
    <n v="213.273"/>
    <n v="213.273"/>
    <s v=""/>
    <n v="426.54599999999999"/>
    <n v="0"/>
    <n v="42.655000000000001"/>
    <n v="469.20100000000002"/>
    <s v="VND"/>
    <s v=""/>
    <s v=""/>
    <s v="2900004635"/>
    <s v=""/>
    <s v="V01H010001"/>
    <s v="2101"/>
    <s v="Complete"/>
    <s v="MTS"/>
    <s v="C6703153"/>
    <s v=""/>
    <s v=""/>
    <n v="2"/>
    <x v="1"/>
    <x v="2"/>
  </r>
  <r>
    <s v="LOTTE - DONG NAI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"/>
    <n v="300"/>
    <s v=""/>
    <n v="300"/>
    <n v="0"/>
    <n v="30"/>
    <n v="330"/>
    <s v="VND"/>
    <s v=""/>
    <s v=""/>
    <s v="2900004635"/>
    <s v=""/>
    <s v="V01H010001"/>
    <s v="2101"/>
    <s v="Complete"/>
    <s v="MTS"/>
    <s v="C6703153"/>
    <s v=""/>
    <s v=""/>
    <n v="1"/>
    <x v="1"/>
    <x v="2"/>
  </r>
  <r>
    <s v="LOTTE - DA NANG"/>
    <s v="NBTI - VIETNAM MT"/>
    <s v="F51"/>
    <s v="MT SOUTH"/>
    <s v="EVN2"/>
    <s v="NBTI - VIETNAM MT"/>
    <s v="MW00"/>
    <s v="VNMTDC"/>
    <s v="MT-DIR-C"/>
    <s v="320463"/>
    <s v="Na 8,5g"/>
    <n v="5"/>
    <n v="5"/>
    <s v="CTN"/>
    <s v="CTN"/>
    <n v="115.03700000000001"/>
    <n v="115.03700000000001"/>
    <s v=""/>
    <n v="575.18299999999999"/>
    <n v="-202.09200000000001"/>
    <n v="57.518000000000001"/>
    <n v="632.70100000000002"/>
    <s v="VND"/>
    <s v=""/>
    <s v=""/>
    <s v="2900004648"/>
    <s v=""/>
    <s v="V01H010001"/>
    <s v="2101"/>
    <s v="Complete"/>
    <s v="MTN"/>
    <s v="C6703160"/>
    <s v=""/>
    <s v=""/>
    <n v="5"/>
    <x v="2"/>
    <x v="0"/>
  </r>
  <r>
    <s v="LOTTE - DA NANG"/>
    <s v="NBTI - VIETNAM MT"/>
    <s v="F51"/>
    <s v="MT SOUTH"/>
    <s v="EVN2"/>
    <s v="NBTI - VIETNAM MT"/>
    <s v="MW00"/>
    <s v="VNMTDC"/>
    <s v="MT-DIR-C"/>
    <s v="321238"/>
    <s v="Richoco Wfr 17g"/>
    <n v="5"/>
    <n v="5"/>
    <s v="CTN"/>
    <s v="CTN"/>
    <n v="213.273"/>
    <n v="213.273"/>
    <s v=""/>
    <n v="1066.365"/>
    <n v="0"/>
    <n v="106.637"/>
    <n v="1173.002"/>
    <s v="VND"/>
    <s v=""/>
    <s v=""/>
    <s v="2900004648"/>
    <s v=""/>
    <s v="V01H010001"/>
    <s v="2101"/>
    <s v="Complete"/>
    <s v="MTN"/>
    <s v="C6703160"/>
    <s v=""/>
    <s v=""/>
    <n v="5"/>
    <x v="2"/>
    <x v="0"/>
  </r>
  <r>
    <s v="LOTTE - DA NANG"/>
    <s v="NBTI - VIETNAM MT"/>
    <s v="F51"/>
    <s v="MT SOUTH"/>
    <s v="EVN2"/>
    <s v="NBTI - VIETNAM MT"/>
    <s v="MW00"/>
    <s v="VNMTDC"/>
    <s v="MT-DIR-C"/>
    <s v="331017"/>
    <s v="Richoco Wfr 58g"/>
    <n v="5"/>
    <n v="5"/>
    <s v="CTN"/>
    <s v="CTN"/>
    <n v="300"/>
    <n v="300"/>
    <s v=""/>
    <n v="1500"/>
    <n v="0"/>
    <n v="150"/>
    <n v="1650"/>
    <s v="VND"/>
    <s v=""/>
    <s v=""/>
    <s v="2900004648"/>
    <s v=""/>
    <s v="V01H010001"/>
    <s v="2101"/>
    <s v="Complete"/>
    <s v="MTN"/>
    <s v="C6703160"/>
    <s v=""/>
    <s v=""/>
    <n v="5"/>
    <x v="2"/>
    <x v="0"/>
  </r>
  <r>
    <s v="LOTTE - DA NANG"/>
    <s v="NBTI - VIETNAM MT"/>
    <s v="F51"/>
    <s v="MT SOUTH"/>
    <s v="EVN2"/>
    <s v="NBTI - VIETNAM MT"/>
    <s v="MW00"/>
    <s v="VNMTDC"/>
    <s v="MT-DIR-C"/>
    <s v="320445"/>
    <s v="Na 58g"/>
    <n v="5"/>
    <n v="5"/>
    <s v="CTN"/>
    <s v="CTN"/>
    <n v="300"/>
    <n v="300"/>
    <s v=""/>
    <n v="1500"/>
    <n v="0"/>
    <n v="150"/>
    <n v="1650"/>
    <s v="VND"/>
    <s v=""/>
    <s v=""/>
    <s v="2900004648"/>
    <s v=""/>
    <s v="V01H010001"/>
    <s v="2101"/>
    <s v="Complete"/>
    <s v="MTN"/>
    <s v="C6703160"/>
    <s v=""/>
    <s v=""/>
    <n v="5"/>
    <x v="2"/>
    <x v="0"/>
  </r>
  <r>
    <s v="LOTTE - DA NANG"/>
    <s v="NBTI - VIETNAM MT"/>
    <s v="F51"/>
    <s v="MT SOUTH"/>
    <s v="EVN2"/>
    <s v="NBTI - VIETNAM MT"/>
    <s v="MW00"/>
    <s v="VNMTDC"/>
    <s v="MT-DIR-C"/>
    <s v="323555"/>
    <s v="Na 17g - MT"/>
    <n v="5"/>
    <n v="5"/>
    <s v="CTN"/>
    <s v="CTN"/>
    <n v="213.273"/>
    <n v="213.273"/>
    <s v=""/>
    <n v="1066.365"/>
    <n v="0"/>
    <n v="106.637"/>
    <n v="1173.002"/>
    <s v="VND"/>
    <s v=""/>
    <s v=""/>
    <s v="2900004648"/>
    <s v=""/>
    <s v="V01H010001"/>
    <s v="2101"/>
    <s v="Complete"/>
    <s v="MTN"/>
    <s v="C6703160"/>
    <s v=""/>
    <s v=""/>
    <n v="5"/>
    <x v="2"/>
    <x v="0"/>
  </r>
  <r>
    <s v="LOTTE - DA NANG"/>
    <s v="NBTI - VIETNAM MT"/>
    <s v="F51"/>
    <s v="MT SOUTH"/>
    <s v="EVN2"/>
    <s v="NBTI - VIETNAM MT"/>
    <s v="MW00"/>
    <s v="VNMTDC"/>
    <s v="MT-DIR-C"/>
    <s v="323709"/>
    <s v="Nextar Brownies 112g"/>
    <n v="5"/>
    <n v="5"/>
    <s v="CTN"/>
    <s v="CTN"/>
    <n v="300"/>
    <n v="300"/>
    <s v=""/>
    <n v="1500"/>
    <n v="0"/>
    <n v="149.999"/>
    <n v="1649.999"/>
    <s v="VND"/>
    <s v=""/>
    <s v=""/>
    <s v="2900004648"/>
    <s v=""/>
    <s v="V01H010001"/>
    <s v="2101"/>
    <s v="Complete"/>
    <s v="MTN"/>
    <s v="C6703160"/>
    <s v=""/>
    <s v=""/>
    <n v="5"/>
    <x v="2"/>
    <x v="0"/>
  </r>
  <r>
    <s v="LOTTE - PHAN THIET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15.03700000000001"/>
    <n v="115.03700000000001"/>
    <s v=""/>
    <n v="1150.367"/>
    <n v="-404.18299999999999"/>
    <n v="115.03700000000001"/>
    <n v="1265.404"/>
    <s v="VND"/>
    <s v=""/>
    <s v=""/>
    <s v="2900004649"/>
    <s v=""/>
    <s v="V01H010001"/>
    <s v="2101"/>
    <s v="Complete"/>
    <s v="MTS"/>
    <s v="C6703157"/>
    <s v=""/>
    <s v=""/>
    <n v="10"/>
    <x v="1"/>
    <x v="2"/>
  </r>
  <r>
    <s v="LOTTE - PHAN THIET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40"/>
    <n v="340"/>
    <s v=""/>
    <n v="1020"/>
    <n v="0"/>
    <n v="102"/>
    <n v="1122"/>
    <s v="VND"/>
    <s v=""/>
    <s v=""/>
    <s v="2900004649"/>
    <s v=""/>
    <s v="V01H010001"/>
    <s v="2101"/>
    <s v="Complete"/>
    <s v="MTS"/>
    <s v="C6703157"/>
    <s v=""/>
    <s v=""/>
    <n v="3"/>
    <x v="1"/>
    <x v="2"/>
  </r>
  <r>
    <s v="LOTTE - PHAN THIET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00"/>
    <n v="300"/>
    <s v=""/>
    <n v="900"/>
    <n v="0"/>
    <n v="90"/>
    <n v="990"/>
    <s v="VND"/>
    <s v=""/>
    <s v=""/>
    <s v="2900004649"/>
    <s v=""/>
    <s v="V01H010001"/>
    <s v="2101"/>
    <s v="Complete"/>
    <s v="MTS"/>
    <s v="C6703157"/>
    <s v=""/>
    <s v=""/>
    <n v="3"/>
    <x v="1"/>
    <x v="2"/>
  </r>
  <r>
    <s v="LOTTE - PHAN THIET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00"/>
    <n v="300"/>
    <s v=""/>
    <n v="900"/>
    <n v="0"/>
    <n v="90"/>
    <n v="990"/>
    <s v="VND"/>
    <s v=""/>
    <s v=""/>
    <s v="2900004649"/>
    <s v=""/>
    <s v="V01H010001"/>
    <s v="2101"/>
    <s v="Complete"/>
    <s v="MTS"/>
    <s v="C6703157"/>
    <s v=""/>
    <s v=""/>
    <n v="3"/>
    <x v="1"/>
    <x v="2"/>
  </r>
  <r>
    <s v="LOTTE - PHAN THIET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.273"/>
    <n v="213.273"/>
    <s v=""/>
    <n v="2132.73"/>
    <n v="0"/>
    <n v="213.273"/>
    <n v="2346.0030000000002"/>
    <s v="VND"/>
    <s v=""/>
    <s v=""/>
    <s v="2900004649"/>
    <s v=""/>
    <s v="V01H010001"/>
    <s v="2101"/>
    <s v="Complete"/>
    <s v="MTS"/>
    <s v="C6703157"/>
    <s v=""/>
    <s v=""/>
    <n v="10"/>
    <x v="1"/>
    <x v="2"/>
  </r>
  <r>
    <s v="LOTTE - PHAN THIET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00"/>
    <n v="300"/>
    <s v=""/>
    <n v="900"/>
    <n v="0"/>
    <n v="90"/>
    <n v="990"/>
    <s v="VND"/>
    <s v=""/>
    <s v=""/>
    <s v="2900004649"/>
    <s v=""/>
    <s v="V01H010001"/>
    <s v="2101"/>
    <s v="Complete"/>
    <s v="MTS"/>
    <s v="C6703157"/>
    <s v=""/>
    <s v=""/>
    <n v="3"/>
    <x v="1"/>
    <x v="2"/>
  </r>
  <r>
    <s v="LOTTE - NHA TRANG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15.03700000000001"/>
    <n v="115.03700000000001"/>
    <s v=""/>
    <n v="1150.367"/>
    <n v="-404.18299999999999"/>
    <n v="115.03700000000001"/>
    <n v="1265.404"/>
    <s v="VND"/>
    <s v=""/>
    <s v=""/>
    <s v="2900004634"/>
    <s v=""/>
    <s v="V01H010001"/>
    <s v="2101"/>
    <s v="Complete"/>
    <s v="MTS"/>
    <s v="C6703156"/>
    <s v=""/>
    <s v=""/>
    <n v="10"/>
    <x v="3"/>
    <x v="2"/>
  </r>
  <r>
    <s v="LOTTE - NHA TRANG"/>
    <s v="NBTI - VIETNAM MT"/>
    <s v="F51"/>
    <s v="MT SOUTH"/>
    <s v="EVN2"/>
    <s v="NBTI - VIETNAM MT"/>
    <s v="MW00"/>
    <s v="VNMTDS"/>
    <s v="MT-DIR-S"/>
    <s v="323620"/>
    <s v="Ahh 16g"/>
    <n v="20"/>
    <n v="20"/>
    <s v="CTN"/>
    <s v="CTN"/>
    <n v="340"/>
    <n v="340"/>
    <s v=""/>
    <n v="6800"/>
    <n v="0"/>
    <n v="679.99900000000002"/>
    <n v="7479.9989999999998"/>
    <s v="VND"/>
    <s v=""/>
    <s v=""/>
    <s v="2900004634"/>
    <s v=""/>
    <s v="V01H010001"/>
    <s v="2101"/>
    <s v="Complete"/>
    <s v="MTS"/>
    <s v="C6703156"/>
    <s v=""/>
    <s v=""/>
    <n v="20"/>
    <x v="3"/>
    <x v="2"/>
  </r>
  <r>
    <s v="LOTTE - NHA TRANG"/>
    <s v="NBTI - VIETNAM MT"/>
    <s v="F51"/>
    <s v="MT SOUTH"/>
    <s v="EVN2"/>
    <s v="NBTI - VIETNAM MT"/>
    <s v="MW00"/>
    <s v="VNMTDS"/>
    <s v="MT-DIR-S"/>
    <s v="321238"/>
    <s v="Richoco Wfr 17g"/>
    <n v="5"/>
    <n v="5"/>
    <s v="CTN"/>
    <s v="CTN"/>
    <n v="213.273"/>
    <n v="213.273"/>
    <s v=""/>
    <n v="1066.365"/>
    <n v="0"/>
    <n v="106.637"/>
    <n v="1173.002"/>
    <s v="VND"/>
    <s v=""/>
    <s v=""/>
    <s v="2900004634"/>
    <s v=""/>
    <s v="V01H010001"/>
    <s v="2101"/>
    <s v="Complete"/>
    <s v="MTS"/>
    <s v="C6703156"/>
    <s v=""/>
    <s v=""/>
    <n v="5"/>
    <x v="3"/>
    <x v="2"/>
  </r>
  <r>
    <s v="LOTTE - NAM SG"/>
    <s v="NBTI - VIETNAM MT"/>
    <s v="F51"/>
    <s v="MT SOUTH"/>
    <s v="EVN2"/>
    <s v="NBTI - VIETNAM MT"/>
    <s v="MW00"/>
    <s v="VNMTDS"/>
    <s v="MT-DIR-S"/>
    <s v="320463"/>
    <s v="Na 8,5g"/>
    <n v="15"/>
    <n v="15"/>
    <s v="CTN"/>
    <s v="CTN"/>
    <n v="115.03700000000001"/>
    <n v="115.03700000000001"/>
    <s v=""/>
    <n v="1725.55"/>
    <n v="-606.27499999999998"/>
    <n v="172.55500000000001"/>
    <n v="1898.105"/>
    <s v="VND"/>
    <s v=""/>
    <s v=""/>
    <s v="2900004643"/>
    <s v=""/>
    <s v="V01H010001"/>
    <s v="2101"/>
    <s v="Complete"/>
    <s v="MTS"/>
    <s v="C6703151"/>
    <s v=""/>
    <s v=""/>
    <n v="15"/>
    <x v="3"/>
    <x v="2"/>
  </r>
  <r>
    <s v="LOTTE - NAM SG"/>
    <s v="NBTI - VIETNAM MT"/>
    <s v="F51"/>
    <s v="MT SOUTH"/>
    <s v="EVN2"/>
    <s v="NBTI - VIETNAM MT"/>
    <s v="MW00"/>
    <s v="VNMTDS"/>
    <s v="MT-DIR-S"/>
    <s v="323620"/>
    <s v="Ahh 16g"/>
    <n v="30"/>
    <n v="30"/>
    <s v="CTN"/>
    <s v="CTN"/>
    <n v="340"/>
    <n v="340"/>
    <s v=""/>
    <n v="10200"/>
    <n v="0"/>
    <n v="1020"/>
    <n v="11220"/>
    <s v="VND"/>
    <s v=""/>
    <s v=""/>
    <s v="2900004643"/>
    <s v=""/>
    <s v="V01H010001"/>
    <s v="2101"/>
    <s v="Complete"/>
    <s v="MTS"/>
    <s v="C6703151"/>
    <s v=""/>
    <s v=""/>
    <n v="30"/>
    <x v="3"/>
    <x v="2"/>
  </r>
  <r>
    <s v="LOTTE - NAM SG"/>
    <s v="NBTI - VIETNAM MT"/>
    <s v="F51"/>
    <s v="MT SOUTH"/>
    <s v="EVN2"/>
    <s v="NBTI - VIETNAM MT"/>
    <s v="MW00"/>
    <s v="VNMTDS"/>
    <s v="MT-DIR-S"/>
    <s v="321238"/>
    <s v="Richoco Wfr 17g"/>
    <n v="5"/>
    <n v="5"/>
    <s v="CTN"/>
    <s v="CTN"/>
    <n v="213.273"/>
    <n v="213.273"/>
    <s v=""/>
    <n v="1066.365"/>
    <n v="0"/>
    <n v="106.637"/>
    <n v="1173.002"/>
    <s v="VND"/>
    <s v=""/>
    <s v=""/>
    <s v="2900004643"/>
    <s v=""/>
    <s v="V01H010001"/>
    <s v="2101"/>
    <s v="Complete"/>
    <s v="MTS"/>
    <s v="C6703151"/>
    <s v=""/>
    <s v=""/>
    <n v="5"/>
    <x v="3"/>
    <x v="2"/>
  </r>
  <r>
    <s v="LOTTE - NAM SG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00"/>
    <n v="300"/>
    <s v=""/>
    <n v="600"/>
    <n v="0"/>
    <n v="60"/>
    <n v="660"/>
    <s v="VND"/>
    <s v=""/>
    <s v=""/>
    <s v="2900004643"/>
    <s v=""/>
    <s v="V01H010001"/>
    <s v="2101"/>
    <s v="Complete"/>
    <s v="MTS"/>
    <s v="C6703151"/>
    <s v=""/>
    <s v=""/>
    <n v="2"/>
    <x v="3"/>
    <x v="2"/>
  </r>
  <r>
    <s v="LOTTE - NAM SG"/>
    <s v="NBTI - VIETNAM MT"/>
    <s v="F51"/>
    <s v="MT SOUTH"/>
    <s v="EVN2"/>
    <s v="NBTI - VIETNAM MT"/>
    <s v="MW00"/>
    <s v="VNMTDS"/>
    <s v="MT-DIR-S"/>
    <s v="320445"/>
    <s v="Na 58g"/>
    <n v="1"/>
    <n v="1"/>
    <s v="CTN"/>
    <s v="CTN"/>
    <n v="300"/>
    <n v="300"/>
    <s v=""/>
    <n v="300"/>
    <n v="0"/>
    <n v="30"/>
    <n v="330"/>
    <s v="VND"/>
    <s v=""/>
    <s v=""/>
    <s v="2900004643"/>
    <s v=""/>
    <s v="V01H010001"/>
    <s v="2101"/>
    <s v="Complete"/>
    <s v="MTS"/>
    <s v="C6703151"/>
    <s v=""/>
    <s v=""/>
    <n v="1"/>
    <x v="3"/>
    <x v="2"/>
  </r>
  <r>
    <s v="LOTTE - NAM SG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.273"/>
    <n v="213.273"/>
    <s v=""/>
    <n v="2132.73"/>
    <n v="0"/>
    <n v="213.273"/>
    <n v="2346.0030000000002"/>
    <s v="VND"/>
    <s v=""/>
    <s v=""/>
    <s v="2900004643"/>
    <s v=""/>
    <s v="V01H010001"/>
    <s v="2101"/>
    <s v="Complete"/>
    <s v="MTS"/>
    <s v="C6703151"/>
    <s v=""/>
    <s v=""/>
    <n v="10"/>
    <x v="3"/>
    <x v="2"/>
  </r>
  <r>
    <s v="HUONG THUY"/>
    <s v="NBTI - VIETNAM MT"/>
    <s v="F09"/>
    <s v="EDD7 + EDD5"/>
    <s v="EVN2"/>
    <s v="NBTI - VIETNAM MT"/>
    <s v="MW00"/>
    <s v="VNMTIS"/>
    <s v="MT-IND-S"/>
    <s v="321238"/>
    <s v="Richoco Wfr 17g"/>
    <n v="50"/>
    <n v="50"/>
    <s v="CTN"/>
    <s v="CTN"/>
    <n v="185.64"/>
    <n v="185.64"/>
    <s v=""/>
    <n v="9282"/>
    <n v="0"/>
    <n v="928.2"/>
    <n v="10210.200000000001"/>
    <s v="VND"/>
    <s v=""/>
    <s v=""/>
    <s v="2900004660"/>
    <s v=""/>
    <s v="V01H010001"/>
    <s v="2101"/>
    <s v="Complete"/>
    <s v=""/>
    <s v="C6703148"/>
    <s v=""/>
    <s v=""/>
    <n v="50"/>
    <x v="0"/>
    <x v="1"/>
  </r>
  <r>
    <s v="HUONG THUY"/>
    <s v="NBTI - VIETNAM MT"/>
    <s v="F09"/>
    <s v="EDD7 + EDD5"/>
    <s v="EVN2"/>
    <s v="NBTI - VIETNAM MT"/>
    <s v="MW00"/>
    <s v="VNMTIS"/>
    <s v="MT-IND-S"/>
    <s v="331017"/>
    <s v="Richoco Wfr 58g"/>
    <n v="500"/>
    <n v="500"/>
    <s v="CTN"/>
    <s v="CTN"/>
    <n v="273"/>
    <n v="273"/>
    <s v=""/>
    <n v="136500"/>
    <n v="0"/>
    <n v="13650"/>
    <n v="150150"/>
    <s v="VND"/>
    <s v=""/>
    <s v=""/>
    <s v="2900004660"/>
    <s v=""/>
    <s v="V01H010001"/>
    <s v="2101"/>
    <s v="Complete"/>
    <s v=""/>
    <s v="C6703148"/>
    <s v=""/>
    <s v=""/>
    <n v="500"/>
    <x v="0"/>
    <x v="1"/>
  </r>
  <r>
    <s v="HUONG THUY"/>
    <s v="NBTI - VIETNAM MT"/>
    <s v="F09"/>
    <s v="EDD7 + EDD5"/>
    <s v="EVN2"/>
    <s v="NBTI - VIETNAM MT"/>
    <s v="MW00"/>
    <s v="VNMTIS"/>
    <s v="MT-IND-S"/>
    <s v="323709"/>
    <s v="Nextar Brownies 112g"/>
    <n v="50"/>
    <n v="50"/>
    <s v="CTN"/>
    <s v="CTN"/>
    <n v="273"/>
    <n v="273"/>
    <s v=""/>
    <n v="13650"/>
    <n v="0"/>
    <n v="1365"/>
    <n v="15015"/>
    <s v="VND"/>
    <s v=""/>
    <s v=""/>
    <s v="2900004660"/>
    <s v=""/>
    <s v="V01H010001"/>
    <s v="2101"/>
    <s v="Complete"/>
    <s v=""/>
    <s v="C6703148"/>
    <s v=""/>
    <s v=""/>
    <n v="50"/>
    <x v="0"/>
    <x v="1"/>
  </r>
  <r>
    <s v="HUONG THUY"/>
    <s v="NBTI - VIETNAM MT"/>
    <s v="F09"/>
    <s v="EDD7 + EDD5"/>
    <s v="EVN2"/>
    <s v="NBTI - VIETNAM MT"/>
    <s v="MW00"/>
    <s v="VNMTIS"/>
    <s v="MT-IND-S"/>
    <s v="320463"/>
    <s v="Na 8,5g"/>
    <n v="600"/>
    <n v="600"/>
    <s v="CTN"/>
    <s v="CTN"/>
    <n v="104.23699999999999"/>
    <n v="104.23699999999999"/>
    <s v=""/>
    <n v="62541.9"/>
    <n v="-20847.3"/>
    <n v="6254.19"/>
    <n v="68796.09"/>
    <s v="VND"/>
    <s v=""/>
    <s v=""/>
    <s v="2900004637"/>
    <s v=""/>
    <s v="V01H010001"/>
    <s v="2101"/>
    <s v="Complete"/>
    <s v=""/>
    <s v="C6703148"/>
    <s v=""/>
    <s v=""/>
    <n v="600"/>
    <x v="0"/>
    <x v="1"/>
  </r>
  <r>
    <s v="HUONG THUY"/>
    <s v="NBTI - VIETNAM MT"/>
    <s v="F09"/>
    <s v="EDD7 + EDD5"/>
    <s v="EVN2"/>
    <s v="NBTI - VIETNAM MT"/>
    <s v="MW00"/>
    <s v="VNMTIS"/>
    <s v="MT-IND-S"/>
    <s v="320445"/>
    <s v="Na 58g"/>
    <n v="500"/>
    <n v="500"/>
    <s v="CTN"/>
    <s v="CTN"/>
    <n v="232.05"/>
    <n v="232.05"/>
    <s v=""/>
    <n v="116025"/>
    <n v="-20475"/>
    <n v="11602.5"/>
    <n v="127627.5"/>
    <s v="VND"/>
    <s v=""/>
    <s v=""/>
    <s v="2900004637"/>
    <s v=""/>
    <s v="V01H010001"/>
    <s v="2101"/>
    <s v="Complete"/>
    <s v=""/>
    <s v="C6703148"/>
    <s v=""/>
    <s v=""/>
    <n v="500"/>
    <x v="0"/>
    <x v="1"/>
  </r>
  <r>
    <s v="HUONG THUY"/>
    <s v="NBTI - VIETNAM MT"/>
    <s v="F09"/>
    <s v="EDD7 + EDD5"/>
    <s v="EVN2"/>
    <s v="NBTI - VIETNAM MT"/>
    <s v="MW00"/>
    <s v="VNMTIS"/>
    <s v="MT-IND-S"/>
    <s v="320463"/>
    <s v="Na 8,5g"/>
    <n v="400"/>
    <n v="400"/>
    <s v="CTN"/>
    <s v="CTN"/>
    <n v="104.23699999999999"/>
    <n v="104.23699999999999"/>
    <s v=""/>
    <n v="41694.6"/>
    <n v="-13898.2"/>
    <n v="4169.46"/>
    <n v="45864.06"/>
    <s v="VND"/>
    <s v=""/>
    <s v=""/>
    <s v="2900004636"/>
    <s v=""/>
    <s v="V01H010001"/>
    <s v="2101"/>
    <s v="Complete"/>
    <s v=""/>
    <s v="C6703148"/>
    <s v=""/>
    <s v=""/>
    <n v="400"/>
    <x v="0"/>
    <x v="1"/>
  </r>
  <r>
    <s v="BIG C - HAI DUONG"/>
    <s v="NBTI - VIETNAM MT"/>
    <s v="F51"/>
    <s v="MT SOUTH"/>
    <s v="EVN2"/>
    <s v="NBTI - VIETNAM MT"/>
    <s v="MW00"/>
    <s v="VNMTDS"/>
    <s v="MT-DIR-S"/>
    <s v="320463"/>
    <s v="Na 8,5g"/>
    <n v="4"/>
    <n v="4"/>
    <s v="CTN"/>
    <s v="CTN"/>
    <n v="155.45500000000001"/>
    <n v="155.45500000000001"/>
    <s v=""/>
    <n v="621.82000000000005"/>
    <n v="0"/>
    <n v="62.182000000000002"/>
    <n v="684.00199999999995"/>
    <s v="VND"/>
    <s v=""/>
    <s v=""/>
    <s v="2900004703"/>
    <s v=""/>
    <s v="V01H010001"/>
    <s v="2101"/>
    <s v="Complete"/>
    <s v=""/>
    <s v="C6703360"/>
    <s v="BIG C - HAI DUONG"/>
    <s v="MTN"/>
    <n v="4"/>
    <x v="4"/>
    <x v="0"/>
  </r>
  <r>
    <s v="BIG C - HAI DUONG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.273"/>
    <n v="213.273"/>
    <s v=""/>
    <n v="639.81899999999996"/>
    <n v="0"/>
    <n v="63.981999999999999"/>
    <n v="703.80100000000004"/>
    <s v="VND"/>
    <s v=""/>
    <s v=""/>
    <s v="2900004703"/>
    <s v=""/>
    <s v="V01H010001"/>
    <s v="2101"/>
    <s v="Complete"/>
    <s v=""/>
    <s v="C6703360"/>
    <s v="BIG C - HAI DUONG"/>
    <s v="MTN"/>
    <n v="3"/>
    <x v="4"/>
    <x v="0"/>
  </r>
  <r>
    <s v="BIG C - HAI DUONG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.63600000000002"/>
    <n v="313.63600000000002"/>
    <s v=""/>
    <n v="1568.18"/>
    <n v="0"/>
    <n v="156.81899999999999"/>
    <n v="1724.999"/>
    <s v="VND"/>
    <s v=""/>
    <s v=""/>
    <s v="2900004703"/>
    <s v=""/>
    <s v="V01H010001"/>
    <s v="2101"/>
    <s v="Complete"/>
    <s v=""/>
    <s v="C6703360"/>
    <s v="BIG C - HAI DUONG"/>
    <s v="MTN"/>
    <n v="5"/>
    <x v="4"/>
    <x v="0"/>
  </r>
  <r>
    <s v="BIG C - HAI DUONG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4703"/>
    <s v=""/>
    <s v="V01H010001"/>
    <s v="2101"/>
    <s v="Complete"/>
    <s v=""/>
    <s v="C6703360"/>
    <s v="BIG C - HAI DUONG"/>
    <s v="MTN"/>
    <n v="2"/>
    <x v="4"/>
    <x v="0"/>
  </r>
  <r>
    <s v="BIG C - HAI DUONG"/>
    <s v="NBTI - VIETNAM MT"/>
    <s v="F51"/>
    <s v="MT SOUTH"/>
    <s v="EVN2"/>
    <s v="NBTI - VIETNAM MT"/>
    <s v="MW00"/>
    <s v="VNMTDS"/>
    <s v="MT-DIR-S"/>
    <s v="323709"/>
    <s v="Nextar Brownies 112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04703"/>
    <s v=""/>
    <s v="V01H010001"/>
    <s v="2101"/>
    <s v="Complete"/>
    <s v=""/>
    <s v="C6703360"/>
    <s v="BIG C - HAI DUONG"/>
    <s v="MTN"/>
    <n v="4"/>
    <x v="4"/>
    <x v="0"/>
  </r>
  <r>
    <s v="BIG C - NHA TRANG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04704"/>
    <s v=""/>
    <s v="V01H010001"/>
    <s v="2101"/>
    <s v="Complete"/>
    <s v=""/>
    <s v="C6703337"/>
    <s v="BIG C - NHA TRANG"/>
    <s v="MTS"/>
    <n v="10"/>
    <x v="3"/>
    <x v="2"/>
  </r>
  <r>
    <s v="BIG C - NHA TRANG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4704"/>
    <s v=""/>
    <s v="V01H010001"/>
    <s v="2101"/>
    <s v="Complete"/>
    <s v=""/>
    <s v="C6703337"/>
    <s v="BIG C - NHA TRANG"/>
    <s v="MTS"/>
    <n v="2"/>
    <x v="3"/>
    <x v="2"/>
  </r>
  <r>
    <s v="BIG C - NHA TRANG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.273"/>
    <n v="213.273"/>
    <s v=""/>
    <n v="2132.73"/>
    <n v="0"/>
    <n v="213.27199999999999"/>
    <n v="2346.002"/>
    <s v="VND"/>
    <s v=""/>
    <s v=""/>
    <s v="2900004704"/>
    <s v=""/>
    <s v="V01H010001"/>
    <s v="2101"/>
    <s v="Complete"/>
    <s v=""/>
    <s v="C6703337"/>
    <s v="BIG C - NHA TRANG"/>
    <s v="MTS"/>
    <n v="10"/>
    <x v="3"/>
    <x v="2"/>
  </r>
  <r>
    <s v="BIG C - NHA TRANG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04704"/>
    <s v=""/>
    <s v="V01H010001"/>
    <s v="2101"/>
    <s v="Complete"/>
    <s v=""/>
    <s v="C6703337"/>
    <s v="BIG C - NHA TRANG"/>
    <s v="MTS"/>
    <n v="5"/>
    <x v="3"/>
    <x v="2"/>
  </r>
  <r>
    <s v="BIG C - NHA TRANG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4704"/>
    <s v=""/>
    <s v="V01H010001"/>
    <s v="2101"/>
    <s v="Complete"/>
    <s v=""/>
    <s v="C6703337"/>
    <s v="BIG C - NHA TRANG"/>
    <s v="MTS"/>
    <n v="3"/>
    <x v="3"/>
    <x v="2"/>
  </r>
  <r>
    <s v="BIG C - NHA TRANG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4704"/>
    <s v=""/>
    <s v="V01H010001"/>
    <s v="2101"/>
    <s v="Complete"/>
    <s v=""/>
    <s v="C6703337"/>
    <s v="BIG C - NHA TRANG"/>
    <s v="MTS"/>
    <n v="1"/>
    <x v="3"/>
    <x v="2"/>
  </r>
  <r>
    <s v="BIG C - THANG LONG"/>
    <s v="NBTI - VIETNAM MT"/>
    <s v="F51"/>
    <s v="MT SOUTH"/>
    <s v="EVN2"/>
    <s v="NBTI - VIETNAM MT"/>
    <s v="MW00"/>
    <s v="VNMTDS"/>
    <s v="MT-DIR-S"/>
    <s v="320463"/>
    <s v="Na 8,5g"/>
    <n v="4"/>
    <n v="4"/>
    <s v="CTN"/>
    <s v="CTN"/>
    <n v="155.45500000000001"/>
    <n v="155.45500000000001"/>
    <s v=""/>
    <n v="621.82000000000005"/>
    <n v="0"/>
    <n v="62.182000000000002"/>
    <n v="684.00199999999995"/>
    <s v="VND"/>
    <s v=""/>
    <s v=""/>
    <s v="2900004705"/>
    <s v=""/>
    <s v="V01H010001"/>
    <s v="2101"/>
    <s v="Complete"/>
    <s v=""/>
    <s v="C6703366"/>
    <s v="BIG C - THANG LONG"/>
    <s v="MTN"/>
    <n v="4"/>
    <x v="4"/>
    <x v="0"/>
  </r>
  <r>
    <s v="BIG C - THANG LONG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04705"/>
    <s v=""/>
    <s v="V01H010001"/>
    <s v="2101"/>
    <s v="Complete"/>
    <s v=""/>
    <s v="C6703366"/>
    <s v="BIG C - THANG LONG"/>
    <s v="MTN"/>
    <n v="1"/>
    <x v="4"/>
    <x v="0"/>
  </r>
  <r>
    <s v="BIG C - THANG LONG"/>
    <s v="NBTI - VIETNAM MT"/>
    <s v="F51"/>
    <s v="MT SOUTH"/>
    <s v="EVN2"/>
    <s v="NBTI - VIETNAM MT"/>
    <s v="MW00"/>
    <s v="VNMTDS"/>
    <s v="MT-DIR-S"/>
    <s v="323555"/>
    <s v="Na 17g - MT"/>
    <n v="1"/>
    <n v="1"/>
    <s v="CTN"/>
    <s v="CTN"/>
    <n v="213.273"/>
    <n v="213.273"/>
    <s v=""/>
    <n v="213.273"/>
    <n v="0"/>
    <n v="21.327000000000002"/>
    <n v="234.6"/>
    <s v="VND"/>
    <s v=""/>
    <s v=""/>
    <s v="2900004705"/>
    <s v=""/>
    <s v="V01H010001"/>
    <s v="2101"/>
    <s v="Complete"/>
    <s v=""/>
    <s v="C6703366"/>
    <s v="BIG C - THANG LONG"/>
    <s v="MTN"/>
    <n v="1"/>
    <x v="4"/>
    <x v="0"/>
  </r>
  <r>
    <s v="BIG C - THANG LONG"/>
    <s v="NBTI - VIETNAM MT"/>
    <s v="F51"/>
    <s v="MT SOUTH"/>
    <s v="EVN2"/>
    <s v="NBTI - VIETNAM MT"/>
    <s v="MW00"/>
    <s v="VNMTDS"/>
    <s v="MT-DIR-S"/>
    <s v="320445"/>
    <s v="Na 58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04705"/>
    <s v=""/>
    <s v="V01H010001"/>
    <s v="2101"/>
    <s v="Complete"/>
    <s v=""/>
    <s v="C6703366"/>
    <s v="BIG C - THANG LONG"/>
    <s v="MTN"/>
    <n v="4"/>
    <x v="4"/>
    <x v="0"/>
  </r>
  <r>
    <s v="BIG C - THANG LONG"/>
    <s v="NBTI - VIETNAM MT"/>
    <s v="F51"/>
    <s v="MT SOUTH"/>
    <s v="EVN2"/>
    <s v="NBTI - VIETNAM MT"/>
    <s v="MW00"/>
    <s v="VNMTDS"/>
    <s v="MT-DIR-S"/>
    <s v="331017"/>
    <s v="Richoco Wfr 58g"/>
    <n v="9"/>
    <n v="9"/>
    <s v="CTN"/>
    <s v="CTN"/>
    <n v="313.63600000000002"/>
    <n v="313.63600000000002"/>
    <s v=""/>
    <n v="2822.7240000000002"/>
    <n v="0"/>
    <n v="282.27199999999999"/>
    <n v="3104.9960000000001"/>
    <s v="VND"/>
    <s v=""/>
    <s v=""/>
    <s v="2900004705"/>
    <s v=""/>
    <s v="V01H010001"/>
    <s v="2101"/>
    <s v="Complete"/>
    <s v=""/>
    <s v="C6703366"/>
    <s v="BIG C - THANG LONG"/>
    <s v="MTN"/>
    <n v="9"/>
    <x v="4"/>
    <x v="0"/>
  </r>
  <r>
    <s v="BIG C - THANG LONG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4705"/>
    <s v=""/>
    <s v="V01H010001"/>
    <s v="2101"/>
    <s v="Complete"/>
    <s v=""/>
    <s v="C6703366"/>
    <s v="BIG C - THANG LONG"/>
    <s v="MTN"/>
    <n v="1"/>
    <x v="4"/>
    <x v="0"/>
  </r>
  <r>
    <s v="BIG C - DA NANG"/>
    <s v="NBTI - VIETNAM MT"/>
    <s v="F51"/>
    <s v="MT SOUTH"/>
    <s v="EVN2"/>
    <s v="NBTI - VIETNAM MT"/>
    <s v="MW00"/>
    <s v="VNMTDS"/>
    <s v="MT-DIR-S"/>
    <s v="320463"/>
    <s v="Na 8,5g"/>
    <n v="15"/>
    <n v="15"/>
    <s v="CTN"/>
    <s v="CTN"/>
    <n v="155.45500000000001"/>
    <n v="155.45500000000001"/>
    <s v=""/>
    <n v="2331.8249999999998"/>
    <n v="0"/>
    <n v="233.18299999999999"/>
    <n v="2565.0079999999998"/>
    <s v="VND"/>
    <s v=""/>
    <s v=""/>
    <s v="2900004706"/>
    <s v=""/>
    <s v="V01H010001"/>
    <s v="2101"/>
    <s v="Complete"/>
    <s v=""/>
    <s v="C6703350"/>
    <s v="BIG C - DA NANG"/>
    <s v="MTN"/>
    <n v="15"/>
    <x v="2"/>
    <x v="0"/>
  </r>
  <r>
    <s v="BIG C - DA NANG"/>
    <s v="NBTI - VIETNAM MT"/>
    <s v="F51"/>
    <s v="MT SOUTH"/>
    <s v="EVN2"/>
    <s v="NBTI - VIETNAM MT"/>
    <s v="MW00"/>
    <s v="VNMTDS"/>
    <s v="MT-DIR-S"/>
    <s v="323620"/>
    <s v="Ahh 16g"/>
    <n v="15"/>
    <n v="15"/>
    <s v="CTN"/>
    <s v="CTN"/>
    <n v="355.45499999999998"/>
    <n v="355.45499999999998"/>
    <s v=""/>
    <n v="5331.8249999999998"/>
    <n v="0"/>
    <n v="533.18100000000004"/>
    <n v="5865.0060000000003"/>
    <s v="VND"/>
    <s v=""/>
    <s v=""/>
    <s v="2900004706"/>
    <s v=""/>
    <s v="V01H010001"/>
    <s v="2101"/>
    <s v="Complete"/>
    <s v=""/>
    <s v="C6703350"/>
    <s v="BIG C - DA NANG"/>
    <s v="MTN"/>
    <n v="15"/>
    <x v="2"/>
    <x v="0"/>
  </r>
  <r>
    <s v="BIG C - DA NANG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.273"/>
    <n v="213.273"/>
    <s v=""/>
    <n v="1066.365"/>
    <n v="0"/>
    <n v="106.637"/>
    <n v="1173.002"/>
    <s v="VND"/>
    <s v=""/>
    <s v=""/>
    <s v="2900004706"/>
    <s v=""/>
    <s v="V01H010001"/>
    <s v="2101"/>
    <s v="Complete"/>
    <s v=""/>
    <s v="C6703350"/>
    <s v="BIG C - DA NANG"/>
    <s v="MTN"/>
    <n v="5"/>
    <x v="2"/>
    <x v="0"/>
  </r>
  <r>
    <s v="BIG C - DA NANG"/>
    <s v="NBTI - VIETNAM MT"/>
    <s v="F51"/>
    <s v="MT SOUTH"/>
    <s v="EVN2"/>
    <s v="NBTI - VIETNAM MT"/>
    <s v="MW00"/>
    <s v="VNMTDS"/>
    <s v="MT-DIR-S"/>
    <s v="320445"/>
    <s v="Na 58g"/>
    <n v="13"/>
    <n v="13"/>
    <s v="CTN"/>
    <s v="CTN"/>
    <n v="313.63600000000002"/>
    <n v="313.63600000000002"/>
    <s v=""/>
    <n v="4077.268"/>
    <n v="0"/>
    <n v="407.72699999999998"/>
    <n v="4484.9949999999999"/>
    <s v="VND"/>
    <s v=""/>
    <s v=""/>
    <s v="2900004706"/>
    <s v=""/>
    <s v="V01H010001"/>
    <s v="2101"/>
    <s v="Complete"/>
    <s v=""/>
    <s v="C6703350"/>
    <s v="BIG C - DA NANG"/>
    <s v="MTN"/>
    <n v="13"/>
    <x v="2"/>
    <x v="0"/>
  </r>
  <r>
    <s v="BIG C - DA NANG"/>
    <s v="NBTI - VIETNAM MT"/>
    <s v="F51"/>
    <s v="MT SOUTH"/>
    <s v="EVN2"/>
    <s v="NBTI - VIETNAM MT"/>
    <s v="MW00"/>
    <s v="VNMTDS"/>
    <s v="MT-DIR-S"/>
    <s v="331017"/>
    <s v="Richoco Wfr 58g"/>
    <n v="9"/>
    <n v="9"/>
    <s v="CTN"/>
    <s v="CTN"/>
    <n v="313.63600000000002"/>
    <n v="313.63600000000002"/>
    <s v=""/>
    <n v="2822.7240000000002"/>
    <n v="0"/>
    <n v="282.27199999999999"/>
    <n v="3104.9960000000001"/>
    <s v="VND"/>
    <s v=""/>
    <s v=""/>
    <s v="2900004706"/>
    <s v=""/>
    <s v="V01H010001"/>
    <s v="2101"/>
    <s v="Complete"/>
    <s v=""/>
    <s v="C6703350"/>
    <s v="BIG C - DA NANG"/>
    <s v="MTN"/>
    <n v="9"/>
    <x v="2"/>
    <x v="0"/>
  </r>
  <r>
    <s v="BIG C - DA NANG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4706"/>
    <s v=""/>
    <s v="V01H010001"/>
    <s v="2101"/>
    <s v="Complete"/>
    <s v=""/>
    <s v="C6703350"/>
    <s v="BIG C - DA NANG"/>
    <s v="MTN"/>
    <n v="1"/>
    <x v="2"/>
    <x v="0"/>
  </r>
  <r>
    <s v="BIG C - HUE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04707"/>
    <s v=""/>
    <s v="V01H010001"/>
    <s v="2101"/>
    <s v="Complete"/>
    <s v=""/>
    <s v="C6703351"/>
    <s v="BIG C - HUE"/>
    <s v="MTN"/>
    <n v="5"/>
    <x v="2"/>
    <x v="0"/>
  </r>
  <r>
    <s v="BIG C - HUE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4707"/>
    <s v=""/>
    <s v="V01H010001"/>
    <s v="2101"/>
    <s v="Complete"/>
    <s v=""/>
    <s v="C6703351"/>
    <s v="BIG C - HUE"/>
    <s v="MTN"/>
    <n v="2"/>
    <x v="2"/>
    <x v="0"/>
  </r>
  <r>
    <s v="BIG C - HUE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.273"/>
    <n v="213.273"/>
    <s v=""/>
    <n v="639.81899999999996"/>
    <n v="0"/>
    <n v="63.981999999999999"/>
    <n v="703.80100000000004"/>
    <s v="VND"/>
    <s v=""/>
    <s v=""/>
    <s v="2900004707"/>
    <s v=""/>
    <s v="V01H010001"/>
    <s v="2101"/>
    <s v="Complete"/>
    <s v=""/>
    <s v="C6703351"/>
    <s v="BIG C - HUE"/>
    <s v="MTN"/>
    <n v="3"/>
    <x v="2"/>
    <x v="0"/>
  </r>
  <r>
    <s v="BIG C - HUE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.63600000000002"/>
    <n v="313.63600000000002"/>
    <s v=""/>
    <n v="1568.18"/>
    <n v="0"/>
    <n v="156.81700000000001"/>
    <n v="1724.9970000000001"/>
    <s v="VND"/>
    <s v=""/>
    <s v=""/>
    <s v="2900004707"/>
    <s v=""/>
    <s v="V01H010001"/>
    <s v="2101"/>
    <s v="Complete"/>
    <s v=""/>
    <s v="C6703351"/>
    <s v="BIG C - HUE"/>
    <s v="MTN"/>
    <n v="5"/>
    <x v="2"/>
    <x v="0"/>
  </r>
  <r>
    <s v="BIG C - HUE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4707"/>
    <s v=""/>
    <s v="V01H010001"/>
    <s v="2101"/>
    <s v="Complete"/>
    <s v=""/>
    <s v="C6703351"/>
    <s v="BIG C - HUE"/>
    <s v="MTN"/>
    <n v="1"/>
    <x v="2"/>
    <x v="0"/>
  </r>
  <r>
    <s v="BIG C - HUE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4707"/>
    <s v=""/>
    <s v="V01H010001"/>
    <s v="2101"/>
    <s v="Complete"/>
    <s v=""/>
    <s v="C6703351"/>
    <s v="BIG C - HUE"/>
    <s v="MTN"/>
    <n v="3"/>
    <x v="2"/>
    <x v="0"/>
  </r>
  <r>
    <s v="BIG C - GARDEN MALL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04709"/>
    <s v=""/>
    <s v="V01H010001"/>
    <s v="2101"/>
    <s v="Complete"/>
    <s v=""/>
    <s v="C6703428"/>
    <s v="BIG C - GARDEN MALL"/>
    <s v="MTN"/>
    <n v="5"/>
    <x v="4"/>
    <x v="0"/>
  </r>
  <r>
    <s v="BIG C - GARDEN MALL"/>
    <s v="NBTI - VIETNAM MT"/>
    <s v="F51"/>
    <s v="MT SOUTH"/>
    <s v="EVN2"/>
    <s v="NBTI - VIETNAM MT"/>
    <s v="MW00"/>
    <s v="VNMTDS"/>
    <s v="MT-DIR-S"/>
    <s v="323620"/>
    <s v="Ahh 16g"/>
    <n v="5"/>
    <n v="5"/>
    <s v="CTN"/>
    <s v="CTN"/>
    <n v="355.45499999999998"/>
    <n v="355.45499999999998"/>
    <s v=""/>
    <n v="1777.2750000000001"/>
    <n v="0"/>
    <n v="177.727"/>
    <n v="1955.002"/>
    <s v="VND"/>
    <s v=""/>
    <s v=""/>
    <s v="2900004709"/>
    <s v=""/>
    <s v="V01H010001"/>
    <s v="2101"/>
    <s v="Complete"/>
    <s v=""/>
    <s v="C6703428"/>
    <s v="BIG C - GARDEN MALL"/>
    <s v="MTN"/>
    <n v="5"/>
    <x v="4"/>
    <x v="0"/>
  </r>
  <r>
    <s v="BIG C - GARDEN MALL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.273"/>
    <n v="213.273"/>
    <s v=""/>
    <n v="1066.365"/>
    <n v="0"/>
    <n v="106.637"/>
    <n v="1173.002"/>
    <s v="VND"/>
    <s v=""/>
    <s v=""/>
    <s v="2900004709"/>
    <s v=""/>
    <s v="V01H010001"/>
    <s v="2101"/>
    <s v="Complete"/>
    <s v=""/>
    <s v="C6703428"/>
    <s v="BIG C - GARDEN MALL"/>
    <s v="MTN"/>
    <n v="5"/>
    <x v="4"/>
    <x v="0"/>
  </r>
  <r>
    <s v="BIG C - GARDEN MALL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4709"/>
    <s v=""/>
    <s v="V01H010001"/>
    <s v="2101"/>
    <s v="Complete"/>
    <s v=""/>
    <s v="C6703428"/>
    <s v="BIG C - GARDEN MALL"/>
    <s v="MTN"/>
    <n v="2"/>
    <x v="4"/>
    <x v="0"/>
  </r>
  <r>
    <s v="BIG C - GARDEN MALL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4709"/>
    <s v=""/>
    <s v="V01H010001"/>
    <s v="2101"/>
    <s v="Complete"/>
    <s v=""/>
    <s v="C6703428"/>
    <s v="BIG C - GARDEN MALL"/>
    <s v="MTN"/>
    <n v="2"/>
    <x v="4"/>
    <x v="0"/>
  </r>
  <r>
    <s v="BIG C - NAM DINH"/>
    <s v="NBTI - VIETNAM MT"/>
    <s v="F51"/>
    <s v="MT SOUTH"/>
    <s v="EVN2"/>
    <s v="NBTI - VIETNAM MT"/>
    <s v="MW00"/>
    <s v="VNMTDS"/>
    <s v="MT-DIR-S"/>
    <s v="320463"/>
    <s v="Na 8,5g"/>
    <n v="1"/>
    <n v="1"/>
    <s v="CTN"/>
    <s v="CTN"/>
    <n v="155.45500000000001"/>
    <n v="155.45500000000001"/>
    <s v=""/>
    <n v="155.45500000000001"/>
    <n v="0"/>
    <n v="15.545999999999999"/>
    <n v="171.001"/>
    <s v="VND"/>
    <s v=""/>
    <s v=""/>
    <s v="2900004710"/>
    <s v=""/>
    <s v="V01H010001"/>
    <s v="2101"/>
    <s v="Complete"/>
    <s v=""/>
    <s v="C6703352"/>
    <s v="BIG C - NAM DINH"/>
    <s v="MTN"/>
    <n v="1"/>
    <x v="4"/>
    <x v="0"/>
  </r>
  <r>
    <s v="BIG C - NAM DINH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04710"/>
    <s v=""/>
    <s v="V01H010001"/>
    <s v="2101"/>
    <s v="Complete"/>
    <s v=""/>
    <s v="C6703352"/>
    <s v="BIG C - NAM DINH"/>
    <s v="MTN"/>
    <n v="1"/>
    <x v="4"/>
    <x v="0"/>
  </r>
  <r>
    <s v="BIG C - NAM DINH"/>
    <s v="NBTI - VIETNAM MT"/>
    <s v="F51"/>
    <s v="MT SOUTH"/>
    <s v="EVN2"/>
    <s v="NBTI - VIETNAM MT"/>
    <s v="MW00"/>
    <s v="VNMTDS"/>
    <s v="MT-DIR-S"/>
    <s v="323555"/>
    <s v="Na 17g - MT"/>
    <n v="11"/>
    <n v="11"/>
    <s v="CTN"/>
    <s v="CTN"/>
    <n v="213.273"/>
    <n v="213.273"/>
    <s v=""/>
    <n v="2346.0030000000002"/>
    <n v="0"/>
    <n v="234.6"/>
    <n v="2580.6030000000001"/>
    <s v="VND"/>
    <s v=""/>
    <s v=""/>
    <s v="2900004710"/>
    <s v=""/>
    <s v="V01H010001"/>
    <s v="2101"/>
    <s v="Complete"/>
    <s v=""/>
    <s v="C6703352"/>
    <s v="BIG C - NAM DINH"/>
    <s v="MTN"/>
    <n v="11"/>
    <x v="4"/>
    <x v="0"/>
  </r>
  <r>
    <s v="BIG C - NAM DINH"/>
    <s v="NBTI - VIETNAM MT"/>
    <s v="F51"/>
    <s v="MT SOUTH"/>
    <s v="EVN2"/>
    <s v="NBTI - VIETNAM MT"/>
    <s v="MW00"/>
    <s v="VNMTDS"/>
    <s v="MT-DIR-S"/>
    <s v="320445"/>
    <s v="Na 58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04710"/>
    <s v=""/>
    <s v="V01H010001"/>
    <s v="2101"/>
    <s v="Complete"/>
    <s v=""/>
    <s v="C6703352"/>
    <s v="BIG C - NAM DINH"/>
    <s v="MTN"/>
    <n v="4"/>
    <x v="4"/>
    <x v="0"/>
  </r>
  <r>
    <s v="BIG C - NAM DINH"/>
    <s v="NBTI - VIETNAM MT"/>
    <s v="F51"/>
    <s v="MT SOUTH"/>
    <s v="EVN2"/>
    <s v="NBTI - VIETNAM MT"/>
    <s v="MW00"/>
    <s v="VNMTDS"/>
    <s v="MT-DIR-S"/>
    <s v="331017"/>
    <s v="Richoco Wfr 58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04710"/>
    <s v=""/>
    <s v="V01H010001"/>
    <s v="2101"/>
    <s v="Complete"/>
    <s v=""/>
    <s v="C6703352"/>
    <s v="BIG C - NAM DINH"/>
    <s v="MTN"/>
    <n v="4"/>
    <x v="4"/>
    <x v="0"/>
  </r>
  <r>
    <s v="BIG C - NAM DINH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4710"/>
    <s v=""/>
    <s v="V01H010001"/>
    <s v="2101"/>
    <s v="Complete"/>
    <s v=""/>
    <s v="C6703352"/>
    <s v="BIG C - NAM DINH"/>
    <s v="MTN"/>
    <n v="3"/>
    <x v="4"/>
    <x v="0"/>
  </r>
  <r>
    <s v="BIG C - DA LAT"/>
    <s v="NBTI - VIETNAM MT"/>
    <s v="F51"/>
    <s v="MT SOUTH"/>
    <s v="EVN2"/>
    <s v="NBTI - VIETNAM MT"/>
    <s v="MW00"/>
    <s v="VNMTDS"/>
    <s v="MT-DIR-S"/>
    <s v="320463"/>
    <s v="Na 8,5g"/>
    <n v="9"/>
    <n v="9"/>
    <s v="CTN"/>
    <s v="CTN"/>
    <n v="155.45500000000001"/>
    <n v="155.45500000000001"/>
    <s v=""/>
    <n v="1399.095"/>
    <n v="0"/>
    <n v="139.91"/>
    <n v="1539.0050000000001"/>
    <s v="VND"/>
    <s v=""/>
    <s v=""/>
    <s v="2900004711"/>
    <s v=""/>
    <s v="V01H010001"/>
    <s v="2101"/>
    <s v="Complete"/>
    <s v=""/>
    <s v="C6703335"/>
    <s v="BIG C - DA LAT"/>
    <s v="MTS"/>
    <n v="9"/>
    <x v="1"/>
    <x v="2"/>
  </r>
  <r>
    <s v="BIG C - DA LAT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55.45499999999998"/>
    <n v="355.45499999999998"/>
    <s v=""/>
    <n v="1066.365"/>
    <n v="0"/>
    <n v="106.637"/>
    <n v="1173.002"/>
    <s v="VND"/>
    <s v=""/>
    <s v=""/>
    <s v="2900004711"/>
    <s v=""/>
    <s v="V01H010001"/>
    <s v="2101"/>
    <s v="Complete"/>
    <s v=""/>
    <s v="C6703335"/>
    <s v="BIG C - DA LAT"/>
    <s v="MTS"/>
    <n v="3"/>
    <x v="1"/>
    <x v="2"/>
  </r>
  <r>
    <s v="BIG C - DA LAT"/>
    <s v="NBTI - VIETNAM MT"/>
    <s v="F51"/>
    <s v="MT SOUTH"/>
    <s v="EVN2"/>
    <s v="NBTI - VIETNAM MT"/>
    <s v="MW00"/>
    <s v="VNMTDS"/>
    <s v="MT-DIR-S"/>
    <s v="323555"/>
    <s v="Na 17g - MT"/>
    <n v="1"/>
    <n v="1"/>
    <s v="CTN"/>
    <s v="CTN"/>
    <n v="213.273"/>
    <n v="213.273"/>
    <s v=""/>
    <n v="213.273"/>
    <n v="0"/>
    <n v="21.327000000000002"/>
    <n v="234.6"/>
    <s v="VND"/>
    <s v=""/>
    <s v=""/>
    <s v="2900004711"/>
    <s v=""/>
    <s v="V01H010001"/>
    <s v="2101"/>
    <s v="Complete"/>
    <s v=""/>
    <s v="C6703335"/>
    <s v="BIG C - DA LAT"/>
    <s v="MTS"/>
    <n v="1"/>
    <x v="1"/>
    <x v="2"/>
  </r>
  <r>
    <s v="BIG C - DA LAT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4711"/>
    <s v=""/>
    <s v="V01H010001"/>
    <s v="2101"/>
    <s v="Complete"/>
    <s v=""/>
    <s v="C6703335"/>
    <s v="BIG C - DA LAT"/>
    <s v="MTS"/>
    <n v="2"/>
    <x v="1"/>
    <x v="2"/>
  </r>
  <r>
    <s v="BIG C - DA LAT"/>
    <s v="NBTI - VIETNAM MT"/>
    <s v="F51"/>
    <s v="MT SOUTH"/>
    <s v="EVN2"/>
    <s v="NBTI - VIETNAM MT"/>
    <s v="MW00"/>
    <s v="VNMTDS"/>
    <s v="MT-DIR-S"/>
    <s v="323709"/>
    <s v="Nextar Brownies 112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04711"/>
    <s v=""/>
    <s v="V01H010001"/>
    <s v="2101"/>
    <s v="Complete"/>
    <s v=""/>
    <s v="C6703335"/>
    <s v="BIG C - DA LAT"/>
    <s v="MTS"/>
    <n v="4"/>
    <x v="1"/>
    <x v="2"/>
  </r>
  <r>
    <s v="BIG C - LE TRONG TAN"/>
    <s v="NBTI - VIETNAM MT"/>
    <s v="F51"/>
    <s v="MT SOUTH"/>
    <s v="EVN2"/>
    <s v="NBTI - VIETNAM MT"/>
    <s v="MW00"/>
    <s v="VNMTDS"/>
    <s v="MT-DIR-S"/>
    <s v="320463"/>
    <s v="Na 8,5g"/>
    <n v="7"/>
    <n v="7"/>
    <s v="CTN"/>
    <s v="CTN"/>
    <n v="155.45500000000001"/>
    <n v="155.45500000000001"/>
    <s v=""/>
    <n v="1088.1849999999999"/>
    <n v="0"/>
    <n v="108.819"/>
    <n v="1197.0039999999999"/>
    <s v="VND"/>
    <s v=""/>
    <s v=""/>
    <s v="2900004712"/>
    <s v=""/>
    <s v="V01H010001"/>
    <s v="2101"/>
    <s v="Complete"/>
    <s v=""/>
    <s v="C6703362"/>
    <s v="BIG C - LE TRONG TAN"/>
    <s v="MTN"/>
    <n v="7"/>
    <x v="4"/>
    <x v="0"/>
  </r>
  <r>
    <s v="BIG C - LE TRONG TAN"/>
    <s v="NBTI - VIETNAM MT"/>
    <s v="F51"/>
    <s v="MT SOUTH"/>
    <s v="EVN2"/>
    <s v="NBTI - VIETNAM MT"/>
    <s v="MW00"/>
    <s v="VNMTDS"/>
    <s v="MT-DIR-S"/>
    <s v="323555"/>
    <s v="Na 17g - MT"/>
    <n v="7"/>
    <n v="7"/>
    <s v="CTN"/>
    <s v="CTN"/>
    <n v="213.273"/>
    <n v="213.273"/>
    <s v=""/>
    <n v="1492.9110000000001"/>
    <n v="0"/>
    <n v="149.291"/>
    <n v="1642.202"/>
    <s v="VND"/>
    <s v=""/>
    <s v=""/>
    <s v="2900004712"/>
    <s v=""/>
    <s v="V01H010001"/>
    <s v="2101"/>
    <s v="Complete"/>
    <s v=""/>
    <s v="C6703362"/>
    <s v="BIG C - LE TRONG TAN"/>
    <s v="MTN"/>
    <n v="7"/>
    <x v="4"/>
    <x v="0"/>
  </r>
  <r>
    <s v="BIG C - LE TRONG TAN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4712"/>
    <s v=""/>
    <s v="V01H010001"/>
    <s v="2101"/>
    <s v="Complete"/>
    <s v=""/>
    <s v="C6703362"/>
    <s v="BIG C - LE TRONG TAN"/>
    <s v="MTN"/>
    <n v="3"/>
    <x v="4"/>
    <x v="0"/>
  </r>
  <r>
    <s v="BIG C - LE TRONG TAN"/>
    <s v="NBTI - VIETNAM MT"/>
    <s v="F51"/>
    <s v="MT SOUTH"/>
    <s v="EVN2"/>
    <s v="NBTI - VIETNAM MT"/>
    <s v="MW00"/>
    <s v="VNMTDS"/>
    <s v="MT-DIR-S"/>
    <s v="331017"/>
    <s v="Richoco Wfr 58g"/>
    <n v="5"/>
    <n v="5"/>
    <s v="CTN"/>
    <s v="CTN"/>
    <n v="313.63600000000002"/>
    <n v="313.63600000000002"/>
    <s v=""/>
    <n v="1568.18"/>
    <n v="0"/>
    <n v="156.81700000000001"/>
    <n v="1724.9970000000001"/>
    <s v="VND"/>
    <s v=""/>
    <s v=""/>
    <s v="2900004712"/>
    <s v=""/>
    <s v="V01H010001"/>
    <s v="2101"/>
    <s v="Complete"/>
    <s v=""/>
    <s v="C6703362"/>
    <s v="BIG C - LE TRONG TAN"/>
    <s v="MTN"/>
    <n v="5"/>
    <x v="4"/>
    <x v="0"/>
  </r>
  <r>
    <s v="NGUYEN DUNG"/>
    <s v="NBTI - VIETNAM MT"/>
    <s v="F56"/>
    <s v="MT NORTH"/>
    <s v="EVN2"/>
    <s v="NBTI - VIETNAM MT"/>
    <s v="MW00"/>
    <s v="VNMTIN"/>
    <s v="MT-IND-N"/>
    <s v="331017"/>
    <s v="Richoco Wfr 58g"/>
    <n v="310"/>
    <n v="310"/>
    <s v="CTN"/>
    <s v="CTN"/>
    <n v="276"/>
    <n v="276"/>
    <s v=""/>
    <n v="85560"/>
    <n v="0"/>
    <n v="8556"/>
    <n v="94116"/>
    <s v="VND"/>
    <s v=""/>
    <s v=""/>
    <s v="2900004717"/>
    <s v=""/>
    <s v="V01H030001"/>
    <s v="2103"/>
    <s v="Complete"/>
    <s v=""/>
    <s v="C6709149"/>
    <s v=""/>
    <s v=""/>
    <n v="310"/>
    <x v="0"/>
    <x v="0"/>
  </r>
  <r>
    <s v="SAIGON COOP"/>
    <s v="NBTI - VIETNAM MT"/>
    <s v="F51"/>
    <s v="MT SOUTH"/>
    <s v="EVN2"/>
    <s v="NBTI - VIETNAM MT"/>
    <s v="MW00"/>
    <s v="VNMTDS"/>
    <s v="MT-DIR-S"/>
    <s v="323555"/>
    <s v="Na 17g - MT"/>
    <n v="490"/>
    <n v="490"/>
    <s v="CTN"/>
    <s v="CTN"/>
    <n v="173.4"/>
    <n v="173.4"/>
    <s v=""/>
    <n v="84966"/>
    <n v="-14994"/>
    <n v="8496.6"/>
    <n v="93462.6"/>
    <s v="VND"/>
    <s v=""/>
    <s v=""/>
    <s v="2900004665"/>
    <s v=""/>
    <s v="V01H010001"/>
    <s v="2101"/>
    <s v="Complete"/>
    <s v=""/>
    <s v="C6703159"/>
    <s v=""/>
    <s v=""/>
    <n v="490"/>
    <x v="0"/>
    <x v="3"/>
  </r>
  <r>
    <s v="SAIGON COOP"/>
    <s v="NBTI - VIETNAM MT"/>
    <s v="F51"/>
    <s v="MT SOUTH"/>
    <s v="EVN2"/>
    <s v="NBTI - VIETNAM MT"/>
    <s v="MW00"/>
    <s v="VNMTDS"/>
    <s v="MT-DIR-S"/>
    <s v="331017"/>
    <s v="Richoco Wfr 58g"/>
    <n v="250"/>
    <n v="250"/>
    <s v="CTN"/>
    <s v="CTN"/>
    <n v="300"/>
    <n v="300"/>
    <s v=""/>
    <n v="75000"/>
    <n v="0"/>
    <n v="7500"/>
    <n v="82500"/>
    <s v="VND"/>
    <s v=""/>
    <s v=""/>
    <s v="2900004665"/>
    <s v=""/>
    <s v="V01H010001"/>
    <s v="2101"/>
    <s v="Complete"/>
    <s v=""/>
    <s v="C6703159"/>
    <s v=""/>
    <s v=""/>
    <n v="250"/>
    <x v="0"/>
    <x v="3"/>
  </r>
  <r>
    <s v="SAIGON COOP"/>
    <s v="NBTI - VIETNAM MT"/>
    <s v="F51"/>
    <s v="MT SOUTH"/>
    <s v="EVN2"/>
    <s v="NBTI - VIETNAM MT"/>
    <s v="MW00"/>
    <s v="VNMTDS"/>
    <s v="MT-DIR-S"/>
    <s v="323709"/>
    <s v="Nextar Brownies 112g"/>
    <n v="40"/>
    <n v="40"/>
    <s v="CTN"/>
    <s v="CTN"/>
    <n v="300"/>
    <n v="300"/>
    <s v=""/>
    <n v="12000"/>
    <n v="0"/>
    <n v="1200"/>
    <n v="13200"/>
    <s v="VND"/>
    <s v=""/>
    <s v=""/>
    <s v="2900004665"/>
    <s v=""/>
    <s v="V01H010001"/>
    <s v="2101"/>
    <s v="Complete"/>
    <s v=""/>
    <s v="C6703159"/>
    <s v=""/>
    <s v=""/>
    <n v="40"/>
    <x v="0"/>
    <x v="3"/>
  </r>
  <r>
    <s v="SAIGON COOP"/>
    <s v="NBTI - VIETNAM MT"/>
    <s v="F51"/>
    <s v="MT SOUTH"/>
    <s v="EVN2"/>
    <s v="NBTI - VIETNAM MT"/>
    <s v="MW00"/>
    <s v="VNMTDS"/>
    <s v="MT-DIR-S"/>
    <s v="331017"/>
    <s v="Richoco Wfr 58g"/>
    <n v="50"/>
    <n v="50"/>
    <s v="CTN"/>
    <s v="CTN"/>
    <n v="300"/>
    <n v="300"/>
    <s v=""/>
    <n v="15000"/>
    <n v="0"/>
    <n v="1500"/>
    <n v="16500"/>
    <s v="VND"/>
    <s v=""/>
    <s v=""/>
    <s v="2900004714"/>
    <s v=""/>
    <s v="V01H010001"/>
    <s v="2101"/>
    <s v="Complete"/>
    <s v=""/>
    <s v="C6703159"/>
    <s v=""/>
    <s v=""/>
    <n v="50"/>
    <x v="0"/>
    <x v="3"/>
  </r>
  <r>
    <s v="SAIGON COOP"/>
    <s v="NBTI - VIETNAM MT"/>
    <s v="F51"/>
    <s v="MT SOUTH"/>
    <s v="EVN2"/>
    <s v="NBTI - VIETNAM MT"/>
    <s v="MW00"/>
    <s v="VNMTDS"/>
    <s v="MT-DIR-S"/>
    <s v="331017"/>
    <s v="Richoco Wfr 58g"/>
    <n v="40"/>
    <n v="40"/>
    <s v="CTN"/>
    <s v="CTN"/>
    <n v="300"/>
    <n v="300"/>
    <s v=""/>
    <n v="12000"/>
    <n v="0"/>
    <n v="1200"/>
    <n v="13200"/>
    <s v="VND"/>
    <s v=""/>
    <s v=""/>
    <s v="2900004713"/>
    <s v=""/>
    <s v="V01H010001"/>
    <s v="2101"/>
    <s v="Complete"/>
    <s v=""/>
    <s v="C6703347"/>
    <s v=""/>
    <s v=""/>
    <n v="40"/>
    <x v="0"/>
    <x v="3"/>
  </r>
  <r>
    <s v="LOTTE - TAN BINH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15.03700000000001"/>
    <n v="115.03700000000001"/>
    <s v=""/>
    <n v="575.18299999999999"/>
    <n v="-202.09200000000001"/>
    <n v="57.518000000000001"/>
    <n v="632.70100000000002"/>
    <s v="VND"/>
    <s v=""/>
    <s v=""/>
    <s v="2900004715"/>
    <s v=""/>
    <s v="V01H010001"/>
    <s v="2101"/>
    <s v="Complete"/>
    <s v="MTS"/>
    <s v="C6703152"/>
    <s v=""/>
    <s v=""/>
    <n v="5"/>
    <x v="3"/>
    <x v="2"/>
  </r>
  <r>
    <s v="LOTTE - TAN BINH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40"/>
    <n v="340"/>
    <s v=""/>
    <n v="1020"/>
    <n v="0"/>
    <n v="102"/>
    <n v="1122"/>
    <s v="VND"/>
    <s v=""/>
    <s v=""/>
    <s v="2900004715"/>
    <s v=""/>
    <s v="V01H010001"/>
    <s v="2101"/>
    <s v="Complete"/>
    <s v="MTS"/>
    <s v="C6703152"/>
    <s v=""/>
    <s v=""/>
    <n v="3"/>
    <x v="3"/>
    <x v="2"/>
  </r>
  <r>
    <s v="LOTTE - TAN BINH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.273"/>
    <n v="213.273"/>
    <s v=""/>
    <n v="1066.365"/>
    <n v="0"/>
    <n v="106.637"/>
    <n v="1173.002"/>
    <s v="VND"/>
    <s v=""/>
    <s v=""/>
    <s v="2900004715"/>
    <s v=""/>
    <s v="V01H010001"/>
    <s v="2101"/>
    <s v="Complete"/>
    <s v="MTS"/>
    <s v="C6703152"/>
    <s v=""/>
    <s v=""/>
    <n v="5"/>
    <x v="3"/>
    <x v="2"/>
  </r>
  <r>
    <s v="LOTTE - TAN BINH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"/>
    <n v="300"/>
    <s v=""/>
    <n v="600"/>
    <n v="0"/>
    <n v="60"/>
    <n v="660"/>
    <s v="VND"/>
    <s v=""/>
    <s v=""/>
    <s v="2900004715"/>
    <s v=""/>
    <s v="V01H010001"/>
    <s v="2101"/>
    <s v="Complete"/>
    <s v="MTS"/>
    <s v="C6703152"/>
    <s v=""/>
    <s v=""/>
    <n v="2"/>
    <x v="3"/>
    <x v="2"/>
  </r>
  <r>
    <s v="LOTTE - TAN BINH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15.03700000000001"/>
    <n v="115.03700000000001"/>
    <s v=""/>
    <n v="2300.7339999999999"/>
    <n v="-808.36599999999999"/>
    <n v="230.07300000000001"/>
    <n v="2530.8069999999998"/>
    <s v="VND"/>
    <s v=""/>
    <s v=""/>
    <s v="2900004716"/>
    <s v=""/>
    <s v="V01H010001"/>
    <s v="2101"/>
    <s v="Complete"/>
    <s v="MTS"/>
    <s v="C6703152"/>
    <s v=""/>
    <s v=""/>
    <n v="20"/>
    <x v="3"/>
    <x v="2"/>
  </r>
  <r>
    <s v="LOTTE - TAN BINH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40"/>
    <n v="340"/>
    <s v=""/>
    <n v="680"/>
    <n v="0"/>
    <n v="68"/>
    <n v="748"/>
    <s v="VND"/>
    <s v=""/>
    <s v=""/>
    <s v="2900004716"/>
    <s v=""/>
    <s v="V01H010001"/>
    <s v="2101"/>
    <s v="Complete"/>
    <s v="MTS"/>
    <s v="C6703152"/>
    <s v=""/>
    <s v=""/>
    <n v="2"/>
    <x v="3"/>
    <x v="2"/>
  </r>
  <r>
    <s v="LOTTE - TAN BINH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.273"/>
    <n v="213.273"/>
    <s v=""/>
    <n v="639.81899999999996"/>
    <n v="0"/>
    <n v="63.981999999999999"/>
    <n v="703.80100000000004"/>
    <s v="VND"/>
    <s v=""/>
    <s v=""/>
    <s v="2900004716"/>
    <s v=""/>
    <s v="V01H010001"/>
    <s v="2101"/>
    <s v="Complete"/>
    <s v="MTS"/>
    <s v="C6703152"/>
    <s v=""/>
    <s v=""/>
    <n v="3"/>
    <x v="3"/>
    <x v="2"/>
  </r>
  <r>
    <s v="NGUYEN DUNG"/>
    <s v="NBTI - VIETNAM MT"/>
    <s v="F56"/>
    <s v="MT NORTH"/>
    <s v="EVN2"/>
    <s v="NBTI - VIETNAM MT"/>
    <s v="MW00"/>
    <s v="VNMTIN"/>
    <s v="MT-IND-N"/>
    <s v="331017"/>
    <s v="Richoco Wfr 58g"/>
    <n v="185"/>
    <n v="185"/>
    <s v="CTN"/>
    <s v="CTN"/>
    <n v="276"/>
    <n v="276"/>
    <s v=""/>
    <n v="51060"/>
    <n v="0"/>
    <n v="5106"/>
    <n v="56166"/>
    <s v="VND"/>
    <s v=""/>
    <s v=""/>
    <s v="2900004718"/>
    <s v=""/>
    <s v="V01H030001"/>
    <s v="2103"/>
    <s v="Complete"/>
    <s v=""/>
    <s v="C6709149"/>
    <s v=""/>
    <s v=""/>
    <n v="185"/>
    <x v="0"/>
    <x v="0"/>
  </r>
  <r>
    <s v="BIG C - NGUYEN THI THAP"/>
    <s v="NBTI - VIETNAM MT"/>
    <s v="F51"/>
    <s v="MT SOUTH"/>
    <s v="EVN2"/>
    <s v="NBTI - VIETNAM MT"/>
    <s v="MW00"/>
    <s v="VNMTDS"/>
    <s v="MT-DIR-S"/>
    <s v="320463"/>
    <s v="Na 8,5g"/>
    <n v="13"/>
    <n v="13"/>
    <s v="CTN"/>
    <s v="CTN"/>
    <n v="155.45500000000001"/>
    <n v="155.45500000000001"/>
    <s v=""/>
    <n v="2020.915"/>
    <n v="0"/>
    <n v="202.09200000000001"/>
    <n v="2223.0070000000001"/>
    <s v="VND"/>
    <s v=""/>
    <s v=""/>
    <s v="2900004768"/>
    <s v=""/>
    <s v="V01H010001"/>
    <s v="2101"/>
    <s v="Complete"/>
    <s v=""/>
    <s v="C6703330"/>
    <s v="BIG C - NGUYEN THI THAP"/>
    <s v="MTS"/>
    <n v="13"/>
    <x v="3"/>
    <x v="2"/>
  </r>
  <r>
    <s v="BIG C - NGUYEN THI THAP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04768"/>
    <s v=""/>
    <s v="V01H010001"/>
    <s v="2101"/>
    <s v="Complete"/>
    <s v=""/>
    <s v="C6703330"/>
    <s v="BIG C - NGUYEN THI THAP"/>
    <s v="MTS"/>
    <n v="1"/>
    <x v="3"/>
    <x v="2"/>
  </r>
  <r>
    <s v="BIG C - NGUYEN THI THAP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.273"/>
    <n v="213.273"/>
    <s v=""/>
    <n v="2132.73"/>
    <n v="0"/>
    <n v="213.27199999999999"/>
    <n v="2346.002"/>
    <s v="VND"/>
    <s v=""/>
    <s v=""/>
    <s v="2900004768"/>
    <s v=""/>
    <s v="V01H010001"/>
    <s v="2101"/>
    <s v="Complete"/>
    <s v=""/>
    <s v="C6703330"/>
    <s v="BIG C - NGUYEN THI THAP"/>
    <s v="MTS"/>
    <n v="10"/>
    <x v="3"/>
    <x v="2"/>
  </r>
  <r>
    <s v="BIG C - NGUYEN THI THAP"/>
    <s v="NBTI - VIETNAM MT"/>
    <s v="F51"/>
    <s v="MT SOUTH"/>
    <s v="EVN2"/>
    <s v="NBTI - VIETNAM MT"/>
    <s v="MW00"/>
    <s v="VNMTDS"/>
    <s v="MT-DIR-S"/>
    <s v="320445"/>
    <s v="Na 58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04768"/>
    <s v=""/>
    <s v="V01H010001"/>
    <s v="2101"/>
    <s v="Complete"/>
    <s v=""/>
    <s v="C6703330"/>
    <s v="BIG C - NGUYEN THI THAP"/>
    <s v="MTS"/>
    <n v="4"/>
    <x v="3"/>
    <x v="2"/>
  </r>
  <r>
    <s v="BIG C - NGUYEN THI THAP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4768"/>
    <s v=""/>
    <s v="V01H010001"/>
    <s v="2101"/>
    <s v="Complete"/>
    <s v=""/>
    <s v="C6703330"/>
    <s v="BIG C - NGUYEN THI THAP"/>
    <s v="MTS"/>
    <n v="3"/>
    <x v="3"/>
    <x v="2"/>
  </r>
  <r>
    <s v="BIG C - NGUYEN THI THAP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4768"/>
    <s v=""/>
    <s v="V01H010001"/>
    <s v="2101"/>
    <s v="Complete"/>
    <s v=""/>
    <s v="C6703330"/>
    <s v="BIG C - NGUYEN THI THAP"/>
    <s v="MTS"/>
    <n v="1"/>
    <x v="3"/>
    <x v="2"/>
  </r>
  <r>
    <s v="LOTTE - DA NANG"/>
    <s v="NBTI - VIETNAM MT"/>
    <s v="F51"/>
    <s v="MT SOUTH"/>
    <s v="EVN2"/>
    <s v="NBTI - VIETNAM MT"/>
    <s v="MW00"/>
    <s v="VNMTDC"/>
    <s v="MT-DIR-C"/>
    <s v="320463"/>
    <s v="Na 8,5g"/>
    <n v="5"/>
    <n v="5"/>
    <s v="CTN"/>
    <s v="CTN"/>
    <n v="115.03700000000001"/>
    <n v="115.03700000000001"/>
    <s v=""/>
    <n v="575.18299999999999"/>
    <n v="-202.09200000000001"/>
    <n v="57.518000000000001"/>
    <n v="632.70100000000002"/>
    <s v="VND"/>
    <s v=""/>
    <s v=""/>
    <s v="2900004767"/>
    <s v=""/>
    <s v="V01H010001"/>
    <s v="2101"/>
    <s v="Complete"/>
    <s v="MTN"/>
    <s v="C6703160"/>
    <s v=""/>
    <s v=""/>
    <n v="5"/>
    <x v="2"/>
    <x v="0"/>
  </r>
  <r>
    <s v="LOTTE - DA NANG"/>
    <s v="NBTI - VIETNAM MT"/>
    <s v="F51"/>
    <s v="MT SOUTH"/>
    <s v="EVN2"/>
    <s v="NBTI - VIETNAM MT"/>
    <s v="MW00"/>
    <s v="VNMTDC"/>
    <s v="MT-DIR-C"/>
    <s v="323620"/>
    <s v="Ahh 16g"/>
    <n v="145"/>
    <n v="145"/>
    <s v="CTN"/>
    <s v="CTN"/>
    <n v="340"/>
    <n v="340"/>
    <s v=""/>
    <n v="49300"/>
    <n v="0"/>
    <n v="4930"/>
    <n v="54230"/>
    <s v="VND"/>
    <s v=""/>
    <s v=""/>
    <s v="2900004767"/>
    <s v=""/>
    <s v="V01H010001"/>
    <s v="2101"/>
    <s v="Complete"/>
    <s v="MTN"/>
    <s v="C6703160"/>
    <s v=""/>
    <s v=""/>
    <n v="145"/>
    <x v="2"/>
    <x v="0"/>
  </r>
  <r>
    <s v="LOTTE - DA NANG"/>
    <s v="NBTI - VIETNAM MT"/>
    <s v="F51"/>
    <s v="MT SOUTH"/>
    <s v="EVN2"/>
    <s v="NBTI - VIETNAM MT"/>
    <s v="MW00"/>
    <s v="VNMTDC"/>
    <s v="MT-DIR-C"/>
    <s v="320445"/>
    <s v="Na 58g"/>
    <n v="5"/>
    <n v="5"/>
    <s v="CTN"/>
    <s v="CTN"/>
    <n v="300"/>
    <n v="300"/>
    <s v=""/>
    <n v="1500"/>
    <n v="0"/>
    <n v="150"/>
    <n v="1650"/>
    <s v="VND"/>
    <s v=""/>
    <s v=""/>
    <s v="2900004767"/>
    <s v=""/>
    <s v="V01H010001"/>
    <s v="2101"/>
    <s v="Complete"/>
    <s v="MTN"/>
    <s v="C6703160"/>
    <s v=""/>
    <s v=""/>
    <n v="5"/>
    <x v="2"/>
    <x v="0"/>
  </r>
  <r>
    <s v="LOTTE - DA NANG"/>
    <s v="NBTI - VIETNAM MT"/>
    <s v="F51"/>
    <s v="MT SOUTH"/>
    <s v="EVN2"/>
    <s v="NBTI - VIETNAM MT"/>
    <s v="MW00"/>
    <s v="VNMTDC"/>
    <s v="MT-DIR-C"/>
    <s v="323555"/>
    <s v="Na 17g - MT"/>
    <n v="5"/>
    <n v="5"/>
    <s v="CTN"/>
    <s v="CTN"/>
    <n v="213.273"/>
    <n v="213.273"/>
    <s v=""/>
    <n v="1066.365"/>
    <n v="0"/>
    <n v="106.637"/>
    <n v="1173.002"/>
    <s v="VND"/>
    <s v=""/>
    <s v=""/>
    <s v="2900004767"/>
    <s v=""/>
    <s v="V01H010001"/>
    <s v="2101"/>
    <s v="Complete"/>
    <s v="MTN"/>
    <s v="C6703160"/>
    <s v=""/>
    <s v=""/>
    <n v="5"/>
    <x v="2"/>
    <x v="0"/>
  </r>
  <r>
    <s v="LOTTE - DA NANG"/>
    <s v="NBTI - VIETNAM MT"/>
    <s v="F51"/>
    <s v="MT SOUTH"/>
    <s v="EVN2"/>
    <s v="NBTI - VIETNAM MT"/>
    <s v="MW00"/>
    <s v="VNMTDC"/>
    <s v="MT-DIR-C"/>
    <s v="323709"/>
    <s v="Nextar Brownies 112g"/>
    <n v="5"/>
    <n v="5"/>
    <s v="CTN"/>
    <s v="CTN"/>
    <n v="300"/>
    <n v="300"/>
    <s v=""/>
    <n v="1500"/>
    <n v="0"/>
    <n v="150"/>
    <n v="1650"/>
    <s v="VND"/>
    <s v=""/>
    <s v=""/>
    <s v="2900004767"/>
    <s v=""/>
    <s v="V01H010001"/>
    <s v="2101"/>
    <s v="Complete"/>
    <s v="MTN"/>
    <s v="C6703160"/>
    <s v=""/>
    <s v=""/>
    <n v="5"/>
    <x v="2"/>
    <x v="0"/>
  </r>
  <r>
    <s v="LOTTE - DA NANG"/>
    <s v="NBTI - VIETNAM MT"/>
    <s v="F51"/>
    <s v="MT SOUTH"/>
    <s v="EVN2"/>
    <s v="NBTI - VIETNAM MT"/>
    <s v="MW00"/>
    <s v="VNMTDC"/>
    <s v="MT-DIR-C"/>
    <s v="323708"/>
    <s v="Nextar Brownies 42g"/>
    <n v="5"/>
    <n v="5"/>
    <s v="CTN"/>
    <s v="CTN"/>
    <n v="320"/>
    <n v="320"/>
    <s v=""/>
    <n v="1600"/>
    <n v="0"/>
    <n v="160"/>
    <n v="1760"/>
    <s v="VND"/>
    <s v=""/>
    <s v=""/>
    <s v="2900004767"/>
    <s v=""/>
    <s v="V01H010001"/>
    <s v="2101"/>
    <s v="Complete"/>
    <s v="MTN"/>
    <s v="C6703160"/>
    <s v=""/>
    <s v=""/>
    <n v="5"/>
    <x v="2"/>
    <x v="0"/>
  </r>
  <r>
    <s v="BIG C - DONG NAI"/>
    <s v="NBTI - VIETNAM MT"/>
    <s v="F51"/>
    <s v="MT SOUTH"/>
    <s v="EVN2"/>
    <s v="NBTI - VIETNAM MT"/>
    <s v="MW00"/>
    <s v="VNMTDS"/>
    <s v="MT-DIR-S"/>
    <s v="320463"/>
    <s v="Na 8,5g"/>
    <n v="16"/>
    <n v="16"/>
    <s v="CTN"/>
    <s v="CTN"/>
    <n v="155.45500000000001"/>
    <n v="155.45500000000001"/>
    <s v=""/>
    <n v="2487.2800000000002"/>
    <n v="0"/>
    <n v="248.72800000000001"/>
    <n v="2736.0079999999998"/>
    <s v="VND"/>
    <s v=""/>
    <s v=""/>
    <s v="2900004814"/>
    <s v=""/>
    <s v="V01H010001"/>
    <s v="2101"/>
    <s v="Complete"/>
    <s v=""/>
    <s v="C6703319"/>
    <s v="BIG C - DONG NAI"/>
    <s v="MTS"/>
    <n v="16"/>
    <x v="1"/>
    <x v="2"/>
  </r>
  <r>
    <s v="BIG C - DONG NAI"/>
    <s v="NBTI - VIETNAM MT"/>
    <s v="F51"/>
    <s v="MT SOUTH"/>
    <s v="EVN2"/>
    <s v="NBTI - VIETNAM MT"/>
    <s v="MW00"/>
    <s v="VNMTDS"/>
    <s v="MT-DIR-S"/>
    <s v="323620"/>
    <s v="Ahh 16g"/>
    <n v="8"/>
    <n v="8"/>
    <s v="CTN"/>
    <s v="CTN"/>
    <n v="355.45499999999998"/>
    <n v="355.45499999999998"/>
    <s v=""/>
    <n v="2843.64"/>
    <n v="0"/>
    <n v="284.36399999999998"/>
    <n v="3128.0039999999999"/>
    <s v="VND"/>
    <s v=""/>
    <s v=""/>
    <s v="2900004814"/>
    <s v=""/>
    <s v="V01H010001"/>
    <s v="2101"/>
    <s v="Complete"/>
    <s v=""/>
    <s v="C6703319"/>
    <s v="BIG C - DONG NAI"/>
    <s v="MTS"/>
    <n v="8"/>
    <x v="1"/>
    <x v="2"/>
  </r>
  <r>
    <s v="BIG C - DONG NAI"/>
    <s v="NBTI - VIETNAM MT"/>
    <s v="F51"/>
    <s v="MT SOUTH"/>
    <s v="EVN2"/>
    <s v="NBTI - VIETNAM MT"/>
    <s v="MW00"/>
    <s v="VNMTDS"/>
    <s v="MT-DIR-S"/>
    <s v="323555"/>
    <s v="Na 17g - MT"/>
    <n v="25"/>
    <n v="25"/>
    <s v="CTN"/>
    <s v="CTN"/>
    <n v="213.273"/>
    <n v="213.273"/>
    <s v=""/>
    <n v="5331.8249999999998"/>
    <n v="0"/>
    <n v="533.18200000000002"/>
    <n v="5865.0069999999996"/>
    <s v="VND"/>
    <s v=""/>
    <s v=""/>
    <s v="2900004814"/>
    <s v=""/>
    <s v="V01H010001"/>
    <s v="2101"/>
    <s v="Complete"/>
    <s v=""/>
    <s v="C6703319"/>
    <s v="BIG C - DONG NAI"/>
    <s v="MTS"/>
    <n v="25"/>
    <x v="1"/>
    <x v="2"/>
  </r>
  <r>
    <s v="BIG C - DONG NAI"/>
    <s v="NBTI - VIETNAM MT"/>
    <s v="F51"/>
    <s v="MT SOUTH"/>
    <s v="EVN2"/>
    <s v="NBTI - VIETNAM MT"/>
    <s v="MW00"/>
    <s v="VNMTDS"/>
    <s v="MT-DIR-S"/>
    <s v="320445"/>
    <s v="Na 58g"/>
    <n v="13"/>
    <n v="13"/>
    <s v="CTN"/>
    <s v="CTN"/>
    <n v="313.63600000000002"/>
    <n v="313.63600000000002"/>
    <s v=""/>
    <n v="4077.268"/>
    <n v="0"/>
    <n v="407.72699999999998"/>
    <n v="4484.9949999999999"/>
    <s v="VND"/>
    <s v=""/>
    <s v=""/>
    <s v="2900004814"/>
    <s v=""/>
    <s v="V01H010001"/>
    <s v="2101"/>
    <s v="Complete"/>
    <s v=""/>
    <s v="C6703319"/>
    <s v="BIG C - DONG NAI"/>
    <s v="MTS"/>
    <n v="13"/>
    <x v="1"/>
    <x v="2"/>
  </r>
  <r>
    <s v="BIG C - DONG NAI"/>
    <s v="NBTI - VIETNAM MT"/>
    <s v="F51"/>
    <s v="MT SOUTH"/>
    <s v="EVN2"/>
    <s v="NBTI - VIETNAM MT"/>
    <s v="MW00"/>
    <s v="VNMTDS"/>
    <s v="MT-DIR-S"/>
    <s v="331017"/>
    <s v="Richoco Wfr 58g"/>
    <n v="10"/>
    <n v="10"/>
    <s v="CTN"/>
    <s v="CTN"/>
    <n v="313.63600000000002"/>
    <n v="313.63600000000002"/>
    <s v=""/>
    <n v="3136.36"/>
    <n v="0"/>
    <n v="313.63600000000002"/>
    <n v="3449.9960000000001"/>
    <s v="VND"/>
    <s v=""/>
    <s v=""/>
    <s v="2900004814"/>
    <s v=""/>
    <s v="V01H010001"/>
    <s v="2101"/>
    <s v="Complete"/>
    <s v=""/>
    <s v="C6703319"/>
    <s v="BIG C - DONG NAI"/>
    <s v="MTS"/>
    <n v="10"/>
    <x v="1"/>
    <x v="2"/>
  </r>
  <r>
    <s v="BIG C - DONG NAI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4814"/>
    <s v=""/>
    <s v="V01H010001"/>
    <s v="2101"/>
    <s v="Complete"/>
    <s v=""/>
    <s v="C6703319"/>
    <s v="BIG C - DONG NAI"/>
    <s v="MTS"/>
    <n v="1"/>
    <x v="1"/>
    <x v="2"/>
  </r>
  <r>
    <s v="BIG C - AN LAC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04815"/>
    <s v=""/>
    <s v="V01H010001"/>
    <s v="2101"/>
    <s v="Complete"/>
    <s v=""/>
    <s v="C6703320"/>
    <s v="BIG C - AN LAC"/>
    <s v="MTS"/>
    <n v="1"/>
    <x v="1"/>
    <x v="2"/>
  </r>
  <r>
    <s v="BIG C - AN LAC"/>
    <s v="NBTI - VIETNAM MT"/>
    <s v="F51"/>
    <s v="MT SOUTH"/>
    <s v="EVN2"/>
    <s v="NBTI - VIETNAM MT"/>
    <s v="MW00"/>
    <s v="VNMTDS"/>
    <s v="MT-DIR-S"/>
    <s v="320445"/>
    <s v="Na 58g"/>
    <n v="14"/>
    <n v="14"/>
    <s v="CTN"/>
    <s v="CTN"/>
    <n v="313.63600000000002"/>
    <n v="313.63600000000002"/>
    <s v=""/>
    <n v="4390.9040000000005"/>
    <n v="0"/>
    <n v="439.09"/>
    <n v="4829.9939999999997"/>
    <s v="VND"/>
    <s v=""/>
    <s v=""/>
    <s v="2900004815"/>
    <s v=""/>
    <s v="V01H010001"/>
    <s v="2101"/>
    <s v="Complete"/>
    <s v=""/>
    <s v="C6703320"/>
    <s v="BIG C - AN LAC"/>
    <s v="MTS"/>
    <n v="14"/>
    <x v="1"/>
    <x v="2"/>
  </r>
  <r>
    <s v="BIG C - AN LAC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4815"/>
    <s v=""/>
    <s v="V01H010001"/>
    <s v="2101"/>
    <s v="Complete"/>
    <s v=""/>
    <s v="C6703320"/>
    <s v="BIG C - AN LAC"/>
    <s v="MTS"/>
    <n v="3"/>
    <x v="1"/>
    <x v="2"/>
  </r>
  <r>
    <s v="BIG C - MIEN DONG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04817"/>
    <s v=""/>
    <s v="V01H010001"/>
    <s v="2101"/>
    <s v="Complete"/>
    <s v=""/>
    <s v="C6703321"/>
    <s v="BIG C - MIEN DONG"/>
    <s v="MTS"/>
    <n v="10"/>
    <x v="3"/>
    <x v="2"/>
  </r>
  <r>
    <s v="BIG C - MIEN DONG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4817"/>
    <s v=""/>
    <s v="V01H010001"/>
    <s v="2101"/>
    <s v="Complete"/>
    <s v=""/>
    <s v="C6703321"/>
    <s v="BIG C - MIEN DONG"/>
    <s v="MTS"/>
    <n v="2"/>
    <x v="3"/>
    <x v="2"/>
  </r>
  <r>
    <s v="BIG C - MIEN DONG"/>
    <s v="NBTI - VIETNAM MT"/>
    <s v="F51"/>
    <s v="MT SOUTH"/>
    <s v="EVN2"/>
    <s v="NBTI - VIETNAM MT"/>
    <s v="MW00"/>
    <s v="VNMTDS"/>
    <s v="MT-DIR-S"/>
    <s v="320445"/>
    <s v="Na 58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4817"/>
    <s v=""/>
    <s v="V01H010001"/>
    <s v="2101"/>
    <s v="Complete"/>
    <s v=""/>
    <s v="C6703321"/>
    <s v="BIG C - MIEN DONG"/>
    <s v="MTS"/>
    <n v="1"/>
    <x v="3"/>
    <x v="2"/>
  </r>
  <r>
    <s v="BIG C - MIEN DONG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4817"/>
    <s v=""/>
    <s v="V01H010001"/>
    <s v="2101"/>
    <s v="Complete"/>
    <s v=""/>
    <s v="C6703321"/>
    <s v="BIG C - MIEN DONG"/>
    <s v="MTS"/>
    <n v="1"/>
    <x v="3"/>
    <x v="2"/>
  </r>
  <r>
    <s v="BIG C - MIEN DONG"/>
    <s v="NBTI - VIETNAM MT"/>
    <s v="F51"/>
    <s v="MT SOUTH"/>
    <s v="EVN2"/>
    <s v="NBTI - VIETNAM MT"/>
    <s v="MW00"/>
    <s v="VNMTDS"/>
    <s v="MT-DIR-S"/>
    <s v="323709"/>
    <s v="Nextar Brownies 112g"/>
    <n v="6"/>
    <n v="6"/>
    <s v="CTN"/>
    <s v="CTN"/>
    <n v="313.63600000000002"/>
    <n v="313.63600000000002"/>
    <s v=""/>
    <n v="1881.816"/>
    <n v="0"/>
    <n v="188.18100000000001"/>
    <n v="2069.9969999999998"/>
    <s v="VND"/>
    <s v=""/>
    <s v=""/>
    <s v="2900004817"/>
    <s v=""/>
    <s v="V01H010001"/>
    <s v="2101"/>
    <s v="Complete"/>
    <s v=""/>
    <s v="C6703321"/>
    <s v="BIG C - MIEN DONG"/>
    <s v="MTS"/>
    <n v="6"/>
    <x v="3"/>
    <x v="2"/>
  </r>
  <r>
    <s v="BIG C - TAN HIEP"/>
    <s v="NBTI - VIETNAM MT"/>
    <s v="F51"/>
    <s v="MT SOUTH"/>
    <s v="EVN2"/>
    <s v="NBTI - VIETNAM MT"/>
    <s v="MW00"/>
    <s v="VNMTDS"/>
    <s v="MT-DIR-S"/>
    <s v="320463"/>
    <s v="Na 8,5g"/>
    <n v="16"/>
    <n v="16"/>
    <s v="CTN"/>
    <s v="CTN"/>
    <n v="155.45500000000001"/>
    <n v="155.45500000000001"/>
    <s v=""/>
    <n v="2487.2800000000002"/>
    <n v="0"/>
    <n v="248.72800000000001"/>
    <n v="2736.0079999999998"/>
    <s v="VND"/>
    <s v=""/>
    <s v=""/>
    <s v="2900004818"/>
    <s v=""/>
    <s v="V01H010001"/>
    <s v="2101"/>
    <s v="Complete"/>
    <s v=""/>
    <s v="C6703324"/>
    <s v="BIG C - TAN HIEP"/>
    <s v="MTS"/>
    <n v="16"/>
    <x v="1"/>
    <x v="2"/>
  </r>
  <r>
    <s v="BIG C - TAN HIEP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55.45499999999998"/>
    <n v="355.45499999999998"/>
    <s v=""/>
    <n v="1066.365"/>
    <n v="0"/>
    <n v="106.637"/>
    <n v="1173.002"/>
    <s v="VND"/>
    <s v=""/>
    <s v=""/>
    <s v="2900004818"/>
    <s v=""/>
    <s v="V01H010001"/>
    <s v="2101"/>
    <s v="Complete"/>
    <s v=""/>
    <s v="C6703324"/>
    <s v="BIG C - TAN HIEP"/>
    <s v="MTS"/>
    <n v="3"/>
    <x v="1"/>
    <x v="2"/>
  </r>
  <r>
    <s v="BIG C - TAN HIEP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4818"/>
    <s v=""/>
    <s v="V01H010001"/>
    <s v="2101"/>
    <s v="Complete"/>
    <s v=""/>
    <s v="C6703324"/>
    <s v="BIG C - TAN HIEP"/>
    <s v="MTS"/>
    <n v="3"/>
    <x v="1"/>
    <x v="2"/>
  </r>
  <r>
    <s v="BIG C - TAN HIEP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4818"/>
    <s v=""/>
    <s v="V01H010001"/>
    <s v="2101"/>
    <s v="Complete"/>
    <s v=""/>
    <s v="C6703324"/>
    <s v="BIG C - TAN HIEP"/>
    <s v="MTS"/>
    <n v="2"/>
    <x v="1"/>
    <x v="2"/>
  </r>
  <r>
    <s v="LOTTE - PHU THO"/>
    <s v="NBTI - VIETNAM MT"/>
    <s v="F51"/>
    <s v="MT SOUTH"/>
    <s v="EVN2"/>
    <s v="NBTI - VIETNAM MT"/>
    <s v="MW00"/>
    <s v="VNMTDS"/>
    <s v="MT-DIR-S"/>
    <s v="320463"/>
    <s v="Na 8,5g"/>
    <n v="15"/>
    <n v="15"/>
    <s v="CTN"/>
    <s v="CTN"/>
    <n v="155.45500000000001"/>
    <n v="155.45500000000001"/>
    <s v=""/>
    <n v="2331.8249999999998"/>
    <n v="0"/>
    <n v="233.18199999999999"/>
    <n v="2565.0070000000001"/>
    <s v="VND"/>
    <s v=""/>
    <s v=""/>
    <s v="2900004830"/>
    <s v=""/>
    <s v="V01H010001"/>
    <s v="2101"/>
    <s v="Complete"/>
    <s v="MTS"/>
    <s v="C6703154"/>
    <s v=""/>
    <s v=""/>
    <n v="15"/>
    <x v="3"/>
    <x v="2"/>
  </r>
  <r>
    <s v="LOTTE - PHU THO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40"/>
    <n v="340"/>
    <s v=""/>
    <n v="680"/>
    <n v="0"/>
    <n v="68"/>
    <n v="748"/>
    <s v="VND"/>
    <s v=""/>
    <s v=""/>
    <s v="2900004830"/>
    <s v=""/>
    <s v="V01H010001"/>
    <s v="2101"/>
    <s v="Complete"/>
    <s v="MTS"/>
    <s v="C6703154"/>
    <s v=""/>
    <s v=""/>
    <n v="2"/>
    <x v="3"/>
    <x v="2"/>
  </r>
  <r>
    <s v="LOTTE - PHU THO"/>
    <s v="NBTI - VIETNAM MT"/>
    <s v="F51"/>
    <s v="MT SOUTH"/>
    <s v="EVN2"/>
    <s v="NBTI - VIETNAM MT"/>
    <s v="MW00"/>
    <s v="VNMTDS"/>
    <s v="MT-DIR-S"/>
    <s v="321238"/>
    <s v="Richoco Wfr 17g"/>
    <n v="2"/>
    <n v="2"/>
    <s v="CTN"/>
    <s v="CTN"/>
    <n v="213.273"/>
    <n v="213.273"/>
    <s v=""/>
    <n v="426.54599999999999"/>
    <n v="0"/>
    <n v="42.655000000000001"/>
    <n v="469.20100000000002"/>
    <s v="VND"/>
    <s v=""/>
    <s v=""/>
    <s v="2900004830"/>
    <s v=""/>
    <s v="V01H010001"/>
    <s v="2101"/>
    <s v="Complete"/>
    <s v="MTS"/>
    <s v="C6703154"/>
    <s v=""/>
    <s v=""/>
    <n v="2"/>
    <x v="3"/>
    <x v="2"/>
  </r>
  <r>
    <s v="LOTTE - PHU THO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00"/>
    <n v="300"/>
    <s v=""/>
    <n v="300"/>
    <n v="0"/>
    <n v="30"/>
    <n v="330"/>
    <s v="VND"/>
    <s v=""/>
    <s v=""/>
    <s v="2900004830"/>
    <s v=""/>
    <s v="V01H010001"/>
    <s v="2101"/>
    <s v="Complete"/>
    <s v="MTS"/>
    <s v="C6703154"/>
    <s v=""/>
    <s v=""/>
    <n v="1"/>
    <x v="3"/>
    <x v="2"/>
  </r>
  <r>
    <s v="LOTTE - PHU THO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00"/>
    <n v="300"/>
    <s v=""/>
    <n v="900"/>
    <n v="0"/>
    <n v="90"/>
    <n v="990"/>
    <s v="VND"/>
    <s v=""/>
    <s v=""/>
    <s v="2900004830"/>
    <s v=""/>
    <s v="V01H010001"/>
    <s v="2101"/>
    <s v="Complete"/>
    <s v="MTS"/>
    <s v="C6703154"/>
    <s v=""/>
    <s v=""/>
    <n v="3"/>
    <x v="3"/>
    <x v="2"/>
  </r>
  <r>
    <s v="LOTTE - PHU THO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.273"/>
    <n v="213.273"/>
    <s v=""/>
    <n v="1066.365"/>
    <n v="0"/>
    <n v="106.637"/>
    <n v="1173.002"/>
    <s v="VND"/>
    <s v=""/>
    <s v=""/>
    <s v="2900004830"/>
    <s v=""/>
    <s v="V01H010001"/>
    <s v="2101"/>
    <s v="Complete"/>
    <s v="MTS"/>
    <s v="C6703154"/>
    <s v=""/>
    <s v=""/>
    <n v="5"/>
    <x v="3"/>
    <x v="2"/>
  </r>
  <r>
    <s v="LOTTE - NAM SG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55.45500000000001"/>
    <n v="155.45500000000001"/>
    <s v=""/>
    <n v="3109.1"/>
    <n v="0"/>
    <n v="310.91000000000003"/>
    <n v="3420.01"/>
    <s v="VND"/>
    <s v=""/>
    <s v=""/>
    <s v="2900004831"/>
    <s v=""/>
    <s v="V01H010001"/>
    <s v="2101"/>
    <s v="Complete"/>
    <s v="MTS"/>
    <s v="C6703151"/>
    <s v=""/>
    <s v=""/>
    <n v="20"/>
    <x v="3"/>
    <x v="2"/>
  </r>
  <r>
    <s v="LOTTE - NAM SG"/>
    <s v="NBTI - VIETNAM MT"/>
    <s v="F51"/>
    <s v="MT SOUTH"/>
    <s v="EVN2"/>
    <s v="NBTI - VIETNAM MT"/>
    <s v="MW00"/>
    <s v="VNMTDS"/>
    <s v="MT-DIR-S"/>
    <s v="323620"/>
    <s v="Ahh 16g"/>
    <n v="10"/>
    <n v="10"/>
    <s v="CTN"/>
    <s v="CTN"/>
    <n v="340"/>
    <n v="340"/>
    <s v=""/>
    <n v="3400"/>
    <n v="0"/>
    <n v="340"/>
    <n v="3740"/>
    <s v="VND"/>
    <s v=""/>
    <s v=""/>
    <s v="2900004831"/>
    <s v=""/>
    <s v="V01H010001"/>
    <s v="2101"/>
    <s v="Complete"/>
    <s v="MTS"/>
    <s v="C6703151"/>
    <s v=""/>
    <s v=""/>
    <n v="10"/>
    <x v="3"/>
    <x v="2"/>
  </r>
  <r>
    <s v="LOTTE - NAM SG"/>
    <s v="NBTI - VIETNAM MT"/>
    <s v="F51"/>
    <s v="MT SOUTH"/>
    <s v="EVN2"/>
    <s v="NBTI - VIETNAM MT"/>
    <s v="MW00"/>
    <s v="VNMTDS"/>
    <s v="MT-DIR-S"/>
    <s v="321238"/>
    <s v="Richoco Wfr 17g"/>
    <n v="5"/>
    <n v="5"/>
    <s v="CTN"/>
    <s v="CTN"/>
    <n v="213.273"/>
    <n v="213.273"/>
    <s v=""/>
    <n v="1066.365"/>
    <n v="0"/>
    <n v="106.637"/>
    <n v="1173.002"/>
    <s v="VND"/>
    <s v=""/>
    <s v=""/>
    <s v="2900004831"/>
    <s v=""/>
    <s v="V01H010001"/>
    <s v="2101"/>
    <s v="Complete"/>
    <s v="MTS"/>
    <s v="C6703151"/>
    <s v=""/>
    <s v=""/>
    <n v="5"/>
    <x v="3"/>
    <x v="2"/>
  </r>
  <r>
    <s v="LOTTE - NAM SG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00"/>
    <n v="300"/>
    <s v=""/>
    <n v="600"/>
    <n v="0"/>
    <n v="60"/>
    <n v="660"/>
    <s v="VND"/>
    <s v=""/>
    <s v=""/>
    <s v="2900004831"/>
    <s v=""/>
    <s v="V01H010001"/>
    <s v="2101"/>
    <s v="Complete"/>
    <s v="MTS"/>
    <s v="C6703151"/>
    <s v=""/>
    <s v=""/>
    <n v="2"/>
    <x v="3"/>
    <x v="2"/>
  </r>
  <r>
    <s v="LOTTE - NAM SG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00"/>
    <n v="300"/>
    <s v=""/>
    <n v="900"/>
    <n v="0"/>
    <n v="90"/>
    <n v="990"/>
    <s v="VND"/>
    <s v=""/>
    <s v=""/>
    <s v="2900004831"/>
    <s v=""/>
    <s v="V01H010001"/>
    <s v="2101"/>
    <s v="Complete"/>
    <s v="MTS"/>
    <s v="C6703151"/>
    <s v=""/>
    <s v=""/>
    <n v="3"/>
    <x v="3"/>
    <x v="2"/>
  </r>
  <r>
    <s v="LOTTE - NAM SG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.273"/>
    <n v="213.273"/>
    <s v=""/>
    <n v="2132.73"/>
    <n v="0"/>
    <n v="213.273"/>
    <n v="2346.0030000000002"/>
    <s v="VND"/>
    <s v=""/>
    <s v=""/>
    <s v="2900004831"/>
    <s v=""/>
    <s v="V01H010001"/>
    <s v="2101"/>
    <s v="Complete"/>
    <s v="MTS"/>
    <s v="C6703151"/>
    <s v=""/>
    <s v=""/>
    <n v="10"/>
    <x v="3"/>
    <x v="2"/>
  </r>
  <r>
    <s v="LOTTE - NAM S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"/>
    <n v="300"/>
    <s v=""/>
    <n v="600"/>
    <n v="0"/>
    <n v="60"/>
    <n v="660"/>
    <s v="VND"/>
    <s v=""/>
    <s v=""/>
    <s v="2900004831"/>
    <s v=""/>
    <s v="V01H010001"/>
    <s v="2101"/>
    <s v="Complete"/>
    <s v="MTS"/>
    <s v="C6703151"/>
    <s v=""/>
    <s v=""/>
    <n v="2"/>
    <x v="3"/>
    <x v="2"/>
  </r>
  <r>
    <s v="LOTTE - DONG DA"/>
    <s v="NBTI - VIETNAM MT"/>
    <s v="F51"/>
    <s v="MT SOUTH"/>
    <s v="EVN2"/>
    <s v="NBTI - VIETNAM MT"/>
    <s v="MW00"/>
    <s v="VNMTDN"/>
    <s v="MT-DIR-N"/>
    <s v="320463"/>
    <s v="Na 8,5g"/>
    <n v="7"/>
    <n v="7"/>
    <s v="CTN"/>
    <s v="CTN"/>
    <n v="155.45500000000001"/>
    <n v="155.45500000000001"/>
    <s v=""/>
    <n v="1088.1849999999999"/>
    <n v="0"/>
    <n v="108.818"/>
    <n v="1197.0029999999999"/>
    <s v="VND"/>
    <s v=""/>
    <s v=""/>
    <s v="2900004838"/>
    <s v=""/>
    <s v="V01H010001"/>
    <s v="2101"/>
    <s v="Complete"/>
    <s v="MTN"/>
    <s v="C6703370"/>
    <s v=""/>
    <s v=""/>
    <n v="7"/>
    <x v="4"/>
    <x v="0"/>
  </r>
  <r>
    <s v="LOTTE - DONG DA"/>
    <s v="NBTI - VIETNAM MT"/>
    <s v="F51"/>
    <s v="MT SOUTH"/>
    <s v="EVN2"/>
    <s v="NBTI - VIETNAM MT"/>
    <s v="MW00"/>
    <s v="VNMTDN"/>
    <s v="MT-DIR-N"/>
    <s v="323620"/>
    <s v="Ahh 16g"/>
    <n v="1"/>
    <n v="1"/>
    <s v="CTN"/>
    <s v="CTN"/>
    <n v="340"/>
    <n v="340"/>
    <s v=""/>
    <n v="340"/>
    <n v="0"/>
    <n v="34"/>
    <n v="374"/>
    <s v="VND"/>
    <s v=""/>
    <s v=""/>
    <s v="2900004838"/>
    <s v=""/>
    <s v="V01H010001"/>
    <s v="2101"/>
    <s v="Complete"/>
    <s v="MTN"/>
    <s v="C6703370"/>
    <s v=""/>
    <s v=""/>
    <n v="1"/>
    <x v="4"/>
    <x v="0"/>
  </r>
  <r>
    <s v="LOTTE - DONG DA"/>
    <s v="NBTI - VIETNAM MT"/>
    <s v="F51"/>
    <s v="MT SOUTH"/>
    <s v="EVN2"/>
    <s v="NBTI - VIETNAM MT"/>
    <s v="MW00"/>
    <s v="VNMTDN"/>
    <s v="MT-DIR-N"/>
    <s v="321238"/>
    <s v="Richoco Wfr 17g"/>
    <n v="5"/>
    <n v="5"/>
    <s v="CTN"/>
    <s v="CTN"/>
    <n v="213.273"/>
    <n v="213.273"/>
    <s v=""/>
    <n v="1066.365"/>
    <n v="0"/>
    <n v="106.637"/>
    <n v="1173.002"/>
    <s v="VND"/>
    <s v=""/>
    <s v=""/>
    <s v="2900004838"/>
    <s v=""/>
    <s v="V01H010001"/>
    <s v="2101"/>
    <s v="Complete"/>
    <s v="MTN"/>
    <s v="C6703370"/>
    <s v=""/>
    <s v=""/>
    <n v="5"/>
    <x v="4"/>
    <x v="0"/>
  </r>
  <r>
    <s v="LOTTE - DONG DA"/>
    <s v="NBTI - VIETNAM MT"/>
    <s v="F51"/>
    <s v="MT SOUTH"/>
    <s v="EVN2"/>
    <s v="NBTI - VIETNAM MT"/>
    <s v="MW00"/>
    <s v="VNMTDN"/>
    <s v="MT-DIR-N"/>
    <s v="331017"/>
    <s v="Richoco Wfr 58g"/>
    <n v="1"/>
    <n v="1"/>
    <s v="CTN"/>
    <s v="CTN"/>
    <n v="300"/>
    <n v="300"/>
    <s v=""/>
    <n v="300"/>
    <n v="0"/>
    <n v="30"/>
    <n v="330"/>
    <s v="VND"/>
    <s v=""/>
    <s v=""/>
    <s v="2900004838"/>
    <s v=""/>
    <s v="V01H010001"/>
    <s v="2101"/>
    <s v="Complete"/>
    <s v="MTN"/>
    <s v="C6703370"/>
    <s v=""/>
    <s v=""/>
    <n v="1"/>
    <x v="4"/>
    <x v="0"/>
  </r>
  <r>
    <s v="LOTTE - DONG DA"/>
    <s v="NBTI - VIETNAM MT"/>
    <s v="F51"/>
    <s v="MT SOUTH"/>
    <s v="EVN2"/>
    <s v="NBTI - VIETNAM MT"/>
    <s v="MW00"/>
    <s v="VNMTDN"/>
    <s v="MT-DIR-N"/>
    <s v="323709"/>
    <s v="Nextar Brownies 112g"/>
    <n v="2"/>
    <n v="2"/>
    <s v="CTN"/>
    <s v="CTN"/>
    <n v="300"/>
    <n v="300"/>
    <s v=""/>
    <n v="600"/>
    <n v="0"/>
    <n v="60"/>
    <n v="660"/>
    <s v="VND"/>
    <s v=""/>
    <s v=""/>
    <s v="2900004838"/>
    <s v=""/>
    <s v="V01H010001"/>
    <s v="2101"/>
    <s v="Complete"/>
    <s v="MTN"/>
    <s v="C6703370"/>
    <s v=""/>
    <s v=""/>
    <n v="2"/>
    <x v="4"/>
    <x v="0"/>
  </r>
  <r>
    <s v="BIG C - TAN HIEP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04819"/>
    <s v=""/>
    <s v="V01H010001"/>
    <s v="2101"/>
    <s v="Complete"/>
    <s v=""/>
    <s v="C6703324"/>
    <s v="BIG C - TAN HIEP"/>
    <s v="MTS"/>
    <n v="10"/>
    <x v="1"/>
    <x v="2"/>
  </r>
  <r>
    <s v="BIG C - TAN HIEP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4819"/>
    <s v=""/>
    <s v="V01H010001"/>
    <s v="2101"/>
    <s v="Complete"/>
    <s v=""/>
    <s v="C6703324"/>
    <s v="BIG C - TAN HIEP"/>
    <s v="MTS"/>
    <n v="2"/>
    <x v="1"/>
    <x v="2"/>
  </r>
  <r>
    <s v="BIG C - TAN HIEP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.63600000000002"/>
    <n v="313.63600000000002"/>
    <s v=""/>
    <n v="1568.18"/>
    <n v="0"/>
    <n v="156.81700000000001"/>
    <n v="1724.9970000000001"/>
    <s v="VND"/>
    <s v=""/>
    <s v=""/>
    <s v="2900004819"/>
    <s v=""/>
    <s v="V01H010001"/>
    <s v="2101"/>
    <s v="Complete"/>
    <s v=""/>
    <s v="C6703324"/>
    <s v="BIG C - TAN HIEP"/>
    <s v="MTS"/>
    <n v="5"/>
    <x v="1"/>
    <x v="2"/>
  </r>
  <r>
    <s v="BIG C - TAN HIEP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4819"/>
    <s v=""/>
    <s v="V01H010001"/>
    <s v="2101"/>
    <s v="Complete"/>
    <s v=""/>
    <s v="C6703324"/>
    <s v="BIG C - TAN HIEP"/>
    <s v="MTS"/>
    <n v="3"/>
    <x v="1"/>
    <x v="2"/>
  </r>
  <r>
    <s v="BIG C - TAN HIEP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4819"/>
    <s v=""/>
    <s v="V01H010001"/>
    <s v="2101"/>
    <s v="Complete"/>
    <s v=""/>
    <s v="C6703324"/>
    <s v="BIG C - TAN HIEP"/>
    <s v="MTS"/>
    <n v="1"/>
    <x v="1"/>
    <x v="2"/>
  </r>
  <r>
    <s v="BIG C - TRUONG CHINH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04821"/>
    <s v=""/>
    <s v="V01H010001"/>
    <s v="2101"/>
    <s v="Complete"/>
    <s v=""/>
    <s v="C6703327"/>
    <s v="BIG C - TRUONG CHINH"/>
    <s v="MTS"/>
    <n v="5"/>
    <x v="3"/>
    <x v="2"/>
  </r>
  <r>
    <s v="BIG C - TRUONG CHINH"/>
    <s v="NBTI - VIETNAM MT"/>
    <s v="F51"/>
    <s v="MT SOUTH"/>
    <s v="EVN2"/>
    <s v="NBTI - VIETNAM MT"/>
    <s v="MW00"/>
    <s v="VNMTDS"/>
    <s v="MT-DIR-S"/>
    <s v="323620"/>
    <s v="Ahh 16g"/>
    <n v="5"/>
    <n v="5"/>
    <s v="CTN"/>
    <s v="CTN"/>
    <n v="355.45499999999998"/>
    <n v="355.45499999999998"/>
    <s v=""/>
    <n v="1777.2750000000001"/>
    <n v="0"/>
    <n v="177.727"/>
    <n v="1955.002"/>
    <s v="VND"/>
    <s v=""/>
    <s v=""/>
    <s v="2900004821"/>
    <s v=""/>
    <s v="V01H010001"/>
    <s v="2101"/>
    <s v="Complete"/>
    <s v=""/>
    <s v="C6703327"/>
    <s v="BIG C - TRUONG CHINH"/>
    <s v="MTS"/>
    <n v="5"/>
    <x v="3"/>
    <x v="2"/>
  </r>
  <r>
    <s v="BIG C - TRUONG CHINH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.273"/>
    <n v="213.273"/>
    <s v=""/>
    <n v="1066.365"/>
    <n v="0"/>
    <n v="106.637"/>
    <n v="1173.002"/>
    <s v="VND"/>
    <s v=""/>
    <s v=""/>
    <s v="2900004821"/>
    <s v=""/>
    <s v="V01H010001"/>
    <s v="2101"/>
    <s v="Complete"/>
    <s v=""/>
    <s v="C6703327"/>
    <s v="BIG C - TRUONG CHINH"/>
    <s v="MTS"/>
    <n v="5"/>
    <x v="3"/>
    <x v="2"/>
  </r>
  <r>
    <s v="BIG C - TRUONG CHINH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04821"/>
    <s v=""/>
    <s v="V01H010001"/>
    <s v="2101"/>
    <s v="Complete"/>
    <s v=""/>
    <s v="C6703327"/>
    <s v="BIG C - TRUONG CHINH"/>
    <s v="MTS"/>
    <n v="5"/>
    <x v="3"/>
    <x v="2"/>
  </r>
  <r>
    <s v="BIG C - PHU THANH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04765"/>
    <s v=""/>
    <s v="V01H010001"/>
    <s v="2101"/>
    <s v="Complete"/>
    <s v=""/>
    <s v="C6703325"/>
    <s v="BIG C - PHU THANH"/>
    <s v="MTS"/>
    <n v="5"/>
    <x v="1"/>
    <x v="2"/>
  </r>
  <r>
    <s v="BIG C - PHU THANH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04765"/>
    <s v=""/>
    <s v="V01H010001"/>
    <s v="2101"/>
    <s v="Complete"/>
    <s v=""/>
    <s v="C6703325"/>
    <s v="BIG C - PHU THANH"/>
    <s v="MTS"/>
    <n v="1"/>
    <x v="1"/>
    <x v="2"/>
  </r>
  <r>
    <s v="BIG C - PHU THANH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.273"/>
    <n v="213.273"/>
    <s v=""/>
    <n v="639.81899999999996"/>
    <n v="0"/>
    <n v="63.981999999999999"/>
    <n v="703.80100000000004"/>
    <s v="VND"/>
    <s v=""/>
    <s v=""/>
    <s v="2900004765"/>
    <s v=""/>
    <s v="V01H010001"/>
    <s v="2101"/>
    <s v="Complete"/>
    <s v=""/>
    <s v="C6703325"/>
    <s v="BIG C - PHU THANH"/>
    <s v="MTS"/>
    <n v="3"/>
    <x v="1"/>
    <x v="2"/>
  </r>
  <r>
    <s v="BIG C - PHU THANH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04765"/>
    <s v=""/>
    <s v="V01H010001"/>
    <s v="2101"/>
    <s v="Complete"/>
    <s v=""/>
    <s v="C6703325"/>
    <s v="BIG C - PHU THANH"/>
    <s v="MTS"/>
    <n v="5"/>
    <x v="1"/>
    <x v="2"/>
  </r>
  <r>
    <s v="BIG C - PHU THANH"/>
    <s v="NBTI - VIETNAM MT"/>
    <s v="F51"/>
    <s v="MT SOUTH"/>
    <s v="EVN2"/>
    <s v="NBTI - VIETNAM MT"/>
    <s v="MW00"/>
    <s v="VNMTDS"/>
    <s v="MT-DIR-S"/>
    <s v="331017"/>
    <s v="Richoco Wfr 58g"/>
    <n v="6"/>
    <n v="6"/>
    <s v="CTN"/>
    <s v="CTN"/>
    <n v="313.63600000000002"/>
    <n v="313.63600000000002"/>
    <s v=""/>
    <n v="1881.816"/>
    <n v="0"/>
    <n v="188.18100000000001"/>
    <n v="2069.9969999999998"/>
    <s v="VND"/>
    <s v=""/>
    <s v=""/>
    <s v="2900004765"/>
    <s v=""/>
    <s v="V01H010001"/>
    <s v="2101"/>
    <s v="Complete"/>
    <s v=""/>
    <s v="C6703325"/>
    <s v="BIG C - PHU THANH"/>
    <s v="MTS"/>
    <n v="6"/>
    <x v="1"/>
    <x v="2"/>
  </r>
  <r>
    <s v="BIG C - NGUYEN THI THAP"/>
    <s v="NBTI - VIETNAM MT"/>
    <s v="F51"/>
    <s v="MT SOUTH"/>
    <s v="EVN2"/>
    <s v="NBTI - VIETNAM MT"/>
    <s v="MW00"/>
    <s v="VNMTDS"/>
    <s v="MT-DIR-S"/>
    <s v="320463"/>
    <s v="Na 8,5g"/>
    <n v="11"/>
    <n v="11"/>
    <s v="CTN"/>
    <s v="CTN"/>
    <n v="155.45500000000001"/>
    <n v="155.45500000000001"/>
    <s v=""/>
    <n v="1710.0050000000001"/>
    <n v="0"/>
    <n v="171.001"/>
    <n v="1881.0060000000001"/>
    <s v="VND"/>
    <s v=""/>
    <s v=""/>
    <s v="2900004839"/>
    <s v=""/>
    <s v="V01H010001"/>
    <s v="2101"/>
    <s v="Complete"/>
    <s v=""/>
    <s v="C6703330"/>
    <s v="BIG C - NGUYEN THI THAP"/>
    <s v="MTS"/>
    <n v="11"/>
    <x v="3"/>
    <x v="2"/>
  </r>
  <r>
    <s v="BIG C - NGUYEN THI THAP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4839"/>
    <s v=""/>
    <s v="V01H010001"/>
    <s v="2101"/>
    <s v="Complete"/>
    <s v=""/>
    <s v="C6703330"/>
    <s v="BIG C - NGUYEN THI THAP"/>
    <s v="MTS"/>
    <n v="2"/>
    <x v="3"/>
    <x v="2"/>
  </r>
  <r>
    <s v="BIG C - NGUYEN THI THAP"/>
    <s v="NBTI - VIETNAM MT"/>
    <s v="F51"/>
    <s v="MT SOUTH"/>
    <s v="EVN2"/>
    <s v="NBTI - VIETNAM MT"/>
    <s v="MW00"/>
    <s v="VNMTDS"/>
    <s v="MT-DIR-S"/>
    <s v="323555"/>
    <s v="Na 17g - MT"/>
    <n v="7"/>
    <n v="7"/>
    <s v="CTN"/>
    <s v="CTN"/>
    <n v="213.273"/>
    <n v="213.273"/>
    <s v=""/>
    <n v="1492.9110000000001"/>
    <n v="0"/>
    <n v="149.291"/>
    <n v="1642.202"/>
    <s v="VND"/>
    <s v=""/>
    <s v=""/>
    <s v="2900004839"/>
    <s v=""/>
    <s v="V01H010001"/>
    <s v="2101"/>
    <s v="Complete"/>
    <s v=""/>
    <s v="C6703330"/>
    <s v="BIG C - NGUYEN THI THAP"/>
    <s v="MTS"/>
    <n v="7"/>
    <x v="3"/>
    <x v="2"/>
  </r>
  <r>
    <s v="BIG C - NGUYEN THI THAP"/>
    <s v="NBTI - VIETNAM MT"/>
    <s v="F51"/>
    <s v="MT SOUTH"/>
    <s v="EVN2"/>
    <s v="NBTI - VIETNAM MT"/>
    <s v="MW00"/>
    <s v="VNMTDS"/>
    <s v="MT-DIR-S"/>
    <s v="320445"/>
    <s v="Na 58g"/>
    <n v="7"/>
    <n v="7"/>
    <s v="CTN"/>
    <s v="CTN"/>
    <n v="313.63600000000002"/>
    <n v="313.63600000000002"/>
    <s v=""/>
    <n v="2195.4520000000002"/>
    <n v="0"/>
    <n v="219.54400000000001"/>
    <n v="2414.9960000000001"/>
    <s v="VND"/>
    <s v=""/>
    <s v=""/>
    <s v="2900004839"/>
    <s v=""/>
    <s v="V01H010001"/>
    <s v="2101"/>
    <s v="Complete"/>
    <s v=""/>
    <s v="C6703330"/>
    <s v="BIG C - NGUYEN THI THAP"/>
    <s v="MTS"/>
    <n v="7"/>
    <x v="3"/>
    <x v="2"/>
  </r>
  <r>
    <s v="BIG C - NGUYEN THI THAP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4839"/>
    <s v=""/>
    <s v="V01H010001"/>
    <s v="2101"/>
    <s v="Complete"/>
    <s v=""/>
    <s v="C6703330"/>
    <s v="BIG C - NGUYEN THI THAP"/>
    <s v="MTS"/>
    <n v="3"/>
    <x v="3"/>
    <x v="2"/>
  </r>
  <r>
    <s v="BIG C - NGUYEN THI THAP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4839"/>
    <s v=""/>
    <s v="V01H010001"/>
    <s v="2101"/>
    <s v="Complete"/>
    <s v=""/>
    <s v="C6703330"/>
    <s v="BIG C - NGUYEN THI THAP"/>
    <s v="MTS"/>
    <n v="1"/>
    <x v="3"/>
    <x v="2"/>
  </r>
  <r>
    <s v="BIG C - CAN THO"/>
    <s v="NBTI - VIETNAM MT"/>
    <s v="F51"/>
    <s v="MT SOUTH"/>
    <s v="EVN2"/>
    <s v="NBTI - VIETNAM MT"/>
    <s v="MW00"/>
    <s v="VNMTDS"/>
    <s v="MT-DIR-S"/>
    <s v="323555"/>
    <s v="Na 17g - MT"/>
    <n v="8"/>
    <n v="8"/>
    <s v="CTN"/>
    <s v="CTN"/>
    <n v="213.273"/>
    <n v="213.273"/>
    <s v=""/>
    <n v="1706.184"/>
    <n v="0"/>
    <n v="170.61799999999999"/>
    <n v="1876.8019999999999"/>
    <s v="VND"/>
    <s v=""/>
    <s v=""/>
    <s v="2900004840"/>
    <s v=""/>
    <s v="V01H010001"/>
    <s v="2101"/>
    <s v="Complete"/>
    <s v=""/>
    <s v="C6703333"/>
    <s v="BIG C - CAN THO"/>
    <s v="MTS"/>
    <n v="8"/>
    <x v="3"/>
    <x v="2"/>
  </r>
  <r>
    <s v="BIG C - CAN THO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4840"/>
    <s v=""/>
    <s v="V01H010001"/>
    <s v="2101"/>
    <s v="Complete"/>
    <s v=""/>
    <s v="C6703333"/>
    <s v="BIG C - CAN THO"/>
    <s v="MTS"/>
    <n v="3"/>
    <x v="3"/>
    <x v="2"/>
  </r>
  <r>
    <s v="BIG C - CAN THO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4840"/>
    <s v=""/>
    <s v="V01H010001"/>
    <s v="2101"/>
    <s v="Complete"/>
    <s v=""/>
    <s v="C6703333"/>
    <s v="BIG C - CAN THO"/>
    <s v="MTS"/>
    <n v="2"/>
    <x v="3"/>
    <x v="2"/>
  </r>
  <r>
    <s v="BIG C - CAN THO"/>
    <s v="NBTI - VIETNAM MT"/>
    <s v="F51"/>
    <s v="MT SOUTH"/>
    <s v="EVN2"/>
    <s v="NBTI - VIETNAM MT"/>
    <s v="MW00"/>
    <s v="VNMTDS"/>
    <s v="MT-DIR-S"/>
    <s v="320463"/>
    <s v="Na 8,5g"/>
    <n v="3"/>
    <n v="3"/>
    <s v="CTN"/>
    <s v="CTN"/>
    <n v="155.45500000000001"/>
    <n v="155.45500000000001"/>
    <s v=""/>
    <n v="466.36500000000001"/>
    <n v="0"/>
    <n v="46.637"/>
    <n v="513.00199999999995"/>
    <s v="VND"/>
    <s v=""/>
    <s v=""/>
    <s v="2900004841"/>
    <s v=""/>
    <s v="V01H010001"/>
    <s v="2101"/>
    <s v="Complete"/>
    <s v=""/>
    <s v="C6703333"/>
    <s v="BIG C - CAN THO"/>
    <s v="MTS"/>
    <n v="3"/>
    <x v="3"/>
    <x v="2"/>
  </r>
  <r>
    <s v="BIG C - CAN THO"/>
    <s v="NBTI - VIETNAM MT"/>
    <s v="F51"/>
    <s v="MT SOUTH"/>
    <s v="EVN2"/>
    <s v="NBTI - VIETNAM MT"/>
    <s v="MW00"/>
    <s v="VNMTDS"/>
    <s v="MT-DIR-S"/>
    <s v="323555"/>
    <s v="Na 17g - MT"/>
    <n v="2"/>
    <n v="2"/>
    <s v="CTN"/>
    <s v="CTN"/>
    <n v="213.273"/>
    <n v="213.273"/>
    <s v=""/>
    <n v="426.54599999999999"/>
    <n v="0"/>
    <n v="42.655000000000001"/>
    <n v="469.20100000000002"/>
    <s v="VND"/>
    <s v=""/>
    <s v=""/>
    <s v="2900004841"/>
    <s v=""/>
    <s v="V01H010001"/>
    <s v="2101"/>
    <s v="Complete"/>
    <s v=""/>
    <s v="C6703333"/>
    <s v="BIG C - CAN THO"/>
    <s v="MTS"/>
    <n v="2"/>
    <x v="3"/>
    <x v="2"/>
  </r>
  <r>
    <s v="BIG C - CAN THO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.63600000000002"/>
    <n v="313.63600000000002"/>
    <s v=""/>
    <n v="940.90800000000002"/>
    <n v="0"/>
    <n v="94.09"/>
    <n v="1034.998"/>
    <s v="VND"/>
    <s v=""/>
    <s v=""/>
    <s v="2900004841"/>
    <s v=""/>
    <s v="V01H010001"/>
    <s v="2101"/>
    <s v="Complete"/>
    <s v=""/>
    <s v="C6703333"/>
    <s v="BIG C - CAN THO"/>
    <s v="MTS"/>
    <n v="3"/>
    <x v="3"/>
    <x v="2"/>
  </r>
  <r>
    <s v="BIG C - CAN THO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4841"/>
    <s v=""/>
    <s v="V01H010001"/>
    <s v="2101"/>
    <s v="Complete"/>
    <s v=""/>
    <s v="C6703333"/>
    <s v="BIG C - CAN THO"/>
    <s v="MTS"/>
    <n v="1"/>
    <x v="3"/>
    <x v="2"/>
  </r>
  <r>
    <s v="BIG C - VINH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19.7"/>
    <n v="119.7"/>
    <s v=""/>
    <n v="598.50199999999995"/>
    <n v="-178.773"/>
    <n v="59.85"/>
    <n v="658.35199999999998"/>
    <s v="VND"/>
    <s v=""/>
    <s v=""/>
    <s v="2900004433"/>
    <s v=""/>
    <s v="V01H010001"/>
    <s v="2101"/>
    <s v="Complete"/>
    <s v=""/>
    <s v="C6703355"/>
    <s v="BIG C - VINH"/>
    <s v="MTN"/>
    <n v="5"/>
    <x v="4"/>
    <x v="0"/>
  </r>
  <r>
    <s v="BIG C - VINH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04433"/>
    <s v=""/>
    <s v="V01H010001"/>
    <s v="2101"/>
    <s v="Complete"/>
    <s v=""/>
    <s v="C6703355"/>
    <s v="BIG C - VINH"/>
    <s v="MTN"/>
    <n v="1"/>
    <x v="4"/>
    <x v="0"/>
  </r>
  <r>
    <s v="BIG C - VINH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.273"/>
    <n v="213.273"/>
    <s v=""/>
    <n v="1066.365"/>
    <n v="0"/>
    <n v="106.637"/>
    <n v="1173.002"/>
    <s v="VND"/>
    <s v=""/>
    <s v=""/>
    <s v="2900004433"/>
    <s v=""/>
    <s v="V01H010001"/>
    <s v="2101"/>
    <s v="Complete"/>
    <s v=""/>
    <s v="C6703355"/>
    <s v="BIG C - VINH"/>
    <s v="MTN"/>
    <n v="5"/>
    <x v="4"/>
    <x v="0"/>
  </r>
  <r>
    <s v="BIG C - VINH"/>
    <s v="NBTI - VIETNAM MT"/>
    <s v="F51"/>
    <s v="MT SOUTH"/>
    <s v="EVN2"/>
    <s v="NBTI - VIETNAM MT"/>
    <s v="MW00"/>
    <s v="VNMTDS"/>
    <s v="MT-DIR-S"/>
    <s v="320445"/>
    <s v="Na 58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4433"/>
    <s v=""/>
    <s v="V01H010001"/>
    <s v="2101"/>
    <s v="Complete"/>
    <s v=""/>
    <s v="C6703355"/>
    <s v="BIG C - VINH"/>
    <s v="MTN"/>
    <n v="1"/>
    <x v="4"/>
    <x v="0"/>
  </r>
  <r>
    <s v="BIG C - VINH"/>
    <s v="NBTI - VIETNAM MT"/>
    <s v="F51"/>
    <s v="MT SOUTH"/>
    <s v="EVN2"/>
    <s v="NBTI - VIETNAM MT"/>
    <s v="MW00"/>
    <s v="VNMTDS"/>
    <s v="MT-DIR-S"/>
    <s v="331017"/>
    <s v="Richoco Wfr 58g"/>
    <n v="6"/>
    <n v="6"/>
    <s v="CTN"/>
    <s v="CTN"/>
    <n v="313.63600000000002"/>
    <n v="313.63600000000002"/>
    <s v=""/>
    <n v="1881.816"/>
    <n v="0"/>
    <n v="188.18"/>
    <n v="2069.9960000000001"/>
    <s v="VND"/>
    <s v=""/>
    <s v=""/>
    <s v="2900004433"/>
    <s v=""/>
    <s v="V01H010001"/>
    <s v="2101"/>
    <s v="Complete"/>
    <s v=""/>
    <s v="C6703355"/>
    <s v="BIG C - VINH"/>
    <s v="MTN"/>
    <n v="6"/>
    <x v="4"/>
    <x v="0"/>
  </r>
  <r>
    <s v="BIG C - VINH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4433"/>
    <s v=""/>
    <s v="V01H010001"/>
    <s v="2101"/>
    <s v="Complete"/>
    <s v=""/>
    <s v="C6703355"/>
    <s v="BIG C - VINH"/>
    <s v="MTN"/>
    <n v="3"/>
    <x v="4"/>
    <x v="0"/>
  </r>
  <r>
    <s v="LOTTE - GO VAP"/>
    <s v="NBTI - VIETNAM MT"/>
    <s v="F51"/>
    <s v="MT SOUTH"/>
    <s v="EVN2"/>
    <s v="NBTI - VIETNAM MT"/>
    <s v="MW00"/>
    <s v="VNMTDS"/>
    <s v="MT-DIR-S"/>
    <s v="323620"/>
    <s v="Ahh 16g"/>
    <n v="12"/>
    <n v="12"/>
    <s v="CTN"/>
    <s v="CTN"/>
    <n v="340"/>
    <n v="340"/>
    <s v=""/>
    <n v="4080"/>
    <n v="0"/>
    <n v="408"/>
    <n v="4488"/>
    <s v="VND"/>
    <s v=""/>
    <s v=""/>
    <s v="2900004842"/>
    <s v=""/>
    <s v="V01H010001"/>
    <s v="2101"/>
    <s v="Complete"/>
    <s v="MTS"/>
    <s v="C6703150"/>
    <s v=""/>
    <s v=""/>
    <n v="12"/>
    <x v="1"/>
    <x v="2"/>
  </r>
  <r>
    <s v="LOTTE - GO VAP"/>
    <s v="NBTI - VIETNAM MT"/>
    <s v="F51"/>
    <s v="MT SOUTH"/>
    <s v="EVN2"/>
    <s v="NBTI - VIETNAM MT"/>
    <s v="MW00"/>
    <s v="VNMTDS"/>
    <s v="MT-DIR-S"/>
    <s v="320445"/>
    <s v="Na 58g"/>
    <n v="4"/>
    <n v="4"/>
    <s v="CTN"/>
    <s v="CTN"/>
    <n v="300"/>
    <n v="300"/>
    <s v=""/>
    <n v="1200"/>
    <n v="0"/>
    <n v="120"/>
    <n v="1320"/>
    <s v="VND"/>
    <s v=""/>
    <s v=""/>
    <s v="2900004842"/>
    <s v=""/>
    <s v="V01H010001"/>
    <s v="2101"/>
    <s v="Complete"/>
    <s v="MTS"/>
    <s v="C6703150"/>
    <s v=""/>
    <s v=""/>
    <n v="4"/>
    <x v="1"/>
    <x v="2"/>
  </r>
  <r>
    <s v="LOTTE - GO VAP"/>
    <s v="NBTI - VIETNAM MT"/>
    <s v="F51"/>
    <s v="MT SOUTH"/>
    <s v="EVN2"/>
    <s v="NBTI - VIETNAM MT"/>
    <s v="MW00"/>
    <s v="VNMTDS"/>
    <s v="MT-DIR-S"/>
    <s v="321238"/>
    <s v="Richoco Wfr 17g"/>
    <n v="5"/>
    <n v="5"/>
    <s v="CTN"/>
    <s v="CTN"/>
    <n v="213.273"/>
    <n v="213.273"/>
    <s v=""/>
    <n v="1066.365"/>
    <n v="0"/>
    <n v="106.637"/>
    <n v="1173.002"/>
    <s v="VND"/>
    <s v=""/>
    <s v=""/>
    <s v="2900004883"/>
    <s v=""/>
    <s v="V01H010001"/>
    <s v="2101"/>
    <s v="Complete"/>
    <s v="MTS"/>
    <s v="C6703150"/>
    <s v=""/>
    <s v=""/>
    <n v="5"/>
    <x v="1"/>
    <x v="2"/>
  </r>
  <r>
    <s v="LOTTE - DONG DA"/>
    <s v="NBTI - VIETNAM MT"/>
    <s v="F51"/>
    <s v="MT SOUTH"/>
    <s v="EVN2"/>
    <s v="NBTI - VIETNAM MT"/>
    <s v="MW00"/>
    <s v="VNMTDN"/>
    <s v="MT-DIR-N"/>
    <s v="323620"/>
    <s v="Ahh 16g"/>
    <n v="5"/>
    <n v="5"/>
    <s v="CTN"/>
    <s v="CTN"/>
    <n v="340"/>
    <n v="340"/>
    <s v=""/>
    <n v="1700"/>
    <n v="0"/>
    <n v="170"/>
    <n v="1870"/>
    <s v="VND"/>
    <s v=""/>
    <s v=""/>
    <s v="2900004866"/>
    <s v=""/>
    <s v="V01H010001"/>
    <s v="2101"/>
    <s v="Complete"/>
    <s v="MTN"/>
    <s v="C6703370"/>
    <s v=""/>
    <s v=""/>
    <n v="5"/>
    <x v="4"/>
    <x v="0"/>
  </r>
  <r>
    <s v="LOTTE - DONG DA"/>
    <s v="NBTI - VIETNAM MT"/>
    <s v="F51"/>
    <s v="MT SOUTH"/>
    <s v="EVN2"/>
    <s v="NBTI - VIETNAM MT"/>
    <s v="MW00"/>
    <s v="VNMTDN"/>
    <s v="MT-DIR-N"/>
    <s v="321238"/>
    <s v="Richoco Wfr 17g"/>
    <n v="5"/>
    <n v="5"/>
    <s v="CTN"/>
    <s v="CTN"/>
    <n v="213.273"/>
    <n v="213.273"/>
    <s v=""/>
    <n v="1066.365"/>
    <n v="0"/>
    <n v="106.637"/>
    <n v="1173.002"/>
    <s v="VND"/>
    <s v=""/>
    <s v=""/>
    <s v="2900004866"/>
    <s v=""/>
    <s v="V01H010001"/>
    <s v="2101"/>
    <s v="Complete"/>
    <s v="MTN"/>
    <s v="C6703370"/>
    <s v=""/>
    <s v=""/>
    <n v="5"/>
    <x v="4"/>
    <x v="0"/>
  </r>
  <r>
    <s v="LOTTE - DONG DA"/>
    <s v="NBTI - VIETNAM MT"/>
    <s v="F51"/>
    <s v="MT SOUTH"/>
    <s v="EVN2"/>
    <s v="NBTI - VIETNAM MT"/>
    <s v="MW00"/>
    <s v="VNMTDN"/>
    <s v="MT-DIR-N"/>
    <s v="323709"/>
    <s v="Nextar Brownies 112g"/>
    <n v="1"/>
    <n v="1"/>
    <s v="CTN"/>
    <s v="CTN"/>
    <n v="300"/>
    <n v="300"/>
    <s v=""/>
    <n v="300"/>
    <n v="0"/>
    <n v="30"/>
    <n v="330"/>
    <s v="VND"/>
    <s v=""/>
    <s v=""/>
    <s v="2900004866"/>
    <s v=""/>
    <s v="V01H010001"/>
    <s v="2101"/>
    <s v="Complete"/>
    <s v="MTN"/>
    <s v="C6703370"/>
    <s v=""/>
    <s v=""/>
    <n v="1"/>
    <x v="4"/>
    <x v="0"/>
  </r>
  <r>
    <s v="BIG C - GO VAP"/>
    <s v="NBTI - VIETNAM MT"/>
    <s v="F51"/>
    <s v="MT SOUTH"/>
    <s v="EVN2"/>
    <s v="NBTI - VIETNAM MT"/>
    <s v="MW00"/>
    <s v="VNMTDS"/>
    <s v="MT-DIR-S"/>
    <s v="320463"/>
    <s v="Na 8,5g"/>
    <n v="12"/>
    <n v="12"/>
    <s v="CTN"/>
    <s v="CTN"/>
    <n v="119.7"/>
    <n v="119.7"/>
    <s v=""/>
    <n v="1436.404"/>
    <n v="-429.05599999999998"/>
    <n v="143.63999999999999"/>
    <n v="1580.0440000000001"/>
    <s v="VND"/>
    <s v=""/>
    <s v=""/>
    <s v="2900004843"/>
    <s v=""/>
    <s v="V01H010001"/>
    <s v="2101"/>
    <s v="Canceled"/>
    <s v=""/>
    <s v="C6703323"/>
    <s v="BIG C - GO VAP"/>
    <s v="MTS"/>
    <n v="12"/>
    <x v="1"/>
    <x v="2"/>
  </r>
  <r>
    <s v="BIG C - GO VAP"/>
    <s v="NBTI - VIETNAM MT"/>
    <s v="F51"/>
    <s v="MT SOUTH"/>
    <s v="EVN2"/>
    <s v="NBTI - VIETNAM MT"/>
    <s v="MW00"/>
    <s v="VNMTDS"/>
    <s v="MT-DIR-S"/>
    <s v="323555"/>
    <s v="Na 17g - MT"/>
    <n v="14"/>
    <n v="14"/>
    <s v="CTN"/>
    <s v="CTN"/>
    <n v="213.273"/>
    <n v="213.273"/>
    <s v=""/>
    <n v="2985.8220000000001"/>
    <n v="0"/>
    <n v="298.58199999999999"/>
    <n v="3284.404"/>
    <s v="VND"/>
    <s v=""/>
    <s v=""/>
    <s v="2900004843"/>
    <s v=""/>
    <s v="V01H010001"/>
    <s v="2101"/>
    <s v="Canceled"/>
    <s v=""/>
    <s v="C6703323"/>
    <s v="BIG C - GO VAP"/>
    <s v="MTS"/>
    <n v="14"/>
    <x v="1"/>
    <x v="2"/>
  </r>
  <r>
    <s v="BIG C - GO VAP"/>
    <s v="NBTI - VIETNAM MT"/>
    <s v="F51"/>
    <s v="MT SOUTH"/>
    <s v="EVN2"/>
    <s v="NBTI - VIETNAM MT"/>
    <s v="MW00"/>
    <s v="VNMTDS"/>
    <s v="MT-DIR-S"/>
    <s v="320445"/>
    <s v="Na 58g"/>
    <n v="8"/>
    <n v="8"/>
    <s v="CTN"/>
    <s v="CTN"/>
    <n v="313.63600000000002"/>
    <n v="313.63600000000002"/>
    <s v=""/>
    <n v="2509.0880000000002"/>
    <n v="0"/>
    <n v="250.90899999999999"/>
    <n v="2759.9969999999998"/>
    <s v="VND"/>
    <s v=""/>
    <s v=""/>
    <s v="2900004843"/>
    <s v=""/>
    <s v="V01H010001"/>
    <s v="2101"/>
    <s v="Canceled"/>
    <s v=""/>
    <s v="C6703323"/>
    <s v="BIG C - GO VAP"/>
    <s v="MTS"/>
    <n v="8"/>
    <x v="1"/>
    <x v="2"/>
  </r>
  <r>
    <s v="BIG C - GO VAP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4843"/>
    <s v=""/>
    <s v="V01H010001"/>
    <s v="2101"/>
    <s v="Canceled"/>
    <s v=""/>
    <s v="C6703323"/>
    <s v="BIG C - GO VAP"/>
    <s v="MTS"/>
    <n v="3"/>
    <x v="1"/>
    <x v="2"/>
  </r>
  <r>
    <s v="BIG C - BINH DUONG"/>
    <s v="NBTI - VIETNAM MT"/>
    <s v="F51"/>
    <s v="MT SOUTH"/>
    <s v="EVN2"/>
    <s v="NBTI - VIETNAM MT"/>
    <s v="MW00"/>
    <s v="VNMTDS"/>
    <s v="MT-DIR-S"/>
    <s v="320463"/>
    <s v="Na 8,5g"/>
    <n v="11"/>
    <n v="11"/>
    <s v="CTN"/>
    <s v="CTN"/>
    <n v="119.7"/>
    <n v="119.7"/>
    <s v=""/>
    <n v="1316.704"/>
    <n v="-393.30099999999999"/>
    <n v="131.67099999999999"/>
    <n v="1448.375"/>
    <s v="VND"/>
    <s v=""/>
    <s v=""/>
    <s v="2900004844"/>
    <s v=""/>
    <s v="V01H010001"/>
    <s v="2101"/>
    <s v="Canceled"/>
    <s v=""/>
    <s v="C6703326"/>
    <s v="BIG C - BINH DUONG"/>
    <s v="MTS"/>
    <n v="11"/>
    <x v="3"/>
    <x v="2"/>
  </r>
  <r>
    <s v="BIG C - BINH DUONG"/>
    <s v="NBTI - VIETNAM MT"/>
    <s v="F51"/>
    <s v="MT SOUTH"/>
    <s v="EVN2"/>
    <s v="NBTI - VIETNAM MT"/>
    <s v="MW00"/>
    <s v="VNMTDS"/>
    <s v="MT-DIR-S"/>
    <s v="323555"/>
    <s v="Na 17g - MT"/>
    <n v="4"/>
    <n v="4"/>
    <s v="CTN"/>
    <s v="CTN"/>
    <n v="213.273"/>
    <n v="213.273"/>
    <s v=""/>
    <n v="853.09199999999998"/>
    <n v="0"/>
    <n v="85.308999999999997"/>
    <n v="938.40099999999995"/>
    <s v="VND"/>
    <s v=""/>
    <s v=""/>
    <s v="2900004844"/>
    <s v=""/>
    <s v="V01H010001"/>
    <s v="2101"/>
    <s v="Canceled"/>
    <s v=""/>
    <s v="C6703326"/>
    <s v="BIG C - BINH DUONG"/>
    <s v="MTS"/>
    <n v="4"/>
    <x v="3"/>
    <x v="2"/>
  </r>
  <r>
    <s v="BIG C - BINH DUONG"/>
    <s v="NBTI - VIETNAM MT"/>
    <s v="F51"/>
    <s v="MT SOUTH"/>
    <s v="EVN2"/>
    <s v="NBTI - VIETNAM MT"/>
    <s v="MW00"/>
    <s v="VNMTDS"/>
    <s v="MT-DIR-S"/>
    <s v="331017"/>
    <s v="Richoco Wfr 58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04844"/>
    <s v=""/>
    <s v="V01H010001"/>
    <s v="2101"/>
    <s v="Canceled"/>
    <s v=""/>
    <s v="C6703326"/>
    <s v="BIG C - BINH DUONG"/>
    <s v="MTS"/>
    <n v="4"/>
    <x v="3"/>
    <x v="2"/>
  </r>
  <r>
    <s v="BIG C - BINH DUON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4844"/>
    <s v=""/>
    <s v="V01H010001"/>
    <s v="2101"/>
    <s v="Canceled"/>
    <s v=""/>
    <s v="C6703326"/>
    <s v="BIG C - BINH DUONG"/>
    <s v="MTS"/>
    <n v="2"/>
    <x v="3"/>
    <x v="2"/>
  </r>
  <r>
    <s v="BIG C - DI AN"/>
    <s v="NBTI - VIETNAM MT"/>
    <s v="F51"/>
    <s v="MT SOUTH"/>
    <s v="EVN2"/>
    <s v="NBTI - VIETNAM MT"/>
    <s v="MW00"/>
    <s v="VNMTDS"/>
    <s v="MT-DIR-S"/>
    <s v="320463"/>
    <s v="Na 8,5g"/>
    <n v="18"/>
    <n v="18"/>
    <s v="CTN"/>
    <s v="CTN"/>
    <n v="119.7"/>
    <n v="119.7"/>
    <s v=""/>
    <n v="2154.6060000000002"/>
    <n v="-643.58399999999995"/>
    <n v="215.46100000000001"/>
    <n v="2370.067"/>
    <s v="VND"/>
    <s v=""/>
    <s v=""/>
    <s v="2900004845"/>
    <s v=""/>
    <s v="V01H010001"/>
    <s v="2101"/>
    <s v="Canceled"/>
    <s v=""/>
    <s v="C6703328"/>
    <s v="BIG C - DI AN"/>
    <s v="MTS"/>
    <n v="18"/>
    <x v="3"/>
    <x v="2"/>
  </r>
  <r>
    <s v="BIG C - DI AN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55.45499999999998"/>
    <n v="355.45499999999998"/>
    <s v=""/>
    <n v="1066.365"/>
    <n v="0"/>
    <n v="106.637"/>
    <n v="1173.002"/>
    <s v="VND"/>
    <s v=""/>
    <s v=""/>
    <s v="2900004845"/>
    <s v=""/>
    <s v="V01H010001"/>
    <s v="2101"/>
    <s v="Canceled"/>
    <s v=""/>
    <s v="C6703328"/>
    <s v="BIG C - DI AN"/>
    <s v="MTS"/>
    <n v="3"/>
    <x v="3"/>
    <x v="2"/>
  </r>
  <r>
    <s v="BIG C - DI AN"/>
    <s v="NBTI - VIETNAM MT"/>
    <s v="F51"/>
    <s v="MT SOUTH"/>
    <s v="EVN2"/>
    <s v="NBTI - VIETNAM MT"/>
    <s v="MW00"/>
    <s v="VNMTDS"/>
    <s v="MT-DIR-S"/>
    <s v="323555"/>
    <s v="Na 17g - MT"/>
    <n v="19"/>
    <n v="19"/>
    <s v="CTN"/>
    <s v="CTN"/>
    <n v="213.273"/>
    <n v="213.273"/>
    <s v=""/>
    <n v="4052.1869999999999"/>
    <n v="0"/>
    <n v="405.21699999999998"/>
    <n v="4457.4040000000005"/>
    <s v="VND"/>
    <s v=""/>
    <s v=""/>
    <s v="2900004845"/>
    <s v=""/>
    <s v="V01H010001"/>
    <s v="2101"/>
    <s v="Canceled"/>
    <s v=""/>
    <s v="C6703328"/>
    <s v="BIG C - DI AN"/>
    <s v="MTS"/>
    <n v="19"/>
    <x v="3"/>
    <x v="2"/>
  </r>
  <r>
    <s v="BIG C - DI AN"/>
    <s v="NBTI - VIETNAM MT"/>
    <s v="F51"/>
    <s v="MT SOUTH"/>
    <s v="EVN2"/>
    <s v="NBTI - VIETNAM MT"/>
    <s v="MW00"/>
    <s v="VNMTDS"/>
    <s v="MT-DIR-S"/>
    <s v="320445"/>
    <s v="Na 58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4845"/>
    <s v=""/>
    <s v="V01H010001"/>
    <s v="2101"/>
    <s v="Canceled"/>
    <s v=""/>
    <s v="C6703328"/>
    <s v="BIG C - DI AN"/>
    <s v="MTS"/>
    <n v="1"/>
    <x v="3"/>
    <x v="2"/>
  </r>
  <r>
    <s v="BIG C - DI AN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4845"/>
    <s v=""/>
    <s v="V01H010001"/>
    <s v="2101"/>
    <s v="Canceled"/>
    <s v=""/>
    <s v="C6703328"/>
    <s v="BIG C - DI AN"/>
    <s v="MTS"/>
    <n v="3"/>
    <x v="3"/>
    <x v="2"/>
  </r>
  <r>
    <s v="BIG C - AN PHU"/>
    <s v="NBTI - VIETNAM MT"/>
    <s v="F51"/>
    <s v="MT SOUTH"/>
    <s v="EVN2"/>
    <s v="NBTI - VIETNAM MT"/>
    <s v="MW00"/>
    <s v="VNMTDS"/>
    <s v="MT-DIR-S"/>
    <s v="320463"/>
    <s v="Na 8,5g"/>
    <n v="7"/>
    <n v="7"/>
    <s v="CTN"/>
    <s v="CTN"/>
    <n v="119.7"/>
    <n v="119.7"/>
    <s v=""/>
    <n v="837.90200000000004"/>
    <n v="-250.28299999999999"/>
    <n v="83.79"/>
    <n v="921.69200000000001"/>
    <s v="VND"/>
    <s v=""/>
    <s v=""/>
    <s v="2900004846"/>
    <s v=""/>
    <s v="V01H010001"/>
    <s v="2101"/>
    <s v="Canceled"/>
    <s v=""/>
    <s v="C6703329"/>
    <s v="BIG C - AN PHU"/>
    <s v="MTS"/>
    <n v="7"/>
    <x v="1"/>
    <x v="2"/>
  </r>
  <r>
    <s v="BIG C - AN PHU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4846"/>
    <s v=""/>
    <s v="V01H010001"/>
    <s v="2101"/>
    <s v="Canceled"/>
    <s v=""/>
    <s v="C6703329"/>
    <s v="BIG C - AN PHU"/>
    <s v="MTS"/>
    <n v="2"/>
    <x v="1"/>
    <x v="2"/>
  </r>
  <r>
    <s v="BIG C - AN PHU"/>
    <s v="NBTI - VIETNAM MT"/>
    <s v="F51"/>
    <s v="MT SOUTH"/>
    <s v="EVN2"/>
    <s v="NBTI - VIETNAM MT"/>
    <s v="MW00"/>
    <s v="VNMTDS"/>
    <s v="MT-DIR-S"/>
    <s v="323555"/>
    <s v="Na 17g - MT"/>
    <n v="4"/>
    <n v="4"/>
    <s v="CTN"/>
    <s v="CTN"/>
    <n v="213.273"/>
    <n v="213.273"/>
    <s v=""/>
    <n v="853.09199999999998"/>
    <n v="0"/>
    <n v="85.308999999999997"/>
    <n v="938.40099999999995"/>
    <s v="VND"/>
    <s v=""/>
    <s v=""/>
    <s v="2900004846"/>
    <s v=""/>
    <s v="V01H010001"/>
    <s v="2101"/>
    <s v="Canceled"/>
    <s v=""/>
    <s v="C6703329"/>
    <s v="BIG C - AN PHU"/>
    <s v="MTS"/>
    <n v="4"/>
    <x v="1"/>
    <x v="2"/>
  </r>
  <r>
    <s v="BIG C - AN PHU"/>
    <s v="NBTI - VIETNAM MT"/>
    <s v="F51"/>
    <s v="MT SOUTH"/>
    <s v="EVN2"/>
    <s v="NBTI - VIETNAM MT"/>
    <s v="MW00"/>
    <s v="VNMTDS"/>
    <s v="MT-DIR-S"/>
    <s v="320445"/>
    <s v="Na 58g"/>
    <n v="4"/>
    <n v="4"/>
    <s v="CTN"/>
    <s v="CTN"/>
    <n v="313.63600000000002"/>
    <n v="313.63600000000002"/>
    <s v=""/>
    <n v="1254.5440000000001"/>
    <n v="0"/>
    <n v="125.455"/>
    <n v="1379.999"/>
    <s v="VND"/>
    <s v=""/>
    <s v=""/>
    <s v="2900004846"/>
    <s v=""/>
    <s v="V01H010001"/>
    <s v="2101"/>
    <s v="Canceled"/>
    <s v=""/>
    <s v="C6703329"/>
    <s v="BIG C - AN PHU"/>
    <s v="MTS"/>
    <n v="4"/>
    <x v="1"/>
    <x v="2"/>
  </r>
  <r>
    <s v="BIG C - AN PHU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4846"/>
    <s v=""/>
    <s v="V01H010001"/>
    <s v="2101"/>
    <s v="Canceled"/>
    <s v=""/>
    <s v="C6703329"/>
    <s v="BIG C - AN PHU"/>
    <s v="MTS"/>
    <n v="2"/>
    <x v="1"/>
    <x v="2"/>
  </r>
  <r>
    <s v="BIG C - AN PHU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4846"/>
    <s v=""/>
    <s v="V01H010001"/>
    <s v="2101"/>
    <s v="Canceled"/>
    <s v=""/>
    <s v="C6703329"/>
    <s v="BIG C - AN PHU"/>
    <s v="MTS"/>
    <n v="2"/>
    <x v="1"/>
    <x v="2"/>
  </r>
  <r>
    <s v="BIG C - THAO DIEN"/>
    <s v="NBTI - VIETNAM MT"/>
    <s v="F51"/>
    <s v="MT SOUTH"/>
    <s v="EVN2"/>
    <s v="NBTI - VIETNAM MT"/>
    <s v="MW00"/>
    <s v="VNMTDS"/>
    <s v="MT-DIR-S"/>
    <s v="320463"/>
    <s v="Na 8,5g"/>
    <n v="4"/>
    <n v="4"/>
    <s v="CTN"/>
    <s v="CTN"/>
    <n v="119.7"/>
    <n v="119.7"/>
    <s v=""/>
    <n v="478.80099999999999"/>
    <n v="-143.01900000000001"/>
    <n v="47.88"/>
    <n v="526.68100000000004"/>
    <s v="VND"/>
    <s v=""/>
    <s v=""/>
    <s v="2900004847"/>
    <s v=""/>
    <s v="V01H010001"/>
    <s v="2101"/>
    <s v="Canceled"/>
    <s v=""/>
    <s v="C6703331"/>
    <s v="BIG C - THAO DIEN"/>
    <s v="MTS"/>
    <n v="4"/>
    <x v="1"/>
    <x v="2"/>
  </r>
  <r>
    <s v="BIG C - THAO DIEN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4847"/>
    <s v=""/>
    <s v="V01H010001"/>
    <s v="2101"/>
    <s v="Canceled"/>
    <s v=""/>
    <s v="C6703331"/>
    <s v="BIG C - THAO DIEN"/>
    <s v="MTS"/>
    <n v="2"/>
    <x v="1"/>
    <x v="2"/>
  </r>
  <r>
    <s v="BIG C - THAO DIEN"/>
    <s v="NBTI - VIETNAM MT"/>
    <s v="F51"/>
    <s v="MT SOUTH"/>
    <s v="EVN2"/>
    <s v="NBTI - VIETNAM MT"/>
    <s v="MW00"/>
    <s v="VNMTDS"/>
    <s v="MT-DIR-S"/>
    <s v="323555"/>
    <s v="Na 17g - MT"/>
    <n v="7"/>
    <n v="7"/>
    <s v="CTN"/>
    <s v="CTN"/>
    <n v="213.273"/>
    <n v="213.273"/>
    <s v=""/>
    <n v="1492.9110000000001"/>
    <n v="0"/>
    <n v="149.291"/>
    <n v="1642.202"/>
    <s v="VND"/>
    <s v=""/>
    <s v=""/>
    <s v="2900004847"/>
    <s v=""/>
    <s v="V01H010001"/>
    <s v="2101"/>
    <s v="Canceled"/>
    <s v=""/>
    <s v="C6703331"/>
    <s v="BIG C - THAO DIEN"/>
    <s v="MTS"/>
    <n v="7"/>
    <x v="1"/>
    <x v="2"/>
  </r>
  <r>
    <s v="BIG C - THAO DIEN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4847"/>
    <s v=""/>
    <s v="V01H010001"/>
    <s v="2101"/>
    <s v="Canceled"/>
    <s v=""/>
    <s v="C6703331"/>
    <s v="BIG C - THAO DIEN"/>
    <s v="MTS"/>
    <n v="2"/>
    <x v="1"/>
    <x v="2"/>
  </r>
  <r>
    <s v="BIG C - THAO DIEN"/>
    <s v="NBTI - VIETNAM MT"/>
    <s v="F51"/>
    <s v="MT SOUTH"/>
    <s v="EVN2"/>
    <s v="NBTI - VIETNAM MT"/>
    <s v="MW00"/>
    <s v="VNMTDS"/>
    <s v="MT-DIR-S"/>
    <s v="331017"/>
    <s v="Richoco Wfr 58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04847"/>
    <s v=""/>
    <s v="V01H010001"/>
    <s v="2101"/>
    <s v="Canceled"/>
    <s v=""/>
    <s v="C6703331"/>
    <s v="BIG C - THAO DIEN"/>
    <s v="MTS"/>
    <n v="5"/>
    <x v="1"/>
    <x v="2"/>
  </r>
  <r>
    <s v="BIG C - BINH DUONG"/>
    <s v="NBTI - VIETNAM MT"/>
    <s v="F51"/>
    <s v="MT SOUTH"/>
    <s v="EVN2"/>
    <s v="NBTI - VIETNAM MT"/>
    <s v="MW00"/>
    <s v="VNMTDS"/>
    <s v="MT-DIR-S"/>
    <s v="320463"/>
    <s v="Na 8,5g"/>
    <n v="11"/>
    <n v="11"/>
    <s v="CTN"/>
    <s v="CTN"/>
    <n v="155.45500000000001"/>
    <n v="155.45500000000001"/>
    <s v=""/>
    <n v="1710.0050000000001"/>
    <n v="0"/>
    <n v="171.001"/>
    <n v="1881.0060000000001"/>
    <s v="VND"/>
    <s v=""/>
    <s v=""/>
    <s v="2900004920"/>
    <s v=""/>
    <s v="V01H010001"/>
    <s v="2101"/>
    <s v="Complete"/>
    <s v=""/>
    <s v="C6703326"/>
    <s v="BIG C - BINH DUONG"/>
    <s v="MTS"/>
    <n v="11"/>
    <x v="3"/>
    <x v="2"/>
  </r>
  <r>
    <s v="BIG C - BINH DUONG"/>
    <s v="NBTI - VIETNAM MT"/>
    <s v="F51"/>
    <s v="MT SOUTH"/>
    <s v="EVN2"/>
    <s v="NBTI - VIETNAM MT"/>
    <s v="MW00"/>
    <s v="VNMTDS"/>
    <s v="MT-DIR-S"/>
    <s v="323555"/>
    <s v="Na 17g - MT"/>
    <n v="4"/>
    <n v="4"/>
    <s v="CTN"/>
    <s v="CTN"/>
    <n v="213.273"/>
    <n v="213.273"/>
    <s v=""/>
    <n v="853.09199999999998"/>
    <n v="0"/>
    <n v="85.308999999999997"/>
    <n v="938.40099999999995"/>
    <s v="VND"/>
    <s v=""/>
    <s v=""/>
    <s v="2900004920"/>
    <s v=""/>
    <s v="V01H010001"/>
    <s v="2101"/>
    <s v="Complete"/>
    <s v=""/>
    <s v="C6703326"/>
    <s v="BIG C - BINH DUONG"/>
    <s v="MTS"/>
    <n v="4"/>
    <x v="3"/>
    <x v="2"/>
  </r>
  <r>
    <s v="BIG C - BINH DUONG"/>
    <s v="NBTI - VIETNAM MT"/>
    <s v="F51"/>
    <s v="MT SOUTH"/>
    <s v="EVN2"/>
    <s v="NBTI - VIETNAM MT"/>
    <s v="MW00"/>
    <s v="VNMTDS"/>
    <s v="MT-DIR-S"/>
    <s v="331017"/>
    <s v="Richoco Wfr 58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04920"/>
    <s v=""/>
    <s v="V01H010001"/>
    <s v="2101"/>
    <s v="Complete"/>
    <s v=""/>
    <s v="C6703326"/>
    <s v="BIG C - BINH DUONG"/>
    <s v="MTS"/>
    <n v="4"/>
    <x v="3"/>
    <x v="2"/>
  </r>
  <r>
    <s v="BIG C - BINH DUON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4920"/>
    <s v=""/>
    <s v="V01H010001"/>
    <s v="2101"/>
    <s v="Complete"/>
    <s v=""/>
    <s v="C6703326"/>
    <s v="BIG C - BINH DUONG"/>
    <s v="MTS"/>
    <n v="2"/>
    <x v="3"/>
    <x v="2"/>
  </r>
  <r>
    <s v="BIG C - GO VAP"/>
    <s v="NBTI - VIETNAM MT"/>
    <s v="F51"/>
    <s v="MT SOUTH"/>
    <s v="EVN2"/>
    <s v="NBTI - VIETNAM MT"/>
    <s v="MW00"/>
    <s v="VNMTDS"/>
    <s v="MT-DIR-S"/>
    <s v="320463"/>
    <s v="Na 8,5g"/>
    <n v="12"/>
    <n v="12"/>
    <s v="CTN"/>
    <s v="CTN"/>
    <n v="155.45500000000001"/>
    <n v="155.45500000000001"/>
    <s v=""/>
    <n v="1865.46"/>
    <n v="0"/>
    <n v="186.54599999999999"/>
    <n v="2052.0059999999999"/>
    <s v="VND"/>
    <s v=""/>
    <s v=""/>
    <s v="2900004914"/>
    <s v=""/>
    <s v="V01H010001"/>
    <s v="2101"/>
    <s v="Complete"/>
    <s v=""/>
    <s v="C6703323"/>
    <s v="BIG C - GO VAP"/>
    <s v="MTS"/>
    <n v="12"/>
    <x v="1"/>
    <x v="2"/>
  </r>
  <r>
    <s v="BIG C - GO VAP"/>
    <s v="NBTI - VIETNAM MT"/>
    <s v="F51"/>
    <s v="MT SOUTH"/>
    <s v="EVN2"/>
    <s v="NBTI - VIETNAM MT"/>
    <s v="MW00"/>
    <s v="VNMTDS"/>
    <s v="MT-DIR-S"/>
    <s v="323555"/>
    <s v="Na 17g - MT"/>
    <n v="14"/>
    <n v="14"/>
    <s v="CTN"/>
    <s v="CTN"/>
    <n v="213.273"/>
    <n v="213.273"/>
    <s v=""/>
    <n v="2985.8220000000001"/>
    <n v="0"/>
    <n v="298.58199999999999"/>
    <n v="3284.404"/>
    <s v="VND"/>
    <s v=""/>
    <s v=""/>
    <s v="2900004914"/>
    <s v=""/>
    <s v="V01H010001"/>
    <s v="2101"/>
    <s v="Complete"/>
    <s v=""/>
    <s v="C6703323"/>
    <s v="BIG C - GO VAP"/>
    <s v="MTS"/>
    <n v="14"/>
    <x v="1"/>
    <x v="2"/>
  </r>
  <r>
    <s v="BIG C - GO VAP"/>
    <s v="NBTI - VIETNAM MT"/>
    <s v="F51"/>
    <s v="MT SOUTH"/>
    <s v="EVN2"/>
    <s v="NBTI - VIETNAM MT"/>
    <s v="MW00"/>
    <s v="VNMTDS"/>
    <s v="MT-DIR-S"/>
    <s v="320445"/>
    <s v="Na 58g"/>
    <n v="8"/>
    <n v="8"/>
    <s v="CTN"/>
    <s v="CTN"/>
    <n v="313.63600000000002"/>
    <n v="313.63600000000002"/>
    <s v=""/>
    <n v="2509.0880000000002"/>
    <n v="0"/>
    <n v="250.90899999999999"/>
    <n v="2759.9969999999998"/>
    <s v="VND"/>
    <s v=""/>
    <s v=""/>
    <s v="2900004914"/>
    <s v=""/>
    <s v="V01H010001"/>
    <s v="2101"/>
    <s v="Complete"/>
    <s v=""/>
    <s v="C6703323"/>
    <s v="BIG C - GO VAP"/>
    <s v="MTS"/>
    <n v="8"/>
    <x v="1"/>
    <x v="2"/>
  </r>
  <r>
    <s v="BIG C - GO VAP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4914"/>
    <s v=""/>
    <s v="V01H010001"/>
    <s v="2101"/>
    <s v="Complete"/>
    <s v=""/>
    <s v="C6703323"/>
    <s v="BIG C - GO VAP"/>
    <s v="MTS"/>
    <n v="3"/>
    <x v="1"/>
    <x v="2"/>
  </r>
  <r>
    <s v="BIG C - DI AN"/>
    <s v="NBTI - VIETNAM MT"/>
    <s v="F51"/>
    <s v="MT SOUTH"/>
    <s v="EVN2"/>
    <s v="NBTI - VIETNAM MT"/>
    <s v="MW00"/>
    <s v="VNMTDS"/>
    <s v="MT-DIR-S"/>
    <s v="320463"/>
    <s v="Na 8,5g"/>
    <n v="18"/>
    <n v="18"/>
    <s v="CTN"/>
    <s v="CTN"/>
    <n v="155.45500000000001"/>
    <n v="155.45500000000001"/>
    <s v=""/>
    <n v="2798.19"/>
    <n v="0"/>
    <n v="279.81900000000002"/>
    <n v="3078.009"/>
    <s v="VND"/>
    <s v=""/>
    <s v=""/>
    <s v="2900004925"/>
    <s v=""/>
    <s v="V01H010001"/>
    <s v="2101"/>
    <s v="Complete"/>
    <s v=""/>
    <s v="C6703328"/>
    <s v="BIG C - DI AN"/>
    <s v="MTS"/>
    <n v="18"/>
    <x v="3"/>
    <x v="2"/>
  </r>
  <r>
    <s v="BIG C - DI AN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55.45499999999998"/>
    <n v="355.45499999999998"/>
    <s v=""/>
    <n v="1066.365"/>
    <n v="0"/>
    <n v="106.637"/>
    <n v="1173.002"/>
    <s v="VND"/>
    <s v=""/>
    <s v=""/>
    <s v="2900004925"/>
    <s v=""/>
    <s v="V01H010001"/>
    <s v="2101"/>
    <s v="Complete"/>
    <s v=""/>
    <s v="C6703328"/>
    <s v="BIG C - DI AN"/>
    <s v="MTS"/>
    <n v="3"/>
    <x v="3"/>
    <x v="2"/>
  </r>
  <r>
    <s v="BIG C - DI AN"/>
    <s v="NBTI - VIETNAM MT"/>
    <s v="F51"/>
    <s v="MT SOUTH"/>
    <s v="EVN2"/>
    <s v="NBTI - VIETNAM MT"/>
    <s v="MW00"/>
    <s v="VNMTDS"/>
    <s v="MT-DIR-S"/>
    <s v="323555"/>
    <s v="Na 17g - MT"/>
    <n v="19"/>
    <n v="19"/>
    <s v="CTN"/>
    <s v="CTN"/>
    <n v="213.273"/>
    <n v="213.273"/>
    <s v=""/>
    <n v="4052.1869999999999"/>
    <n v="0"/>
    <n v="405.21800000000002"/>
    <n v="4457.4049999999997"/>
    <s v="VND"/>
    <s v=""/>
    <s v=""/>
    <s v="2900004925"/>
    <s v=""/>
    <s v="V01H010001"/>
    <s v="2101"/>
    <s v="Complete"/>
    <s v=""/>
    <s v="C6703328"/>
    <s v="BIG C - DI AN"/>
    <s v="MTS"/>
    <n v="19"/>
    <x v="3"/>
    <x v="2"/>
  </r>
  <r>
    <s v="BIG C - DI AN"/>
    <s v="NBTI - VIETNAM MT"/>
    <s v="F51"/>
    <s v="MT SOUTH"/>
    <s v="EVN2"/>
    <s v="NBTI - VIETNAM MT"/>
    <s v="MW00"/>
    <s v="VNMTDS"/>
    <s v="MT-DIR-S"/>
    <s v="320445"/>
    <s v="Na 58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4925"/>
    <s v=""/>
    <s v="V01H010001"/>
    <s v="2101"/>
    <s v="Complete"/>
    <s v=""/>
    <s v="C6703328"/>
    <s v="BIG C - DI AN"/>
    <s v="MTS"/>
    <n v="1"/>
    <x v="3"/>
    <x v="2"/>
  </r>
  <r>
    <s v="BIG C - DI AN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4925"/>
    <s v=""/>
    <s v="V01H010001"/>
    <s v="2101"/>
    <s v="Complete"/>
    <s v=""/>
    <s v="C6703328"/>
    <s v="BIG C - DI AN"/>
    <s v="MTS"/>
    <n v="3"/>
    <x v="3"/>
    <x v="2"/>
  </r>
  <r>
    <s v="LOTTE - CAN THO"/>
    <s v="NBTI - VIETNAM MT"/>
    <s v="F51"/>
    <s v="MT SOUTH"/>
    <s v="EVN2"/>
    <s v="NBTI - VIETNAM MT"/>
    <s v="MW00"/>
    <s v="VNMTDS"/>
    <s v="MT-DIR-S"/>
    <s v="323620"/>
    <s v="Ahh 16g"/>
    <n v="4"/>
    <n v="4"/>
    <s v="CTN"/>
    <s v="CTN"/>
    <n v="340"/>
    <n v="340"/>
    <s v=""/>
    <n v="1360"/>
    <n v="0"/>
    <n v="136"/>
    <n v="1496"/>
    <s v="VND"/>
    <s v=""/>
    <s v=""/>
    <s v="2900004902"/>
    <s v=""/>
    <s v="V01H010001"/>
    <s v="2101"/>
    <s v="Complete"/>
    <s v="MTS"/>
    <s v="C6703155"/>
    <s v=""/>
    <s v=""/>
    <n v="4"/>
    <x v="3"/>
    <x v="2"/>
  </r>
  <r>
    <s v="LOTTE - CAN THO"/>
    <s v="NBTI - VIETNAM MT"/>
    <s v="F51"/>
    <s v="MT SOUTH"/>
    <s v="EVN2"/>
    <s v="NBTI - VIETNAM MT"/>
    <s v="MW00"/>
    <s v="VNMTDS"/>
    <s v="MT-DIR-S"/>
    <s v="331017"/>
    <s v="Richoco Wfr 58g"/>
    <n v="5"/>
    <n v="5"/>
    <s v="CTN"/>
    <s v="CTN"/>
    <n v="300"/>
    <n v="300"/>
    <s v=""/>
    <n v="1500"/>
    <n v="0"/>
    <n v="150"/>
    <n v="1650"/>
    <s v="VND"/>
    <s v=""/>
    <s v=""/>
    <s v="2900004902"/>
    <s v=""/>
    <s v="V01H010001"/>
    <s v="2101"/>
    <s v="Complete"/>
    <s v="MTS"/>
    <s v="C6703155"/>
    <s v=""/>
    <s v=""/>
    <n v="5"/>
    <x v="3"/>
    <x v="2"/>
  </r>
  <r>
    <s v="LOTTE - CAN THO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00"/>
    <n v="300"/>
    <s v=""/>
    <n v="900"/>
    <n v="0"/>
    <n v="90"/>
    <n v="990"/>
    <s v="VND"/>
    <s v=""/>
    <s v=""/>
    <s v="2900004902"/>
    <s v=""/>
    <s v="V01H010001"/>
    <s v="2101"/>
    <s v="Complete"/>
    <s v="MTS"/>
    <s v="C6703155"/>
    <s v=""/>
    <s v=""/>
    <n v="3"/>
    <x v="3"/>
    <x v="2"/>
  </r>
  <r>
    <s v="LOTTE - CAN THO"/>
    <s v="NBTI - VIETNAM MT"/>
    <s v="F51"/>
    <s v="MT SOUTH"/>
    <s v="EVN2"/>
    <s v="NBTI - VIETNAM MT"/>
    <s v="MW00"/>
    <s v="VNMTDS"/>
    <s v="MT-DIR-S"/>
    <s v="323555"/>
    <s v="Na 17g - MT"/>
    <n v="8"/>
    <n v="8"/>
    <s v="CTN"/>
    <s v="CTN"/>
    <n v="213.273"/>
    <n v="213.273"/>
    <s v=""/>
    <n v="1706.184"/>
    <n v="0"/>
    <n v="170.61799999999999"/>
    <n v="1876.8019999999999"/>
    <s v="VND"/>
    <s v=""/>
    <s v=""/>
    <s v="2900004902"/>
    <s v=""/>
    <s v="V01H010001"/>
    <s v="2101"/>
    <s v="Complete"/>
    <s v="MTS"/>
    <s v="C6703155"/>
    <s v=""/>
    <s v=""/>
    <n v="8"/>
    <x v="3"/>
    <x v="2"/>
  </r>
  <r>
    <s v="LOTTE - NHA TRANG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04896"/>
    <s v=""/>
    <s v="V01H010001"/>
    <s v="2101"/>
    <s v="Complete"/>
    <s v="MTS"/>
    <s v="C6703156"/>
    <s v=""/>
    <s v=""/>
    <n v="10"/>
    <x v="3"/>
    <x v="2"/>
  </r>
  <r>
    <s v="LOTTE - NHA TRANG"/>
    <s v="NBTI - VIETNAM MT"/>
    <s v="F51"/>
    <s v="MT SOUTH"/>
    <s v="EVN2"/>
    <s v="NBTI - VIETNAM MT"/>
    <s v="MW00"/>
    <s v="VNMTDS"/>
    <s v="MT-DIR-S"/>
    <s v="323620"/>
    <s v="Ahh 16g"/>
    <n v="30"/>
    <n v="30"/>
    <s v="CTN"/>
    <s v="CTN"/>
    <n v="340"/>
    <n v="340"/>
    <s v=""/>
    <n v="10200"/>
    <n v="0"/>
    <n v="1020"/>
    <n v="11220"/>
    <s v="VND"/>
    <s v=""/>
    <s v=""/>
    <s v="2900004896"/>
    <s v=""/>
    <s v="V01H010001"/>
    <s v="2101"/>
    <s v="Complete"/>
    <s v="MTS"/>
    <s v="C6703156"/>
    <s v=""/>
    <s v=""/>
    <n v="30"/>
    <x v="3"/>
    <x v="2"/>
  </r>
  <r>
    <s v="LOTTE - NHA TRANG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.273"/>
    <n v="213.273"/>
    <s v=""/>
    <n v="1066.365"/>
    <n v="0"/>
    <n v="106.637"/>
    <n v="1173.002"/>
    <s v="VND"/>
    <s v=""/>
    <s v=""/>
    <s v="2900004896"/>
    <s v=""/>
    <s v="V01H010001"/>
    <s v="2101"/>
    <s v="Complete"/>
    <s v="MTS"/>
    <s v="C6703156"/>
    <s v=""/>
    <s v=""/>
    <n v="5"/>
    <x v="3"/>
    <x v="2"/>
  </r>
  <r>
    <s v="BIG C - AN PHU"/>
    <s v="NBTI - VIETNAM MT"/>
    <s v="F51"/>
    <s v="MT SOUTH"/>
    <s v="EVN2"/>
    <s v="NBTI - VIETNAM MT"/>
    <s v="MW00"/>
    <s v="VNMTDS"/>
    <s v="MT-DIR-S"/>
    <s v="320463"/>
    <s v="Na 8,5g"/>
    <n v="7"/>
    <n v="7"/>
    <s v="CTN"/>
    <s v="CTN"/>
    <n v="155.45500000000001"/>
    <n v="155.45500000000001"/>
    <s v=""/>
    <n v="1088.1849999999999"/>
    <n v="0"/>
    <n v="108.819"/>
    <n v="1197.0039999999999"/>
    <s v="VND"/>
    <s v=""/>
    <s v=""/>
    <s v="2900004926"/>
    <s v=""/>
    <s v="V01H010001"/>
    <s v="2101"/>
    <s v="Complete"/>
    <s v=""/>
    <s v="C6703329"/>
    <s v="BIG C - AN PHU"/>
    <s v="MTS"/>
    <n v="7"/>
    <x v="1"/>
    <x v="2"/>
  </r>
  <r>
    <s v="BIG C - AN PHU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4926"/>
    <s v=""/>
    <s v="V01H010001"/>
    <s v="2101"/>
    <s v="Complete"/>
    <s v=""/>
    <s v="C6703329"/>
    <s v="BIG C - AN PHU"/>
    <s v="MTS"/>
    <n v="2"/>
    <x v="1"/>
    <x v="2"/>
  </r>
  <r>
    <s v="BIG C - AN PHU"/>
    <s v="NBTI - VIETNAM MT"/>
    <s v="F51"/>
    <s v="MT SOUTH"/>
    <s v="EVN2"/>
    <s v="NBTI - VIETNAM MT"/>
    <s v="MW00"/>
    <s v="VNMTDS"/>
    <s v="MT-DIR-S"/>
    <s v="323555"/>
    <s v="Na 17g - MT"/>
    <n v="4"/>
    <n v="4"/>
    <s v="CTN"/>
    <s v="CTN"/>
    <n v="213.273"/>
    <n v="213.273"/>
    <s v=""/>
    <n v="853.09199999999998"/>
    <n v="0"/>
    <n v="85.308999999999997"/>
    <n v="938.40099999999995"/>
    <s v="VND"/>
    <s v=""/>
    <s v=""/>
    <s v="2900004926"/>
    <s v=""/>
    <s v="V01H010001"/>
    <s v="2101"/>
    <s v="Complete"/>
    <s v=""/>
    <s v="C6703329"/>
    <s v="BIG C - AN PHU"/>
    <s v="MTS"/>
    <n v="4"/>
    <x v="1"/>
    <x v="2"/>
  </r>
  <r>
    <s v="BIG C - AN PHU"/>
    <s v="NBTI - VIETNAM MT"/>
    <s v="F51"/>
    <s v="MT SOUTH"/>
    <s v="EVN2"/>
    <s v="NBTI - VIETNAM MT"/>
    <s v="MW00"/>
    <s v="VNMTDS"/>
    <s v="MT-DIR-S"/>
    <s v="320445"/>
    <s v="Na 58g"/>
    <n v="4"/>
    <n v="4"/>
    <s v="CTN"/>
    <s v="CTN"/>
    <n v="313.63600000000002"/>
    <n v="313.63600000000002"/>
    <s v=""/>
    <n v="1254.5440000000001"/>
    <n v="0"/>
    <n v="125.455"/>
    <n v="1379.999"/>
    <s v="VND"/>
    <s v=""/>
    <s v=""/>
    <s v="2900004926"/>
    <s v=""/>
    <s v="V01H010001"/>
    <s v="2101"/>
    <s v="Complete"/>
    <s v=""/>
    <s v="C6703329"/>
    <s v="BIG C - AN PHU"/>
    <s v="MTS"/>
    <n v="4"/>
    <x v="1"/>
    <x v="2"/>
  </r>
  <r>
    <s v="BIG C - AN PHU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4926"/>
    <s v=""/>
    <s v="V01H010001"/>
    <s v="2101"/>
    <s v="Complete"/>
    <s v=""/>
    <s v="C6703329"/>
    <s v="BIG C - AN PHU"/>
    <s v="MTS"/>
    <n v="2"/>
    <x v="1"/>
    <x v="2"/>
  </r>
  <r>
    <s v="BIG C - AN PHU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4926"/>
    <s v=""/>
    <s v="V01H010001"/>
    <s v="2101"/>
    <s v="Complete"/>
    <s v=""/>
    <s v="C6703329"/>
    <s v="BIG C - AN PHU"/>
    <s v="MTS"/>
    <n v="2"/>
    <x v="1"/>
    <x v="2"/>
  </r>
  <r>
    <s v="BIG C - THAO DIEN"/>
    <s v="NBTI - VIETNAM MT"/>
    <s v="F51"/>
    <s v="MT SOUTH"/>
    <s v="EVN2"/>
    <s v="NBTI - VIETNAM MT"/>
    <s v="MW00"/>
    <s v="VNMTDS"/>
    <s v="MT-DIR-S"/>
    <s v="320463"/>
    <s v="Na 8,5g"/>
    <n v="4"/>
    <n v="4"/>
    <s v="CTN"/>
    <s v="CTN"/>
    <n v="155.45500000000001"/>
    <n v="155.45500000000001"/>
    <s v=""/>
    <n v="621.82000000000005"/>
    <n v="0"/>
    <n v="62.182000000000002"/>
    <n v="684.00199999999995"/>
    <s v="VND"/>
    <s v=""/>
    <s v=""/>
    <s v="2900004927"/>
    <s v=""/>
    <s v="V01H010001"/>
    <s v="2101"/>
    <s v="Complete"/>
    <s v=""/>
    <s v="C6703331"/>
    <s v="BIG C - THAO DIEN"/>
    <s v="MTS"/>
    <n v="4"/>
    <x v="1"/>
    <x v="2"/>
  </r>
  <r>
    <s v="BIG C - THAO DIEN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4927"/>
    <s v=""/>
    <s v="V01H010001"/>
    <s v="2101"/>
    <s v="Complete"/>
    <s v=""/>
    <s v="C6703331"/>
    <s v="BIG C - THAO DIEN"/>
    <s v="MTS"/>
    <n v="2"/>
    <x v="1"/>
    <x v="2"/>
  </r>
  <r>
    <s v="BIG C - THAO DIEN"/>
    <s v="NBTI - VIETNAM MT"/>
    <s v="F51"/>
    <s v="MT SOUTH"/>
    <s v="EVN2"/>
    <s v="NBTI - VIETNAM MT"/>
    <s v="MW00"/>
    <s v="VNMTDS"/>
    <s v="MT-DIR-S"/>
    <s v="323555"/>
    <s v="Na 17g - MT"/>
    <n v="7"/>
    <n v="7"/>
    <s v="CTN"/>
    <s v="CTN"/>
    <n v="213.273"/>
    <n v="213.273"/>
    <s v=""/>
    <n v="1492.9110000000001"/>
    <n v="0"/>
    <n v="149.291"/>
    <n v="1642.202"/>
    <s v="VND"/>
    <s v=""/>
    <s v=""/>
    <s v="2900004927"/>
    <s v=""/>
    <s v="V01H010001"/>
    <s v="2101"/>
    <s v="Complete"/>
    <s v=""/>
    <s v="C6703331"/>
    <s v="BIG C - THAO DIEN"/>
    <s v="MTS"/>
    <n v="7"/>
    <x v="1"/>
    <x v="2"/>
  </r>
  <r>
    <s v="BIG C - THAO DIEN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4927"/>
    <s v=""/>
    <s v="V01H010001"/>
    <s v="2101"/>
    <s v="Complete"/>
    <s v=""/>
    <s v="C6703331"/>
    <s v="BIG C - THAO DIEN"/>
    <s v="MTS"/>
    <n v="2"/>
    <x v="1"/>
    <x v="2"/>
  </r>
  <r>
    <s v="BIG C - THAO DIEN"/>
    <s v="NBTI - VIETNAM MT"/>
    <s v="F51"/>
    <s v="MT SOUTH"/>
    <s v="EVN2"/>
    <s v="NBTI - VIETNAM MT"/>
    <s v="MW00"/>
    <s v="VNMTDS"/>
    <s v="MT-DIR-S"/>
    <s v="331017"/>
    <s v="Richoco Wfr 58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04927"/>
    <s v=""/>
    <s v="V01H010001"/>
    <s v="2101"/>
    <s v="Complete"/>
    <s v=""/>
    <s v="C6703331"/>
    <s v="BIG C - THAO DIEN"/>
    <s v="MTS"/>
    <n v="5"/>
    <x v="1"/>
    <x v="2"/>
  </r>
  <r>
    <s v="LOTTE - NAM SG"/>
    <s v="NBTI - VIETNAM MT"/>
    <s v="F51"/>
    <s v="MT SOUTH"/>
    <s v="EVN2"/>
    <s v="NBTI - VIETNAM MT"/>
    <s v="MW00"/>
    <s v="VNMTDS"/>
    <s v="MT-DIR-S"/>
    <s v="320463"/>
    <s v="Na 8,5g"/>
    <n v="15"/>
    <n v="15"/>
    <s v="CTN"/>
    <s v="CTN"/>
    <n v="155.45500000000001"/>
    <n v="155.45500000000001"/>
    <s v=""/>
    <n v="2331.8249999999998"/>
    <n v="0"/>
    <n v="233.18299999999999"/>
    <n v="2565.0079999999998"/>
    <s v="VND"/>
    <s v=""/>
    <s v=""/>
    <s v="2900004932"/>
    <s v=""/>
    <s v="V01H010001"/>
    <s v="2101"/>
    <s v="Complete"/>
    <s v="MTS"/>
    <s v="C6703151"/>
    <s v=""/>
    <s v=""/>
    <n v="15"/>
    <x v="3"/>
    <x v="2"/>
  </r>
  <r>
    <s v="LOTTE - NAM SG"/>
    <s v="NBTI - VIETNAM MT"/>
    <s v="F51"/>
    <s v="MT SOUTH"/>
    <s v="EVN2"/>
    <s v="NBTI - VIETNAM MT"/>
    <s v="MW00"/>
    <s v="VNMTDS"/>
    <s v="MT-DIR-S"/>
    <s v="323620"/>
    <s v="Ahh 16g"/>
    <n v="10"/>
    <n v="10"/>
    <s v="CTN"/>
    <s v="CTN"/>
    <n v="340"/>
    <n v="340"/>
    <s v=""/>
    <n v="3400"/>
    <n v="0"/>
    <n v="340"/>
    <n v="3740"/>
    <s v="VND"/>
    <s v=""/>
    <s v=""/>
    <s v="2900004932"/>
    <s v=""/>
    <s v="V01H010001"/>
    <s v="2101"/>
    <s v="Complete"/>
    <s v="MTS"/>
    <s v="C6703151"/>
    <s v=""/>
    <s v=""/>
    <n v="10"/>
    <x v="3"/>
    <x v="2"/>
  </r>
  <r>
    <s v="LOTTE - NAM SG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00"/>
    <n v="300"/>
    <s v=""/>
    <n v="600"/>
    <n v="0"/>
    <n v="60"/>
    <n v="660"/>
    <s v="VND"/>
    <s v=""/>
    <s v=""/>
    <s v="2900004932"/>
    <s v=""/>
    <s v="V01H010001"/>
    <s v="2101"/>
    <s v="Complete"/>
    <s v="MTS"/>
    <s v="C6703151"/>
    <s v=""/>
    <s v=""/>
    <n v="2"/>
    <x v="3"/>
    <x v="2"/>
  </r>
  <r>
    <s v="LOTTE - NAM SG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00"/>
    <n v="300"/>
    <s v=""/>
    <n v="900"/>
    <n v="0"/>
    <n v="90"/>
    <n v="990"/>
    <s v="VND"/>
    <s v=""/>
    <s v=""/>
    <s v="2900004932"/>
    <s v=""/>
    <s v="V01H010001"/>
    <s v="2101"/>
    <s v="Complete"/>
    <s v="MTS"/>
    <s v="C6703151"/>
    <s v=""/>
    <s v=""/>
    <n v="3"/>
    <x v="3"/>
    <x v="2"/>
  </r>
  <r>
    <s v="LOTTE - NAM SG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.273"/>
    <n v="213.273"/>
    <s v=""/>
    <n v="2132.73"/>
    <n v="0"/>
    <n v="213.273"/>
    <n v="2346.0030000000002"/>
    <s v="VND"/>
    <s v=""/>
    <s v=""/>
    <s v="2900004932"/>
    <s v=""/>
    <s v="V01H010001"/>
    <s v="2101"/>
    <s v="Complete"/>
    <s v="MTS"/>
    <s v="C6703151"/>
    <s v=""/>
    <s v=""/>
    <n v="10"/>
    <x v="3"/>
    <x v="2"/>
  </r>
  <r>
    <s v="LOTTE - NAM S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"/>
    <n v="300"/>
    <s v=""/>
    <n v="600"/>
    <n v="0"/>
    <n v="60"/>
    <n v="660"/>
    <s v="VND"/>
    <s v=""/>
    <s v=""/>
    <s v="2900004932"/>
    <s v=""/>
    <s v="V01H010001"/>
    <s v="2101"/>
    <s v="Complete"/>
    <s v="MTS"/>
    <s v="C6703151"/>
    <s v=""/>
    <s v=""/>
    <n v="2"/>
    <x v="3"/>
    <x v="2"/>
  </r>
  <r>
    <s v="HUONG THUY"/>
    <s v="NBTI - VIETNAM MT"/>
    <s v="F09"/>
    <s v="EDD7 + EDD5"/>
    <s v="EVN2"/>
    <s v="NBTI - VIETNAM MT"/>
    <s v="MW00"/>
    <s v="VNMTIS"/>
    <s v="MT-IND-S"/>
    <s v="323555"/>
    <s v="Na 17g - MT"/>
    <n v="530"/>
    <n v="530"/>
    <s v="CTN"/>
    <s v="CTN"/>
    <n v="185.64"/>
    <n v="185.64"/>
    <s v=""/>
    <n v="98389.2"/>
    <n v="0"/>
    <n v="9838.92"/>
    <n v="108228.12"/>
    <s v="VND"/>
    <s v=""/>
    <s v=""/>
    <s v="2900004934"/>
    <s v=""/>
    <s v="V01H010001"/>
    <s v="2101"/>
    <s v="Complete"/>
    <s v=""/>
    <s v="C6703148"/>
    <s v=""/>
    <s v=""/>
    <n v="530"/>
    <x v="0"/>
    <x v="1"/>
  </r>
  <r>
    <s v="LOTTE - DA NANG"/>
    <s v="NBTI - VIETNAM MT"/>
    <s v="F51"/>
    <s v="MT SOUTH"/>
    <s v="EVN2"/>
    <s v="NBTI - VIETNAM MT"/>
    <s v="MW00"/>
    <s v="VNMTDC"/>
    <s v="MT-DIR-C"/>
    <s v="320463"/>
    <s v="Na 8,5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04933"/>
    <s v=""/>
    <s v="V01H010001"/>
    <s v="2101"/>
    <s v="Complete"/>
    <s v="MTN"/>
    <s v="C6703160"/>
    <s v=""/>
    <s v=""/>
    <n v="5"/>
    <x v="2"/>
    <x v="0"/>
  </r>
  <r>
    <s v="LOTTE - DA NANG"/>
    <s v="NBTI - VIETNAM MT"/>
    <s v="F51"/>
    <s v="MT SOUTH"/>
    <s v="EVN2"/>
    <s v="NBTI - VIETNAM MT"/>
    <s v="MW00"/>
    <s v="VNMTDC"/>
    <s v="MT-DIR-C"/>
    <s v="321238"/>
    <s v="Richoco Wfr 17g"/>
    <n v="5"/>
    <n v="5"/>
    <s v="CTN"/>
    <s v="CTN"/>
    <n v="213.273"/>
    <n v="213.273"/>
    <s v=""/>
    <n v="1066.365"/>
    <n v="0"/>
    <n v="106.637"/>
    <n v="1173.002"/>
    <s v="VND"/>
    <s v=""/>
    <s v=""/>
    <s v="2900004933"/>
    <s v=""/>
    <s v="V01H010001"/>
    <s v="2101"/>
    <s v="Complete"/>
    <s v="MTN"/>
    <s v="C6703160"/>
    <s v=""/>
    <s v=""/>
    <n v="5"/>
    <x v="2"/>
    <x v="0"/>
  </r>
  <r>
    <s v="LOTTE - DA NANG"/>
    <s v="NBTI - VIETNAM MT"/>
    <s v="F51"/>
    <s v="MT SOUTH"/>
    <s v="EVN2"/>
    <s v="NBTI - VIETNAM MT"/>
    <s v="MW00"/>
    <s v="VNMTDC"/>
    <s v="MT-DIR-C"/>
    <s v="331017"/>
    <s v="Richoco Wfr 58g"/>
    <n v="3"/>
    <n v="3"/>
    <s v="CTN"/>
    <s v="CTN"/>
    <n v="300"/>
    <n v="300"/>
    <s v=""/>
    <n v="900"/>
    <n v="0"/>
    <n v="90"/>
    <n v="990"/>
    <s v="VND"/>
    <s v=""/>
    <s v=""/>
    <s v="2900004933"/>
    <s v=""/>
    <s v="V01H010001"/>
    <s v="2101"/>
    <s v="Complete"/>
    <s v="MTN"/>
    <s v="C6703160"/>
    <s v=""/>
    <s v=""/>
    <n v="3"/>
    <x v="2"/>
    <x v="0"/>
  </r>
  <r>
    <s v="LOTTE - DA NANG"/>
    <s v="NBTI - VIETNAM MT"/>
    <s v="F51"/>
    <s v="MT SOUTH"/>
    <s v="EVN2"/>
    <s v="NBTI - VIETNAM MT"/>
    <s v="MW00"/>
    <s v="VNMTDC"/>
    <s v="MT-DIR-C"/>
    <s v="320445"/>
    <s v="Na 58g"/>
    <n v="3"/>
    <n v="3"/>
    <s v="CTN"/>
    <s v="CTN"/>
    <n v="300"/>
    <n v="300"/>
    <s v=""/>
    <n v="900"/>
    <n v="0"/>
    <n v="90"/>
    <n v="990"/>
    <s v="VND"/>
    <s v=""/>
    <s v=""/>
    <s v="2900004933"/>
    <s v=""/>
    <s v="V01H010001"/>
    <s v="2101"/>
    <s v="Complete"/>
    <s v="MTN"/>
    <s v="C6703160"/>
    <s v=""/>
    <s v=""/>
    <n v="3"/>
    <x v="2"/>
    <x v="0"/>
  </r>
  <r>
    <s v="LOTTE - DA NANG"/>
    <s v="NBTI - VIETNAM MT"/>
    <s v="F51"/>
    <s v="MT SOUTH"/>
    <s v="EVN2"/>
    <s v="NBTI - VIETNAM MT"/>
    <s v="MW00"/>
    <s v="VNMTDC"/>
    <s v="MT-DIR-C"/>
    <s v="323555"/>
    <s v="Na 17g - MT"/>
    <n v="5"/>
    <n v="5"/>
    <s v="CTN"/>
    <s v="CTN"/>
    <n v="213.273"/>
    <n v="213.273"/>
    <s v=""/>
    <n v="1066.365"/>
    <n v="0"/>
    <n v="106.636"/>
    <n v="1173.001"/>
    <s v="VND"/>
    <s v=""/>
    <s v=""/>
    <s v="2900004933"/>
    <s v=""/>
    <s v="V01H010001"/>
    <s v="2101"/>
    <s v="Complete"/>
    <s v="MTN"/>
    <s v="C6703160"/>
    <s v=""/>
    <s v=""/>
    <n v="5"/>
    <x v="2"/>
    <x v="0"/>
  </r>
  <r>
    <s v="LOTTE - DA NANG"/>
    <s v="NBTI - VIETNAM MT"/>
    <s v="F51"/>
    <s v="MT SOUTH"/>
    <s v="EVN2"/>
    <s v="NBTI - VIETNAM MT"/>
    <s v="MW00"/>
    <s v="VNMTDC"/>
    <s v="MT-DIR-C"/>
    <s v="323620"/>
    <s v="Ahh 16g"/>
    <n v="100"/>
    <n v="100"/>
    <s v="CTN"/>
    <s v="CTN"/>
    <n v="340"/>
    <n v="340"/>
    <s v=""/>
    <n v="34000"/>
    <n v="0"/>
    <n v="3400"/>
    <n v="37400"/>
    <s v="VND"/>
    <s v=""/>
    <s v=""/>
    <s v="2900004936"/>
    <s v=""/>
    <s v="V01H010001"/>
    <s v="2101"/>
    <s v="Complete"/>
    <s v="MTN"/>
    <s v="C6703160"/>
    <s v=""/>
    <s v=""/>
    <n v="100"/>
    <x v="2"/>
    <x v="0"/>
  </r>
  <r>
    <s v="HUONG THUY"/>
    <s v="NBTI - VIETNAM MT"/>
    <s v="F09"/>
    <s v="EDD7 + EDD5"/>
    <s v="EVN2"/>
    <s v="NBTI - VIETNAM MT"/>
    <s v="MW00"/>
    <s v="VNMTIS"/>
    <s v="MT-IND-S"/>
    <s v="323620"/>
    <s v="Ahh 16g"/>
    <n v="200"/>
    <n v="200"/>
    <s v="CTN"/>
    <s v="CTN"/>
    <n v="309.39999999999998"/>
    <n v="309.39999999999998"/>
    <s v=""/>
    <n v="61880"/>
    <n v="0"/>
    <n v="6188"/>
    <n v="68068"/>
    <s v="VND"/>
    <s v=""/>
    <s v=""/>
    <s v="2900004941"/>
    <s v=""/>
    <s v="V01H010001"/>
    <s v="2101"/>
    <s v="Complete"/>
    <s v=""/>
    <s v="C6703148"/>
    <s v=""/>
    <s v=""/>
    <n v="200"/>
    <x v="0"/>
    <x v="1"/>
  </r>
  <r>
    <s v="HUONG THUY"/>
    <s v="NBTI - VIETNAM MT"/>
    <s v="F09"/>
    <s v="EDD7 + EDD5"/>
    <s v="EVN2"/>
    <s v="NBTI - VIETNAM MT"/>
    <s v="MW00"/>
    <s v="VNMTIS"/>
    <s v="MT-IND-S"/>
    <s v="321238"/>
    <s v="Richoco Wfr 17g"/>
    <n v="50"/>
    <n v="50"/>
    <s v="CTN"/>
    <s v="CTN"/>
    <n v="185.64"/>
    <n v="185.64"/>
    <s v=""/>
    <n v="9282"/>
    <n v="0"/>
    <n v="928.2"/>
    <n v="10210.200000000001"/>
    <s v="VND"/>
    <s v=""/>
    <s v=""/>
    <s v="2900004941"/>
    <s v=""/>
    <s v="V01H010001"/>
    <s v="2101"/>
    <s v="Complete"/>
    <s v=""/>
    <s v="C6703148"/>
    <s v=""/>
    <s v=""/>
    <n v="50"/>
    <x v="0"/>
    <x v="1"/>
  </r>
  <r>
    <s v="HUONG THUY"/>
    <s v="NBTI - VIETNAM MT"/>
    <s v="F09"/>
    <s v="EDD7 + EDD5"/>
    <s v="EVN2"/>
    <s v="NBTI - VIETNAM MT"/>
    <s v="MW00"/>
    <s v="VNMTIS"/>
    <s v="MT-IND-S"/>
    <s v="320445"/>
    <s v="Na 58g"/>
    <n v="400"/>
    <n v="400"/>
    <s v="CTN"/>
    <s v="CTN"/>
    <n v="273"/>
    <n v="273"/>
    <s v=""/>
    <n v="109200"/>
    <n v="0"/>
    <n v="10920"/>
    <n v="120120"/>
    <s v="VND"/>
    <s v=""/>
    <s v=""/>
    <s v="2900004941"/>
    <s v=""/>
    <s v="V01H010001"/>
    <s v="2101"/>
    <s v="Complete"/>
    <s v=""/>
    <s v="C6703148"/>
    <s v=""/>
    <s v=""/>
    <n v="400"/>
    <x v="0"/>
    <x v="1"/>
  </r>
  <r>
    <s v="HUONG THUY"/>
    <s v="NBTI - VIETNAM MT"/>
    <s v="F09"/>
    <s v="EDD7 + EDD5"/>
    <s v="EVN2"/>
    <s v="NBTI - VIETNAM MT"/>
    <s v="MW00"/>
    <s v="VNMTIS"/>
    <s v="MT-IND-S"/>
    <s v="323555"/>
    <s v="Na 17g - MT"/>
    <n v="600"/>
    <n v="600"/>
    <s v="CTN"/>
    <s v="CTN"/>
    <n v="185.64"/>
    <n v="185.64"/>
    <s v=""/>
    <n v="111384"/>
    <n v="0"/>
    <n v="11138.4"/>
    <n v="122522.4"/>
    <s v="VND"/>
    <s v=""/>
    <s v=""/>
    <s v="2900004942"/>
    <s v=""/>
    <s v="V01H010001"/>
    <s v="2101"/>
    <s v="Complete"/>
    <s v=""/>
    <s v="C6703148"/>
    <s v=""/>
    <s v=""/>
    <n v="600"/>
    <x v="0"/>
    <x v="1"/>
  </r>
  <r>
    <s v="HUONG THUY"/>
    <s v="NBTI - VIETNAM MT"/>
    <s v="F09"/>
    <s v="EDD7 + EDD5"/>
    <s v="EVN2"/>
    <s v="NBTI - VIETNAM MT"/>
    <s v="MW00"/>
    <s v="VNMTIS"/>
    <s v="MT-IND-S"/>
    <s v="320445"/>
    <s v="Na 58g"/>
    <n v="300"/>
    <n v="300"/>
    <s v="CTN"/>
    <s v="CTN"/>
    <n v="273"/>
    <n v="273"/>
    <s v=""/>
    <n v="81900"/>
    <n v="0"/>
    <n v="8190"/>
    <n v="90090"/>
    <s v="VND"/>
    <s v=""/>
    <s v=""/>
    <s v="2900004942"/>
    <s v=""/>
    <s v="V01H010001"/>
    <s v="2101"/>
    <s v="Complete"/>
    <s v=""/>
    <s v="C6703148"/>
    <s v=""/>
    <s v=""/>
    <n v="300"/>
    <x v="0"/>
    <x v="1"/>
  </r>
  <r>
    <s v="BIG C - THANG LONG"/>
    <s v="NBTI - VIETNAM MT"/>
    <s v="F51"/>
    <s v="MT SOUTH"/>
    <s v="EVN2"/>
    <s v="NBTI - VIETNAM MT"/>
    <s v="MW00"/>
    <s v="VNMTDS"/>
    <s v="MT-DIR-S"/>
    <s v="320463"/>
    <s v="Na 8,5g"/>
    <n v="14"/>
    <n v="14"/>
    <s v="CTN"/>
    <s v="CTN"/>
    <n v="155.45500000000001"/>
    <n v="155.45500000000001"/>
    <s v=""/>
    <n v="2176.37"/>
    <n v="0"/>
    <n v="217.637"/>
    <n v="2394.0070000000001"/>
    <s v="VND"/>
    <s v=""/>
    <s v=""/>
    <s v="2900005001"/>
    <s v=""/>
    <s v="V01H010001"/>
    <s v="2101"/>
    <s v="Complete"/>
    <s v=""/>
    <s v="C6703366"/>
    <s v="BIG C - THANG LONG"/>
    <s v="MTN"/>
    <n v="14"/>
    <x v="4"/>
    <x v="0"/>
  </r>
  <r>
    <s v="BIG C - THANG LONG"/>
    <s v="NBTI - VIETNAM MT"/>
    <s v="F51"/>
    <s v="MT SOUTH"/>
    <s v="EVN2"/>
    <s v="NBTI - VIETNAM MT"/>
    <s v="MW00"/>
    <s v="VNMTDS"/>
    <s v="MT-DIR-S"/>
    <s v="323620"/>
    <s v="Ahh 16g"/>
    <n v="4"/>
    <n v="4"/>
    <s v="CTN"/>
    <s v="CTN"/>
    <n v="355.45499999999998"/>
    <n v="355.45499999999998"/>
    <s v=""/>
    <n v="1421.82"/>
    <n v="0"/>
    <n v="142.18199999999999"/>
    <n v="1564.002"/>
    <s v="VND"/>
    <s v=""/>
    <s v=""/>
    <s v="2900005001"/>
    <s v=""/>
    <s v="V01H010001"/>
    <s v="2101"/>
    <s v="Complete"/>
    <s v=""/>
    <s v="C6703366"/>
    <s v="BIG C - THANG LONG"/>
    <s v="MTN"/>
    <n v="4"/>
    <x v="4"/>
    <x v="0"/>
  </r>
  <r>
    <s v="BIG C - THANG LONG"/>
    <s v="NBTI - VIETNAM MT"/>
    <s v="F51"/>
    <s v="MT SOUTH"/>
    <s v="EVN2"/>
    <s v="NBTI - VIETNAM MT"/>
    <s v="MW00"/>
    <s v="VNMTDS"/>
    <s v="MT-DIR-S"/>
    <s v="323555"/>
    <s v="Na 17g - MT"/>
    <n v="17"/>
    <n v="17"/>
    <s v="CTN"/>
    <s v="CTN"/>
    <n v="213.273"/>
    <n v="213.273"/>
    <s v=""/>
    <n v="3625.6410000000001"/>
    <n v="0"/>
    <n v="362.565"/>
    <n v="3988.2060000000001"/>
    <s v="VND"/>
    <s v=""/>
    <s v=""/>
    <s v="2900005001"/>
    <s v=""/>
    <s v="V01H010001"/>
    <s v="2101"/>
    <s v="Complete"/>
    <s v=""/>
    <s v="C6703366"/>
    <s v="BIG C - THANG LONG"/>
    <s v="MTN"/>
    <n v="17"/>
    <x v="4"/>
    <x v="0"/>
  </r>
  <r>
    <s v="BIG C - THANG LONG"/>
    <s v="NBTI - VIETNAM MT"/>
    <s v="F51"/>
    <s v="MT SOUTH"/>
    <s v="EVN2"/>
    <s v="NBTI - VIETNAM MT"/>
    <s v="MW00"/>
    <s v="VNMTDS"/>
    <s v="MT-DIR-S"/>
    <s v="320445"/>
    <s v="Na 58g"/>
    <n v="9"/>
    <n v="9"/>
    <s v="CTN"/>
    <s v="CTN"/>
    <n v="313.63600000000002"/>
    <n v="313.63600000000002"/>
    <s v=""/>
    <n v="2822.7240000000002"/>
    <n v="0"/>
    <n v="282.27199999999999"/>
    <n v="3104.9960000000001"/>
    <s v="VND"/>
    <s v=""/>
    <s v=""/>
    <s v="2900005001"/>
    <s v=""/>
    <s v="V01H010001"/>
    <s v="2101"/>
    <s v="Complete"/>
    <s v=""/>
    <s v="C6703366"/>
    <s v="BIG C - THANG LONG"/>
    <s v="MTN"/>
    <n v="9"/>
    <x v="4"/>
    <x v="0"/>
  </r>
  <r>
    <s v="BIG C - THANG LONG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5001"/>
    <s v=""/>
    <s v="V01H010001"/>
    <s v="2101"/>
    <s v="Complete"/>
    <s v=""/>
    <s v="C6703366"/>
    <s v="BIG C - THANG LONG"/>
    <s v="MTN"/>
    <n v="2"/>
    <x v="4"/>
    <x v="0"/>
  </r>
  <r>
    <s v="BIG C - THANG LON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5001"/>
    <s v=""/>
    <s v="V01H010001"/>
    <s v="2101"/>
    <s v="Complete"/>
    <s v=""/>
    <s v="C6703366"/>
    <s v="BIG C - THANG LONG"/>
    <s v="MTN"/>
    <n v="2"/>
    <x v="4"/>
    <x v="0"/>
  </r>
  <r>
    <s v="BIG C - HAI PHONG"/>
    <s v="NBTI - VIETNAM MT"/>
    <s v="F51"/>
    <s v="MT SOUTH"/>
    <s v="EVN2"/>
    <s v="NBTI - VIETNAM MT"/>
    <s v="MW00"/>
    <s v="VNMTDS"/>
    <s v="MT-DIR-S"/>
    <s v="323555"/>
    <s v="Na 17g - MT"/>
    <n v="2"/>
    <n v="2"/>
    <s v="CTN"/>
    <s v="CTN"/>
    <n v="213.273"/>
    <n v="213.273"/>
    <s v=""/>
    <n v="426.54599999999999"/>
    <n v="0"/>
    <n v="42.655000000000001"/>
    <n v="469.20100000000002"/>
    <s v="VND"/>
    <s v=""/>
    <s v=""/>
    <s v="2900005002"/>
    <s v=""/>
    <s v="V01H010001"/>
    <s v="2101"/>
    <s v="Complete"/>
    <s v=""/>
    <s v="C6703361"/>
    <s v="BIG C - HAI PHONG"/>
    <s v="MTN"/>
    <n v="2"/>
    <x v="4"/>
    <x v="0"/>
  </r>
  <r>
    <s v="BIG C - HAI PHONG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05002"/>
    <s v=""/>
    <s v="V01H010001"/>
    <s v="2101"/>
    <s v="Complete"/>
    <s v=""/>
    <s v="C6703361"/>
    <s v="BIG C - HAI PHONG"/>
    <s v="MTN"/>
    <n v="5"/>
    <x v="4"/>
    <x v="0"/>
  </r>
  <r>
    <s v="BIG C - HAI PHONG"/>
    <s v="NBTI - VIETNAM MT"/>
    <s v="F51"/>
    <s v="MT SOUTH"/>
    <s v="EVN2"/>
    <s v="NBTI - VIETNAM MT"/>
    <s v="MW00"/>
    <s v="VNMTDS"/>
    <s v="MT-DIR-S"/>
    <s v="331017"/>
    <s v="Richoco Wfr 58g"/>
    <n v="7"/>
    <n v="7"/>
    <s v="CTN"/>
    <s v="CTN"/>
    <n v="313.63600000000002"/>
    <n v="313.63600000000002"/>
    <s v=""/>
    <n v="2195.4520000000002"/>
    <n v="0"/>
    <n v="219.54499999999999"/>
    <n v="2414.9969999999998"/>
    <s v="VND"/>
    <s v=""/>
    <s v=""/>
    <s v="2900005002"/>
    <s v=""/>
    <s v="V01H010001"/>
    <s v="2101"/>
    <s v="Complete"/>
    <s v=""/>
    <s v="C6703361"/>
    <s v="BIG C - HAI PHONG"/>
    <s v="MTN"/>
    <n v="7"/>
    <x v="4"/>
    <x v="0"/>
  </r>
  <r>
    <s v="BIG C - HAI PHONG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5002"/>
    <s v=""/>
    <s v="V01H010001"/>
    <s v="2101"/>
    <s v="Complete"/>
    <s v=""/>
    <s v="C6703361"/>
    <s v="BIG C - HAI PHONG"/>
    <s v="MTN"/>
    <n v="3"/>
    <x v="4"/>
    <x v="0"/>
  </r>
  <r>
    <s v="BIG C - DA NANG"/>
    <s v="NBTI - VIETNAM MT"/>
    <s v="F51"/>
    <s v="MT SOUTH"/>
    <s v="EVN2"/>
    <s v="NBTI - VIETNAM MT"/>
    <s v="MW00"/>
    <s v="VNMTDS"/>
    <s v="MT-DIR-S"/>
    <s v="323620"/>
    <s v="Ahh 16g"/>
    <n v="5"/>
    <n v="5"/>
    <s v="CTN"/>
    <s v="CTN"/>
    <n v="355.45499999999998"/>
    <n v="355.45499999999998"/>
    <s v=""/>
    <n v="1777.2750000000001"/>
    <n v="0"/>
    <n v="177.727"/>
    <n v="1955.002"/>
    <s v="VND"/>
    <s v=""/>
    <s v=""/>
    <s v="2900005003"/>
    <s v=""/>
    <s v="V01H010001"/>
    <s v="2101"/>
    <s v="Complete"/>
    <s v=""/>
    <s v="C6703350"/>
    <s v="BIG C - DA NANG"/>
    <s v="MTN"/>
    <n v="5"/>
    <x v="2"/>
    <x v="0"/>
  </r>
  <r>
    <s v="BIG C - DA NANG"/>
    <s v="NBTI - VIETNAM MT"/>
    <s v="F51"/>
    <s v="MT SOUTH"/>
    <s v="EVN2"/>
    <s v="NBTI - VIETNAM MT"/>
    <s v="MW00"/>
    <s v="VNMTDS"/>
    <s v="MT-DIR-S"/>
    <s v="323555"/>
    <s v="Na 17g - MT"/>
    <n v="2"/>
    <n v="2"/>
    <s v="CTN"/>
    <s v="CTN"/>
    <n v="213.273"/>
    <n v="213.273"/>
    <s v=""/>
    <n v="426.54599999999999"/>
    <n v="0"/>
    <n v="42.655000000000001"/>
    <n v="469.20100000000002"/>
    <s v="VND"/>
    <s v=""/>
    <s v=""/>
    <s v="2900005003"/>
    <s v=""/>
    <s v="V01H010001"/>
    <s v="2101"/>
    <s v="Complete"/>
    <s v=""/>
    <s v="C6703350"/>
    <s v="BIG C - DA NANG"/>
    <s v="MTN"/>
    <n v="2"/>
    <x v="2"/>
    <x v="0"/>
  </r>
  <r>
    <s v="BIG C - DA NANG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5003"/>
    <s v=""/>
    <s v="V01H010001"/>
    <s v="2101"/>
    <s v="Complete"/>
    <s v=""/>
    <s v="C6703350"/>
    <s v="BIG C - DA NANG"/>
    <s v="MTN"/>
    <n v="1"/>
    <x v="2"/>
    <x v="0"/>
  </r>
  <r>
    <s v="BIG C - DA NANG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05004"/>
    <s v=""/>
    <s v="V01H010001"/>
    <s v="2101"/>
    <s v="Complete"/>
    <s v=""/>
    <s v="C6703350"/>
    <s v="BIG C - DA NANG"/>
    <s v="MTN"/>
    <n v="5"/>
    <x v="2"/>
    <x v="0"/>
  </r>
  <r>
    <s v="BIG C - DA NANG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5004"/>
    <s v=""/>
    <s v="V01H010001"/>
    <s v="2101"/>
    <s v="Complete"/>
    <s v=""/>
    <s v="C6703350"/>
    <s v="BIG C - DA NANG"/>
    <s v="MTN"/>
    <n v="2"/>
    <x v="2"/>
    <x v="0"/>
  </r>
  <r>
    <s v="BIG C - DA NANG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.273"/>
    <n v="213.273"/>
    <s v=""/>
    <n v="639.81899999999996"/>
    <n v="0"/>
    <n v="63.981999999999999"/>
    <n v="703.80100000000004"/>
    <s v="VND"/>
    <s v=""/>
    <s v=""/>
    <s v="2900005004"/>
    <s v=""/>
    <s v="V01H010001"/>
    <s v="2101"/>
    <s v="Complete"/>
    <s v=""/>
    <s v="C6703350"/>
    <s v="BIG C - DA NANG"/>
    <s v="MTN"/>
    <n v="3"/>
    <x v="2"/>
    <x v="0"/>
  </r>
  <r>
    <s v="BIG C - DA NAN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5004"/>
    <s v=""/>
    <s v="V01H010001"/>
    <s v="2101"/>
    <s v="Complete"/>
    <s v=""/>
    <s v="C6703350"/>
    <s v="BIG C - DA NANG"/>
    <s v="MTN"/>
    <n v="2"/>
    <x v="2"/>
    <x v="0"/>
  </r>
  <r>
    <s v="BIG C - ME LINH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05005"/>
    <s v=""/>
    <s v="V01H010001"/>
    <s v="2101"/>
    <s v="Complete"/>
    <s v=""/>
    <s v="C6703364"/>
    <s v="BIG C - ME LINH"/>
    <s v="MTN"/>
    <n v="5"/>
    <x v="4"/>
    <x v="0"/>
  </r>
  <r>
    <s v="BIG C - ME LINH"/>
    <s v="NBTI - VIETNAM MT"/>
    <s v="F51"/>
    <s v="MT SOUTH"/>
    <s v="EVN2"/>
    <s v="NBTI - VIETNAM MT"/>
    <s v="MW00"/>
    <s v="VNMTDS"/>
    <s v="MT-DIR-S"/>
    <s v="323555"/>
    <s v="Na 17g - MT"/>
    <n v="2"/>
    <n v="2"/>
    <s v="CTN"/>
    <s v="CTN"/>
    <n v="213.273"/>
    <n v="213.273"/>
    <s v=""/>
    <n v="426.54599999999999"/>
    <n v="0"/>
    <n v="42.655000000000001"/>
    <n v="469.20100000000002"/>
    <s v="VND"/>
    <s v=""/>
    <s v=""/>
    <s v="2900005005"/>
    <s v=""/>
    <s v="V01H010001"/>
    <s v="2101"/>
    <s v="Complete"/>
    <s v=""/>
    <s v="C6703364"/>
    <s v="BIG C - ME LINH"/>
    <s v="MTN"/>
    <n v="2"/>
    <x v="4"/>
    <x v="0"/>
  </r>
  <r>
    <s v="BIG C - ME LINH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05005"/>
    <s v=""/>
    <s v="V01H010001"/>
    <s v="2101"/>
    <s v="Complete"/>
    <s v=""/>
    <s v="C6703364"/>
    <s v="BIG C - ME LINH"/>
    <s v="MTN"/>
    <n v="5"/>
    <x v="4"/>
    <x v="0"/>
  </r>
  <r>
    <s v="BIG C - ME LINH"/>
    <s v="NBTI - VIETNAM MT"/>
    <s v="F51"/>
    <s v="MT SOUTH"/>
    <s v="EVN2"/>
    <s v="NBTI - VIETNAM MT"/>
    <s v="MW00"/>
    <s v="VNMTDS"/>
    <s v="MT-DIR-S"/>
    <s v="331017"/>
    <s v="Richoco Wfr 58g"/>
    <n v="6"/>
    <n v="6"/>
    <s v="CTN"/>
    <s v="CTN"/>
    <n v="313.63600000000002"/>
    <n v="313.63600000000002"/>
    <s v=""/>
    <n v="1881.816"/>
    <n v="0"/>
    <n v="188.18100000000001"/>
    <n v="2069.9969999999998"/>
    <s v="VND"/>
    <s v=""/>
    <s v=""/>
    <s v="2900005005"/>
    <s v=""/>
    <s v="V01H010001"/>
    <s v="2101"/>
    <s v="Complete"/>
    <s v=""/>
    <s v="C6703364"/>
    <s v="BIG C - ME LINH"/>
    <s v="MTN"/>
    <n v="6"/>
    <x v="4"/>
    <x v="0"/>
  </r>
  <r>
    <s v="BIG C - ME LINH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5005"/>
    <s v=""/>
    <s v="V01H010001"/>
    <s v="2101"/>
    <s v="Complete"/>
    <s v=""/>
    <s v="C6703364"/>
    <s v="BIG C - ME LINH"/>
    <s v="MTN"/>
    <n v="2"/>
    <x v="4"/>
    <x v="0"/>
  </r>
  <r>
    <s v="BIG C - CAN THO"/>
    <s v="NBTI - VIETNAM MT"/>
    <s v="F51"/>
    <s v="MT SOUTH"/>
    <s v="EVN2"/>
    <s v="NBTI - VIETNAM MT"/>
    <s v="MW00"/>
    <s v="VNMTDS"/>
    <s v="MT-DIR-S"/>
    <s v="320463"/>
    <s v="Na 8,5g"/>
    <n v="3"/>
    <n v="3"/>
    <s v="CTN"/>
    <s v="CTN"/>
    <n v="155.45500000000001"/>
    <n v="155.45500000000001"/>
    <s v=""/>
    <n v="466.36500000000001"/>
    <n v="0"/>
    <n v="46.637"/>
    <n v="513.00199999999995"/>
    <s v="VND"/>
    <s v=""/>
    <s v=""/>
    <s v="2900005007"/>
    <s v=""/>
    <s v="V01H010001"/>
    <s v="2101"/>
    <s v="Complete"/>
    <s v=""/>
    <s v="C6703333"/>
    <s v="BIG C - CAN THO"/>
    <s v="MTS"/>
    <n v="3"/>
    <x v="3"/>
    <x v="2"/>
  </r>
  <r>
    <s v="BIG C - CAN THO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05008"/>
    <s v=""/>
    <s v="V01H010001"/>
    <s v="2101"/>
    <s v="Complete"/>
    <s v=""/>
    <s v="C6703333"/>
    <s v="BIG C - CAN THO"/>
    <s v="MTS"/>
    <n v="5"/>
    <x v="3"/>
    <x v="2"/>
  </r>
  <r>
    <s v="BIG C - CAN THO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.273"/>
    <n v="213.273"/>
    <s v=""/>
    <n v="639.81899999999996"/>
    <n v="0"/>
    <n v="63.981999999999999"/>
    <n v="703.80100000000004"/>
    <s v="VND"/>
    <s v=""/>
    <s v=""/>
    <s v="2900005008"/>
    <s v=""/>
    <s v="V01H010001"/>
    <s v="2101"/>
    <s v="Complete"/>
    <s v=""/>
    <s v="C6703333"/>
    <s v="BIG C - CAN THO"/>
    <s v="MTS"/>
    <n v="3"/>
    <x v="3"/>
    <x v="2"/>
  </r>
  <r>
    <s v="BIG C - CAN THO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.63600000000002"/>
    <n v="313.63600000000002"/>
    <s v=""/>
    <n v="1568.18"/>
    <n v="0"/>
    <n v="156.81700000000001"/>
    <n v="1724.9970000000001"/>
    <s v="VND"/>
    <s v=""/>
    <s v=""/>
    <s v="2900005008"/>
    <s v=""/>
    <s v="V01H010001"/>
    <s v="2101"/>
    <s v="Complete"/>
    <s v=""/>
    <s v="C6703333"/>
    <s v="BIG C - CAN THO"/>
    <s v="MTS"/>
    <n v="5"/>
    <x v="3"/>
    <x v="2"/>
  </r>
  <r>
    <s v="BIG C - CAN THO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5008"/>
    <s v=""/>
    <s v="V01H010001"/>
    <s v="2101"/>
    <s v="Complete"/>
    <s v=""/>
    <s v="C6703333"/>
    <s v="BIG C - CAN THO"/>
    <s v="MTS"/>
    <n v="3"/>
    <x v="3"/>
    <x v="2"/>
  </r>
  <r>
    <s v="BIG C - CAN THO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5008"/>
    <s v=""/>
    <s v="V01H010001"/>
    <s v="2101"/>
    <s v="Complete"/>
    <s v=""/>
    <s v="C6703333"/>
    <s v="BIG C - CAN THO"/>
    <s v="MTS"/>
    <n v="2"/>
    <x v="3"/>
    <x v="2"/>
  </r>
  <r>
    <s v="BIG C - DA LAT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5009"/>
    <s v=""/>
    <s v="V01H010001"/>
    <s v="2101"/>
    <s v="Complete"/>
    <s v=""/>
    <s v="C6703335"/>
    <s v="BIG C - DA LAT"/>
    <s v="MTS"/>
    <n v="2"/>
    <x v="1"/>
    <x v="2"/>
  </r>
  <r>
    <s v="BIG C - DA LAT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.273"/>
    <n v="213.273"/>
    <s v=""/>
    <n v="1066.365"/>
    <n v="0"/>
    <n v="106.636"/>
    <n v="1173.001"/>
    <s v="VND"/>
    <s v=""/>
    <s v=""/>
    <s v="2900005009"/>
    <s v=""/>
    <s v="V01H010001"/>
    <s v="2101"/>
    <s v="Complete"/>
    <s v=""/>
    <s v="C6703335"/>
    <s v="BIG C - DA LAT"/>
    <s v="MTS"/>
    <n v="5"/>
    <x v="1"/>
    <x v="2"/>
  </r>
  <r>
    <s v="BIG C - DA LAT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5009"/>
    <s v=""/>
    <s v="V01H010001"/>
    <s v="2101"/>
    <s v="Complete"/>
    <s v=""/>
    <s v="C6703335"/>
    <s v="BIG C - DA LAT"/>
    <s v="MTS"/>
    <n v="3"/>
    <x v="1"/>
    <x v="2"/>
  </r>
  <r>
    <s v="BIG C - DA LAT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5009"/>
    <s v=""/>
    <s v="V01H010001"/>
    <s v="2101"/>
    <s v="Complete"/>
    <s v=""/>
    <s v="C6703335"/>
    <s v="BIG C - DA LAT"/>
    <s v="MTS"/>
    <n v="3"/>
    <x v="1"/>
    <x v="2"/>
  </r>
  <r>
    <s v="BIG C - DA LAT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5009"/>
    <s v=""/>
    <s v="V01H010001"/>
    <s v="2101"/>
    <s v="Complete"/>
    <s v=""/>
    <s v="C6703335"/>
    <s v="BIG C - DA LAT"/>
    <s v="MTS"/>
    <n v="3"/>
    <x v="1"/>
    <x v="2"/>
  </r>
  <r>
    <s v="BIG C - HA LONG"/>
    <s v="NBTI - VIETNAM MT"/>
    <s v="F51"/>
    <s v="MT SOUTH"/>
    <s v="EVN2"/>
    <s v="NBTI - VIETNAM MT"/>
    <s v="MW00"/>
    <s v="VNMTDS"/>
    <s v="MT-DIR-S"/>
    <s v="320463"/>
    <s v="Na 8,5g"/>
    <n v="8"/>
    <n v="8"/>
    <s v="CTN"/>
    <s v="CTN"/>
    <n v="155.45500000000001"/>
    <n v="155.45500000000001"/>
    <s v=""/>
    <n v="1243.6400000000001"/>
    <n v="0"/>
    <n v="124.364"/>
    <n v="1368.0039999999999"/>
    <s v="VND"/>
    <s v=""/>
    <s v=""/>
    <s v="2900005010"/>
    <s v=""/>
    <s v="V01H010001"/>
    <s v="2101"/>
    <s v="Complete"/>
    <s v=""/>
    <s v="C6703359"/>
    <s v="BIG C - HA LONG"/>
    <s v="MTN"/>
    <n v="8"/>
    <x v="4"/>
    <x v="0"/>
  </r>
  <r>
    <s v="BIG C - HA LONG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55.45499999999998"/>
    <n v="355.45499999999998"/>
    <s v=""/>
    <n v="1066.365"/>
    <n v="0"/>
    <n v="106.637"/>
    <n v="1173.002"/>
    <s v="VND"/>
    <s v=""/>
    <s v=""/>
    <s v="2900005010"/>
    <s v=""/>
    <s v="V01H010001"/>
    <s v="2101"/>
    <s v="Complete"/>
    <s v=""/>
    <s v="C6703359"/>
    <s v="BIG C - HA LONG"/>
    <s v="MTN"/>
    <n v="3"/>
    <x v="4"/>
    <x v="0"/>
  </r>
  <r>
    <s v="BIG C - HA LONG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.273"/>
    <n v="213.273"/>
    <s v=""/>
    <n v="1066.365"/>
    <n v="0"/>
    <n v="106.637"/>
    <n v="1173.002"/>
    <s v="VND"/>
    <s v=""/>
    <s v=""/>
    <s v="2900005010"/>
    <s v=""/>
    <s v="V01H010001"/>
    <s v="2101"/>
    <s v="Complete"/>
    <s v=""/>
    <s v="C6703359"/>
    <s v="BIG C - HA LONG"/>
    <s v="MTN"/>
    <n v="5"/>
    <x v="4"/>
    <x v="0"/>
  </r>
  <r>
    <s v="BIG C - HA LONG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.63600000000002"/>
    <n v="313.63600000000002"/>
    <s v=""/>
    <n v="1568.18"/>
    <n v="0"/>
    <n v="156.81700000000001"/>
    <n v="1724.9970000000001"/>
    <s v="VND"/>
    <s v=""/>
    <s v=""/>
    <s v="2900005010"/>
    <s v=""/>
    <s v="V01H010001"/>
    <s v="2101"/>
    <s v="Complete"/>
    <s v=""/>
    <s v="C6703359"/>
    <s v="BIG C - HA LONG"/>
    <s v="MTN"/>
    <n v="5"/>
    <x v="4"/>
    <x v="0"/>
  </r>
  <r>
    <s v="BIG C - HA LONG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5010"/>
    <s v=""/>
    <s v="V01H010001"/>
    <s v="2101"/>
    <s v="Complete"/>
    <s v=""/>
    <s v="C6703359"/>
    <s v="BIG C - HA LONG"/>
    <s v="MTN"/>
    <n v="1"/>
    <x v="4"/>
    <x v="0"/>
  </r>
  <r>
    <s v="BIG C - NHA TRANG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55.45499999999998"/>
    <n v="355.45499999999998"/>
    <s v=""/>
    <n v="1066.365"/>
    <n v="0"/>
    <n v="106.637"/>
    <n v="1173.002"/>
    <s v="VND"/>
    <s v=""/>
    <s v=""/>
    <s v="2900005011"/>
    <s v=""/>
    <s v="V01H010001"/>
    <s v="2101"/>
    <s v="Complete"/>
    <s v=""/>
    <s v="C6703337"/>
    <s v="BIG C - NHA TRANG"/>
    <s v="MTS"/>
    <n v="3"/>
    <x v="3"/>
    <x v="2"/>
  </r>
  <r>
    <s v="BIG C - NHA TRAN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5011"/>
    <s v=""/>
    <s v="V01H010001"/>
    <s v="2101"/>
    <s v="Complete"/>
    <s v=""/>
    <s v="C6703337"/>
    <s v="BIG C - NHA TRANG"/>
    <s v="MTS"/>
    <n v="2"/>
    <x v="3"/>
    <x v="2"/>
  </r>
  <r>
    <s v="BIG C - NHA TRANG"/>
    <s v="NBTI - VIETNAM MT"/>
    <s v="F51"/>
    <s v="MT SOUTH"/>
    <s v="EVN2"/>
    <s v="NBTI - VIETNAM MT"/>
    <s v="MW00"/>
    <s v="VNMTDS"/>
    <s v="MT-DIR-S"/>
    <s v="320463"/>
    <s v="Na 8,5g"/>
    <n v="2"/>
    <n v="2"/>
    <s v="CTN"/>
    <s v="CTN"/>
    <n v="155.45500000000001"/>
    <n v="155.45500000000001"/>
    <s v=""/>
    <n v="310.91000000000003"/>
    <n v="0"/>
    <n v="31.091000000000001"/>
    <n v="342.00099999999998"/>
    <s v="VND"/>
    <s v=""/>
    <s v=""/>
    <s v="2900005012"/>
    <s v=""/>
    <s v="V01H010001"/>
    <s v="2101"/>
    <s v="Complete"/>
    <s v=""/>
    <s v="C6703337"/>
    <s v="BIG C - NHA TRANG"/>
    <s v="MTS"/>
    <n v="2"/>
    <x v="3"/>
    <x v="2"/>
  </r>
  <r>
    <s v="BIG C - NHA TRANG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5012"/>
    <s v=""/>
    <s v="V01H010001"/>
    <s v="2101"/>
    <s v="Complete"/>
    <s v=""/>
    <s v="C6703337"/>
    <s v="BIG C - NHA TRANG"/>
    <s v="MTS"/>
    <n v="2"/>
    <x v="3"/>
    <x v="2"/>
  </r>
  <r>
    <s v="BIG C - NHA TRANG"/>
    <s v="NBTI - VIETNAM MT"/>
    <s v="F51"/>
    <s v="MT SOUTH"/>
    <s v="EVN2"/>
    <s v="NBTI - VIETNAM MT"/>
    <s v="MW00"/>
    <s v="VNMTDS"/>
    <s v="MT-DIR-S"/>
    <s v="323709"/>
    <s v="Nextar Brownies 112g"/>
    <n v="10"/>
    <n v="10"/>
    <s v="CTN"/>
    <s v="CTN"/>
    <n v="313.63600000000002"/>
    <n v="313.63600000000002"/>
    <s v=""/>
    <n v="3136.36"/>
    <n v="0"/>
    <n v="313.63600000000002"/>
    <n v="3449.9960000000001"/>
    <s v="VND"/>
    <s v=""/>
    <s v=""/>
    <s v="2900005012"/>
    <s v=""/>
    <s v="V01H010001"/>
    <s v="2101"/>
    <s v="Complete"/>
    <s v=""/>
    <s v="C6703337"/>
    <s v="BIG C - NHA TRANG"/>
    <s v="MTS"/>
    <n v="10"/>
    <x v="3"/>
    <x v="2"/>
  </r>
  <r>
    <s v="HUONG THUY"/>
    <s v="NBTI - VIETNAM MT"/>
    <s v="F09"/>
    <s v="EDD7 + EDD5"/>
    <s v="EVN2"/>
    <s v="NBTI - VIETNAM MT"/>
    <s v="MW00"/>
    <s v="VNMTIS"/>
    <s v="MT-IND-S"/>
    <s v="323555"/>
    <s v="Na 17g - MT"/>
    <n v="70"/>
    <n v="70"/>
    <s v="CTN"/>
    <s v="CTN"/>
    <n v="185.64"/>
    <n v="185.64"/>
    <s v=""/>
    <n v="12994.8"/>
    <n v="0"/>
    <n v="1299.48"/>
    <n v="14294.28"/>
    <s v="VND"/>
    <s v=""/>
    <s v=""/>
    <s v="2900005000"/>
    <s v=""/>
    <s v="V01H010001"/>
    <s v="2101"/>
    <s v="Complete"/>
    <s v=""/>
    <s v="C6703148"/>
    <s v=""/>
    <s v=""/>
    <n v="70"/>
    <x v="0"/>
    <x v="1"/>
  </r>
  <r>
    <s v="HUONG THUY"/>
    <s v="NBTI - VIETNAM MT"/>
    <s v="F09"/>
    <s v="EDD7 + EDD5"/>
    <s v="EVN2"/>
    <s v="NBTI - VIETNAM MT"/>
    <s v="MW00"/>
    <s v="VNMTIS"/>
    <s v="MT-IND-S"/>
    <s v="331017"/>
    <s v="Richoco Wfr 58g"/>
    <n v="600"/>
    <n v="600"/>
    <s v="CTN"/>
    <s v="CTN"/>
    <n v="273"/>
    <n v="273"/>
    <s v=""/>
    <n v="163800"/>
    <n v="0"/>
    <n v="16380"/>
    <n v="180180"/>
    <s v="VND"/>
    <s v=""/>
    <s v=""/>
    <s v="2900005000"/>
    <s v=""/>
    <s v="V01H010001"/>
    <s v="2101"/>
    <s v="Complete"/>
    <s v=""/>
    <s v="C6703148"/>
    <s v=""/>
    <s v=""/>
    <n v="600"/>
    <x v="0"/>
    <x v="1"/>
  </r>
  <r>
    <s v="LOTTE - BA DINH"/>
    <s v="NBTI - VIETNAM MT"/>
    <s v="F51"/>
    <s v="MT SOUTH"/>
    <s v="EVN2"/>
    <s v="NBTI - VIETNAM MT"/>
    <s v="MW00"/>
    <s v="VNMTDN"/>
    <s v="MT-DIR-N"/>
    <s v="323620"/>
    <s v="Ahh 16g"/>
    <n v="10"/>
    <n v="10"/>
    <s v="CTN"/>
    <s v="CTN"/>
    <n v="340"/>
    <n v="340"/>
    <s v=""/>
    <n v="3400"/>
    <n v="0"/>
    <n v="340"/>
    <n v="3740"/>
    <s v="VND"/>
    <s v=""/>
    <s v=""/>
    <s v="2900004998"/>
    <s v=""/>
    <s v="V01H010001"/>
    <s v="2101"/>
    <s v="Complete"/>
    <s v="MTN"/>
    <s v="C6703369"/>
    <s v=""/>
    <s v=""/>
    <n v="10"/>
    <x v="4"/>
    <x v="0"/>
  </r>
  <r>
    <s v="LOTTE - BA DINH"/>
    <s v="NBTI - VIETNAM MT"/>
    <s v="F51"/>
    <s v="MT SOUTH"/>
    <s v="EVN2"/>
    <s v="NBTI - VIETNAM MT"/>
    <s v="MW00"/>
    <s v="VNMTDN"/>
    <s v="MT-DIR-N"/>
    <s v="321238"/>
    <s v="Richoco Wfr 17g"/>
    <n v="5"/>
    <n v="5"/>
    <s v="CTN"/>
    <s v="CTN"/>
    <n v="213.273"/>
    <n v="213.273"/>
    <s v=""/>
    <n v="1066.365"/>
    <n v="0"/>
    <n v="106.637"/>
    <n v="1173.002"/>
    <s v="VND"/>
    <s v=""/>
    <s v=""/>
    <s v="2900004998"/>
    <s v=""/>
    <s v="V01H010001"/>
    <s v="2101"/>
    <s v="Complete"/>
    <s v="MTN"/>
    <s v="C6703369"/>
    <s v=""/>
    <s v=""/>
    <n v="5"/>
    <x v="4"/>
    <x v="0"/>
  </r>
  <r>
    <s v="LOTTE - BA DINH"/>
    <s v="NBTI - VIETNAM MT"/>
    <s v="F51"/>
    <s v="MT SOUTH"/>
    <s v="EVN2"/>
    <s v="NBTI - VIETNAM MT"/>
    <s v="MW00"/>
    <s v="VNMTDN"/>
    <s v="MT-DIR-N"/>
    <s v="320445"/>
    <s v="Na 58g"/>
    <n v="3"/>
    <n v="3"/>
    <s v="CTN"/>
    <s v="CTN"/>
    <n v="300"/>
    <n v="300"/>
    <s v=""/>
    <n v="900"/>
    <n v="0"/>
    <n v="90"/>
    <n v="990"/>
    <s v="VND"/>
    <s v=""/>
    <s v=""/>
    <s v="2900004998"/>
    <s v=""/>
    <s v="V01H010001"/>
    <s v="2101"/>
    <s v="Complete"/>
    <s v="MTN"/>
    <s v="C6703369"/>
    <s v=""/>
    <s v=""/>
    <n v="3"/>
    <x v="4"/>
    <x v="0"/>
  </r>
  <r>
    <s v="LOTTE - BA DINH"/>
    <s v="NBTI - VIETNAM MT"/>
    <s v="F51"/>
    <s v="MT SOUTH"/>
    <s v="EVN2"/>
    <s v="NBTI - VIETNAM MT"/>
    <s v="MW00"/>
    <s v="VNMTDN"/>
    <s v="MT-DIR-N"/>
    <s v="323555"/>
    <s v="Na 17g - MT"/>
    <n v="10"/>
    <n v="10"/>
    <s v="CTN"/>
    <s v="CTN"/>
    <n v="213.273"/>
    <n v="213.273"/>
    <s v=""/>
    <n v="2132.73"/>
    <n v="0"/>
    <n v="213.273"/>
    <n v="2346.0030000000002"/>
    <s v="VND"/>
    <s v=""/>
    <s v=""/>
    <s v="2900004998"/>
    <s v=""/>
    <s v="V01H010001"/>
    <s v="2101"/>
    <s v="Complete"/>
    <s v="MTN"/>
    <s v="C6703369"/>
    <s v=""/>
    <s v=""/>
    <n v="10"/>
    <x v="4"/>
    <x v="0"/>
  </r>
  <r>
    <s v="SAIGON COOP"/>
    <s v="NBTI - VIETNAM MT"/>
    <s v="F51"/>
    <s v="MT SOUTH"/>
    <s v="EVN2"/>
    <s v="NBTI - VIETNAM MT"/>
    <s v="MW00"/>
    <s v="VNMTDS"/>
    <s v="MT-DIR-S"/>
    <s v="323620"/>
    <s v="Ahh 16g"/>
    <n v="30"/>
    <n v="30"/>
    <s v="CTN"/>
    <s v="CTN"/>
    <n v="340"/>
    <n v="340"/>
    <s v=""/>
    <n v="10200"/>
    <n v="0"/>
    <n v="1020"/>
    <n v="11220"/>
    <s v="VND"/>
    <s v=""/>
    <s v=""/>
    <s v="2900004997"/>
    <s v=""/>
    <s v="V01H010001"/>
    <s v="2101"/>
    <s v="Complete"/>
    <s v=""/>
    <s v="C6703347"/>
    <s v=""/>
    <s v=""/>
    <n v="30"/>
    <x v="0"/>
    <x v="3"/>
  </r>
  <r>
    <s v="SAIGON COOP"/>
    <s v="NBTI - VIETNAM MT"/>
    <s v="F51"/>
    <s v="MT SOUTH"/>
    <s v="EVN2"/>
    <s v="NBTI - VIETNAM MT"/>
    <s v="MW00"/>
    <s v="VNMTDS"/>
    <s v="MT-DIR-S"/>
    <s v="323555"/>
    <s v="Na 17g - MT"/>
    <n v="380"/>
    <n v="380"/>
    <s v="CTN"/>
    <s v="CTN"/>
    <n v="173.4"/>
    <n v="173.4"/>
    <s v=""/>
    <n v="65892"/>
    <n v="-11628"/>
    <n v="6589.2"/>
    <n v="72481.2"/>
    <s v="VND"/>
    <s v=""/>
    <s v=""/>
    <s v="2900004997"/>
    <s v=""/>
    <s v="V01H010001"/>
    <s v="2101"/>
    <s v="Complete"/>
    <s v=""/>
    <s v="C6703347"/>
    <s v=""/>
    <s v=""/>
    <n v="380"/>
    <x v="0"/>
    <x v="3"/>
  </r>
  <r>
    <s v="SAIGON COOP"/>
    <s v="NBTI - VIETNAM MT"/>
    <s v="F51"/>
    <s v="MT SOUTH"/>
    <s v="EVN2"/>
    <s v="NBTI - VIETNAM MT"/>
    <s v="MW00"/>
    <s v="VNMTDS"/>
    <s v="MT-DIR-S"/>
    <s v="320445"/>
    <s v="Na 58g"/>
    <n v="40"/>
    <n v="40"/>
    <s v="CTN"/>
    <s v="CTN"/>
    <n v="300"/>
    <n v="300"/>
    <s v=""/>
    <n v="12000"/>
    <n v="0"/>
    <n v="1200"/>
    <n v="13200"/>
    <s v="VND"/>
    <s v=""/>
    <s v=""/>
    <s v="2900004997"/>
    <s v=""/>
    <s v="V01H010001"/>
    <s v="2101"/>
    <s v="Complete"/>
    <s v=""/>
    <s v="C6703347"/>
    <s v=""/>
    <s v=""/>
    <n v="40"/>
    <x v="0"/>
    <x v="3"/>
  </r>
  <r>
    <s v="SAIGON COOP"/>
    <s v="NBTI - VIETNAM MT"/>
    <s v="F51"/>
    <s v="MT SOUTH"/>
    <s v="EVN2"/>
    <s v="NBTI - VIETNAM MT"/>
    <s v="MW00"/>
    <s v="VNMTDS"/>
    <s v="MT-DIR-S"/>
    <s v="323709"/>
    <s v="Nextar Brownies 112g"/>
    <n v="20"/>
    <n v="20"/>
    <s v="CTN"/>
    <s v="CTN"/>
    <n v="300"/>
    <n v="300"/>
    <s v=""/>
    <n v="6000"/>
    <n v="0"/>
    <n v="600"/>
    <n v="6600"/>
    <s v="VND"/>
    <s v=""/>
    <s v=""/>
    <s v="2900004997"/>
    <s v=""/>
    <s v="V01H010001"/>
    <s v="2101"/>
    <s v="Complete"/>
    <s v=""/>
    <s v="C6703347"/>
    <s v=""/>
    <s v=""/>
    <n v="20"/>
    <x v="0"/>
    <x v="3"/>
  </r>
  <r>
    <s v="BIG C - GO VAP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05069"/>
    <s v=""/>
    <s v="V01H010001"/>
    <s v="2101"/>
    <s v="Complete"/>
    <s v=""/>
    <s v="C6703323"/>
    <s v="BIG C - GO VAP"/>
    <s v="MTS"/>
    <n v="5"/>
    <x v="1"/>
    <x v="2"/>
  </r>
  <r>
    <s v="BIG C - GO VAP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5069"/>
    <s v=""/>
    <s v="V01H010001"/>
    <s v="2101"/>
    <s v="Complete"/>
    <s v=""/>
    <s v="C6703323"/>
    <s v="BIG C - GO VAP"/>
    <s v="MTS"/>
    <n v="2"/>
    <x v="1"/>
    <x v="2"/>
  </r>
  <r>
    <s v="BIG C - GO VAP"/>
    <s v="NBTI - VIETNAM MT"/>
    <s v="F51"/>
    <s v="MT SOUTH"/>
    <s v="EVN2"/>
    <s v="NBTI - VIETNAM MT"/>
    <s v="MW00"/>
    <s v="VNMTDS"/>
    <s v="MT-DIR-S"/>
    <s v="323555"/>
    <s v="Na 17g - MT"/>
    <n v="6"/>
    <n v="6"/>
    <s v="CTN"/>
    <s v="CTN"/>
    <n v="213.273"/>
    <n v="213.273"/>
    <s v=""/>
    <n v="1279.6379999999999"/>
    <n v="0"/>
    <n v="127.964"/>
    <n v="1407.6020000000001"/>
    <s v="VND"/>
    <s v=""/>
    <s v=""/>
    <s v="2900005069"/>
    <s v=""/>
    <s v="V01H010001"/>
    <s v="2101"/>
    <s v="Complete"/>
    <s v=""/>
    <s v="C6703323"/>
    <s v="BIG C - GO VAP"/>
    <s v="MTS"/>
    <n v="6"/>
    <x v="1"/>
    <x v="2"/>
  </r>
  <r>
    <s v="BIG C - GO VAP"/>
    <s v="NBTI - VIETNAM MT"/>
    <s v="F51"/>
    <s v="MT SOUTH"/>
    <s v="EVN2"/>
    <s v="NBTI - VIETNAM MT"/>
    <s v="MW00"/>
    <s v="VNMTDS"/>
    <s v="MT-DIR-S"/>
    <s v="320445"/>
    <s v="Na 58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05069"/>
    <s v=""/>
    <s v="V01H010001"/>
    <s v="2101"/>
    <s v="Complete"/>
    <s v=""/>
    <s v="C6703323"/>
    <s v="BIG C - GO VAP"/>
    <s v="MTS"/>
    <n v="4"/>
    <x v="1"/>
    <x v="2"/>
  </r>
  <r>
    <s v="BIG C - MIEN DONG"/>
    <s v="NBTI - VIETNAM MT"/>
    <s v="F51"/>
    <s v="MT SOUTH"/>
    <s v="EVN2"/>
    <s v="NBTI - VIETNAM MT"/>
    <s v="MW00"/>
    <s v="VNMTDS"/>
    <s v="MT-DIR-S"/>
    <s v="320463"/>
    <s v="Na 8,5g"/>
    <n v="2"/>
    <n v="2"/>
    <s v="CTN"/>
    <s v="CTN"/>
    <n v="155.45500000000001"/>
    <n v="155.45500000000001"/>
    <s v=""/>
    <n v="310.91000000000003"/>
    <n v="0"/>
    <n v="31.091000000000001"/>
    <n v="342.00099999999998"/>
    <s v="VND"/>
    <s v=""/>
    <s v=""/>
    <s v="2900005108"/>
    <s v=""/>
    <s v="V01H010001"/>
    <s v="2101"/>
    <s v="Complete"/>
    <s v=""/>
    <s v="C6703321"/>
    <s v="BIG C - MIEN DONG"/>
    <s v="MTS"/>
    <n v="2"/>
    <x v="3"/>
    <x v="2"/>
  </r>
  <r>
    <s v="BIG C - MIEN DONG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05108"/>
    <s v=""/>
    <s v="V01H010001"/>
    <s v="2101"/>
    <s v="Complete"/>
    <s v=""/>
    <s v="C6703321"/>
    <s v="BIG C - MIEN DONG"/>
    <s v="MTS"/>
    <n v="1"/>
    <x v="3"/>
    <x v="2"/>
  </r>
  <r>
    <s v="BIG C - MIEN DONG"/>
    <s v="NBTI - VIETNAM MT"/>
    <s v="F51"/>
    <s v="MT SOUTH"/>
    <s v="EVN2"/>
    <s v="NBTI - VIETNAM MT"/>
    <s v="MW00"/>
    <s v="VNMTDS"/>
    <s v="MT-DIR-S"/>
    <s v="323555"/>
    <s v="Na 17g - MT"/>
    <n v="4"/>
    <n v="4"/>
    <s v="CTN"/>
    <s v="CTN"/>
    <n v="213.273"/>
    <n v="213.273"/>
    <s v=""/>
    <n v="853.09199999999998"/>
    <n v="0"/>
    <n v="85.308999999999997"/>
    <n v="938.40099999999995"/>
    <s v="VND"/>
    <s v=""/>
    <s v=""/>
    <s v="2900005108"/>
    <s v=""/>
    <s v="V01H010001"/>
    <s v="2101"/>
    <s v="Complete"/>
    <s v=""/>
    <s v="C6703321"/>
    <s v="BIG C - MIEN DONG"/>
    <s v="MTS"/>
    <n v="4"/>
    <x v="3"/>
    <x v="2"/>
  </r>
  <r>
    <s v="BIG C - MIEN DONG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.63600000000002"/>
    <n v="313.63600000000002"/>
    <s v=""/>
    <n v="1568.18"/>
    <n v="0"/>
    <n v="156.81700000000001"/>
    <n v="1724.9970000000001"/>
    <s v="VND"/>
    <s v=""/>
    <s v=""/>
    <s v="2900005108"/>
    <s v=""/>
    <s v="V01H010001"/>
    <s v="2101"/>
    <s v="Complete"/>
    <s v=""/>
    <s v="C6703321"/>
    <s v="BIG C - MIEN DONG"/>
    <s v="MTS"/>
    <n v="5"/>
    <x v="3"/>
    <x v="2"/>
  </r>
  <r>
    <s v="BIG C - MIEN DONG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5108"/>
    <s v=""/>
    <s v="V01H010001"/>
    <s v="2101"/>
    <s v="Complete"/>
    <s v=""/>
    <s v="C6703321"/>
    <s v="BIG C - MIEN DONG"/>
    <s v="MTS"/>
    <n v="3"/>
    <x v="3"/>
    <x v="2"/>
  </r>
  <r>
    <s v="BIG C - MIEN DONG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5108"/>
    <s v=""/>
    <s v="V01H010001"/>
    <s v="2101"/>
    <s v="Complete"/>
    <s v=""/>
    <s v="C6703321"/>
    <s v="BIG C - MIEN DONG"/>
    <s v="MTS"/>
    <n v="1"/>
    <x v="3"/>
    <x v="2"/>
  </r>
  <r>
    <s v="BIG C - AN LAC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55.45500000000001"/>
    <n v="155.45500000000001"/>
    <s v=""/>
    <n v="3109.1"/>
    <n v="0"/>
    <n v="310.91000000000003"/>
    <n v="3420.01"/>
    <s v="VND"/>
    <s v=""/>
    <s v=""/>
    <s v="2900005109"/>
    <s v=""/>
    <s v="V01H010001"/>
    <s v="2101"/>
    <s v="Complete"/>
    <s v=""/>
    <s v="C6703320"/>
    <s v="BIG C - AN LAC"/>
    <s v="MTS"/>
    <n v="20"/>
    <x v="1"/>
    <x v="2"/>
  </r>
  <r>
    <s v="BIG C - AN LAC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05109"/>
    <s v=""/>
    <s v="V01H010001"/>
    <s v="2101"/>
    <s v="Complete"/>
    <s v=""/>
    <s v="C6703320"/>
    <s v="BIG C - AN LAC"/>
    <s v="MTS"/>
    <n v="1"/>
    <x v="1"/>
    <x v="2"/>
  </r>
  <r>
    <s v="BIG C - AN LAC"/>
    <s v="NBTI - VIETNAM MT"/>
    <s v="F51"/>
    <s v="MT SOUTH"/>
    <s v="EVN2"/>
    <s v="NBTI - VIETNAM MT"/>
    <s v="MW00"/>
    <s v="VNMTDS"/>
    <s v="MT-DIR-S"/>
    <s v="323555"/>
    <s v="Na 17g - MT"/>
    <n v="15"/>
    <n v="15"/>
    <s v="CTN"/>
    <s v="CTN"/>
    <n v="213.273"/>
    <n v="213.273"/>
    <s v=""/>
    <n v="3199.0949999999998"/>
    <n v="0"/>
    <n v="319.90800000000002"/>
    <n v="3519.0030000000002"/>
    <s v="VND"/>
    <s v=""/>
    <s v=""/>
    <s v="2900005109"/>
    <s v=""/>
    <s v="V01H010001"/>
    <s v="2101"/>
    <s v="Complete"/>
    <s v=""/>
    <s v="C6703320"/>
    <s v="BIG C - AN LAC"/>
    <s v="MTS"/>
    <n v="15"/>
    <x v="1"/>
    <x v="2"/>
  </r>
  <r>
    <s v="BIG C - AN LAC"/>
    <s v="NBTI - VIETNAM MT"/>
    <s v="F51"/>
    <s v="MT SOUTH"/>
    <s v="EVN2"/>
    <s v="NBTI - VIETNAM MT"/>
    <s v="MW00"/>
    <s v="VNMTDS"/>
    <s v="MT-DIR-S"/>
    <s v="320445"/>
    <s v="Na 58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5109"/>
    <s v=""/>
    <s v="V01H010001"/>
    <s v="2101"/>
    <s v="Complete"/>
    <s v=""/>
    <s v="C6703320"/>
    <s v="BIG C - AN LAC"/>
    <s v="MTS"/>
    <n v="1"/>
    <x v="1"/>
    <x v="2"/>
  </r>
  <r>
    <s v="BIG C - AN LAC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5109"/>
    <s v=""/>
    <s v="V01H010001"/>
    <s v="2101"/>
    <s v="Complete"/>
    <s v=""/>
    <s v="C6703320"/>
    <s v="BIG C - AN LAC"/>
    <s v="MTS"/>
    <n v="1"/>
    <x v="1"/>
    <x v="2"/>
  </r>
  <r>
    <s v="HUONG THUY"/>
    <s v="NBTI - VIETNAM MT"/>
    <s v="F09"/>
    <s v="EDD7 + EDD5"/>
    <s v="EVN2"/>
    <s v="NBTI - VIETNAM MT"/>
    <s v="MW00"/>
    <s v="VNMTIS"/>
    <s v="MT-IND-S"/>
    <s v="320463"/>
    <s v="Na 8,5g"/>
    <n v="750"/>
    <n v="750"/>
    <s v="CTN"/>
    <s v="CTN"/>
    <n v="138.982"/>
    <n v="138.982"/>
    <s v=""/>
    <n v="104236.5"/>
    <n v="0"/>
    <n v="10423.65"/>
    <n v="114660.15"/>
    <s v="VND"/>
    <s v=""/>
    <s v=""/>
    <s v="2900005068"/>
    <s v=""/>
    <s v="V01H010001"/>
    <s v="2101"/>
    <s v="Complete"/>
    <s v=""/>
    <s v="C6703148"/>
    <s v=""/>
    <s v=""/>
    <n v="750"/>
    <x v="0"/>
    <x v="1"/>
  </r>
  <r>
    <s v="HUONG THUY"/>
    <s v="NBTI - VIETNAM MT"/>
    <s v="F09"/>
    <s v="EDD7 + EDD5"/>
    <s v="EVN2"/>
    <s v="NBTI - VIETNAM MT"/>
    <s v="MW00"/>
    <s v="VNMTIS"/>
    <s v="MT-IND-S"/>
    <s v="323555"/>
    <s v="Na 17g - MT"/>
    <n v="970"/>
    <n v="970"/>
    <s v="CTN"/>
    <s v="CTN"/>
    <n v="185.64"/>
    <n v="185.64"/>
    <s v=""/>
    <n v="180070.8"/>
    <n v="0"/>
    <n v="18007.080000000002"/>
    <n v="198077.88"/>
    <s v="VND"/>
    <s v=""/>
    <s v=""/>
    <s v="2900005085"/>
    <s v=""/>
    <s v="V01H010001"/>
    <s v="2101"/>
    <s v="Complete"/>
    <s v=""/>
    <s v="C6703148"/>
    <s v=""/>
    <s v=""/>
    <n v="970"/>
    <x v="0"/>
    <x v="1"/>
  </r>
  <r>
    <s v="HUONG THUY"/>
    <s v="NBTI - VIETNAM MT"/>
    <s v="F09"/>
    <s v="EDD7 + EDD5"/>
    <s v="EVN2"/>
    <s v="NBTI - VIETNAM MT"/>
    <s v="MW00"/>
    <s v="VNMTIS"/>
    <s v="MT-IND-S"/>
    <s v="320463"/>
    <s v="Na 8,5g"/>
    <n v="300"/>
    <n v="300"/>
    <s v="CTN"/>
    <s v="CTN"/>
    <n v="138.982"/>
    <n v="138.982"/>
    <s v=""/>
    <n v="41694.6"/>
    <n v="0"/>
    <n v="4169.46"/>
    <n v="45864.06"/>
    <s v="VND"/>
    <s v=""/>
    <s v=""/>
    <s v="2900005086"/>
    <s v=""/>
    <s v="V01H010001"/>
    <s v="2101"/>
    <s v="Complete"/>
    <s v=""/>
    <s v="C6703148"/>
    <s v=""/>
    <s v=""/>
    <n v="300"/>
    <x v="0"/>
    <x v="1"/>
  </r>
  <r>
    <s v="HUONG THUY"/>
    <s v="NBTI - VIETNAM MT"/>
    <s v="F09"/>
    <s v="EDD7 + EDD5"/>
    <s v="EVN2"/>
    <s v="NBTI - VIETNAM MT"/>
    <s v="MW00"/>
    <s v="VNMTIS"/>
    <s v="MT-IND-S"/>
    <s v="321238"/>
    <s v="Richoco Wfr 17g"/>
    <n v="100"/>
    <n v="100"/>
    <s v="CTN"/>
    <s v="CTN"/>
    <n v="185.64"/>
    <n v="185.64"/>
    <s v=""/>
    <n v="18564"/>
    <n v="0"/>
    <n v="1856.4"/>
    <n v="20420.400000000001"/>
    <s v="VND"/>
    <s v=""/>
    <s v=""/>
    <s v="2900005086"/>
    <s v=""/>
    <s v="V01H010001"/>
    <s v="2101"/>
    <s v="Complete"/>
    <s v=""/>
    <s v="C6703148"/>
    <s v=""/>
    <s v=""/>
    <n v="100"/>
    <x v="0"/>
    <x v="1"/>
  </r>
  <r>
    <s v="HUONG THUY"/>
    <s v="NBTI - VIETNAM MT"/>
    <s v="F09"/>
    <s v="EDD7 + EDD5"/>
    <s v="EVN2"/>
    <s v="NBTI - VIETNAM MT"/>
    <s v="MW00"/>
    <s v="VNMTIS"/>
    <s v="MT-IND-S"/>
    <s v="323555"/>
    <s v="Na 17g - MT"/>
    <n v="30"/>
    <n v="30"/>
    <s v="CTN"/>
    <s v="CTN"/>
    <n v="185.64"/>
    <n v="185.64"/>
    <s v=""/>
    <n v="5569.2"/>
    <n v="0"/>
    <n v="556.91999999999996"/>
    <n v="6126.12"/>
    <s v="VND"/>
    <s v=""/>
    <s v=""/>
    <s v="2900005086"/>
    <s v=""/>
    <s v="V01H010001"/>
    <s v="2101"/>
    <s v="Complete"/>
    <s v=""/>
    <s v="C6703148"/>
    <s v=""/>
    <s v=""/>
    <n v="30"/>
    <x v="0"/>
    <x v="1"/>
  </r>
  <r>
    <s v="HUONG THUY"/>
    <s v="NBTI - VIETNAM MT"/>
    <s v="F09"/>
    <s v="EDD7 + EDD5"/>
    <s v="EVN2"/>
    <s v="NBTI - VIETNAM MT"/>
    <s v="MW00"/>
    <s v="VNMTIS"/>
    <s v="MT-IND-S"/>
    <s v="320445"/>
    <s v="Na 58g"/>
    <n v="200"/>
    <n v="200"/>
    <s v="CTN"/>
    <s v="CTN"/>
    <n v="273"/>
    <n v="273"/>
    <s v=""/>
    <n v="54600"/>
    <n v="0"/>
    <n v="5460"/>
    <n v="60060"/>
    <s v="VND"/>
    <s v=""/>
    <s v=""/>
    <s v="2900005086"/>
    <s v=""/>
    <s v="V01H010001"/>
    <s v="2101"/>
    <s v="Complete"/>
    <s v=""/>
    <s v="C6703148"/>
    <s v=""/>
    <s v=""/>
    <n v="200"/>
    <x v="0"/>
    <x v="1"/>
  </r>
  <r>
    <s v="LOTTE - TAN BINH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05063"/>
    <s v=""/>
    <s v="V01H010001"/>
    <s v="2101"/>
    <s v="Complete"/>
    <s v="MTS"/>
    <s v="C6703152"/>
    <s v=""/>
    <s v=""/>
    <n v="10"/>
    <x v="3"/>
    <x v="2"/>
  </r>
  <r>
    <s v="LOTTE - TAN BINH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.273"/>
    <n v="213.273"/>
    <s v=""/>
    <n v="1066.365"/>
    <n v="0"/>
    <n v="106.637"/>
    <n v="1173.002"/>
    <s v="VND"/>
    <s v=""/>
    <s v=""/>
    <s v="2900005063"/>
    <s v=""/>
    <s v="V01H010001"/>
    <s v="2101"/>
    <s v="Complete"/>
    <s v="MTS"/>
    <s v="C6703152"/>
    <s v=""/>
    <s v=""/>
    <n v="5"/>
    <x v="3"/>
    <x v="2"/>
  </r>
  <r>
    <s v="LOTTE - TAN BINH"/>
    <s v="NBTI - VIETNAM MT"/>
    <s v="F51"/>
    <s v="MT SOUTH"/>
    <s v="EVN2"/>
    <s v="NBTI - VIETNAM MT"/>
    <s v="MW00"/>
    <s v="VNMTDS"/>
    <s v="MT-DIR-S"/>
    <s v="323709"/>
    <s v="Nextar Brownies 112g"/>
    <n v="5"/>
    <n v="5"/>
    <s v="CTN"/>
    <s v="CTN"/>
    <n v="300"/>
    <n v="300"/>
    <s v=""/>
    <n v="1500"/>
    <n v="0"/>
    <n v="150"/>
    <n v="1650"/>
    <s v="VND"/>
    <s v=""/>
    <s v=""/>
    <s v="2900005063"/>
    <s v=""/>
    <s v="V01H010001"/>
    <s v="2101"/>
    <s v="Complete"/>
    <s v="MTS"/>
    <s v="C6703152"/>
    <s v=""/>
    <s v=""/>
    <n v="5"/>
    <x v="3"/>
    <x v="2"/>
  </r>
  <r>
    <s v="SAIGON COOP"/>
    <s v="NBTI - VIETNAM MT"/>
    <s v="F51"/>
    <s v="MT SOUTH"/>
    <s v="EVN2"/>
    <s v="NBTI - VIETNAM MT"/>
    <s v="MW00"/>
    <s v="VNMTDS"/>
    <s v="MT-DIR-S"/>
    <s v="320463"/>
    <s v="Na 8,5g"/>
    <n v="168"/>
    <n v="168"/>
    <s v="CTN"/>
    <s v="CTN"/>
    <n v="152.727"/>
    <n v="152.727"/>
    <s v=""/>
    <n v="25658.135999999999"/>
    <n v="0"/>
    <n v="2565.8139999999999"/>
    <n v="28223.95"/>
    <s v="VND"/>
    <s v=""/>
    <s v=""/>
    <s v="2900005064"/>
    <s v=""/>
    <s v="V01H010001"/>
    <s v="2101"/>
    <s v="Complete"/>
    <s v=""/>
    <s v="C6703159"/>
    <s v=""/>
    <s v=""/>
    <n v="168"/>
    <x v="0"/>
    <x v="3"/>
  </r>
  <r>
    <s v="SAIGON COOP"/>
    <s v="NBTI - VIETNAM MT"/>
    <s v="F51"/>
    <s v="MT SOUTH"/>
    <s v="EVN2"/>
    <s v="NBTI - VIETNAM MT"/>
    <s v="MW00"/>
    <s v="VNMTDS"/>
    <s v="MT-DIR-S"/>
    <s v="323620"/>
    <s v="Ahh 16g"/>
    <n v="80"/>
    <n v="80"/>
    <s v="CTN"/>
    <s v="CTN"/>
    <n v="340"/>
    <n v="340"/>
    <s v=""/>
    <n v="27200"/>
    <n v="0"/>
    <n v="2720"/>
    <n v="29920"/>
    <s v="VND"/>
    <s v=""/>
    <s v=""/>
    <s v="2900005064"/>
    <s v=""/>
    <s v="V01H010001"/>
    <s v="2101"/>
    <s v="Complete"/>
    <s v=""/>
    <s v="C6703159"/>
    <s v=""/>
    <s v=""/>
    <n v="80"/>
    <x v="0"/>
    <x v="3"/>
  </r>
  <r>
    <s v="SAIGON COOP"/>
    <s v="NBTI - VIETNAM MT"/>
    <s v="F51"/>
    <s v="MT SOUTH"/>
    <s v="EVN2"/>
    <s v="NBTI - VIETNAM MT"/>
    <s v="MW00"/>
    <s v="VNMTDS"/>
    <s v="MT-DIR-S"/>
    <s v="321238"/>
    <s v="Richoco Wfr 17g"/>
    <n v="70"/>
    <n v="70"/>
    <s v="CTN"/>
    <s v="CTN"/>
    <n v="204"/>
    <n v="204"/>
    <s v=""/>
    <n v="14280"/>
    <n v="0"/>
    <n v="1428"/>
    <n v="15708"/>
    <s v="VND"/>
    <s v=""/>
    <s v=""/>
    <s v="2900005064"/>
    <s v=""/>
    <s v="V01H010001"/>
    <s v="2101"/>
    <s v="Complete"/>
    <s v=""/>
    <s v="C6703159"/>
    <s v=""/>
    <s v=""/>
    <n v="70"/>
    <x v="0"/>
    <x v="3"/>
  </r>
  <r>
    <s v="SAIGON COOP"/>
    <s v="NBTI - VIETNAM MT"/>
    <s v="F51"/>
    <s v="MT SOUTH"/>
    <s v="EVN2"/>
    <s v="NBTI - VIETNAM MT"/>
    <s v="MW00"/>
    <s v="VNMTDS"/>
    <s v="MT-DIR-S"/>
    <s v="320445"/>
    <s v="Na 58g"/>
    <n v="170"/>
    <n v="170"/>
    <s v="CTN"/>
    <s v="CTN"/>
    <n v="300"/>
    <n v="300"/>
    <s v=""/>
    <n v="51000"/>
    <n v="0"/>
    <n v="5100"/>
    <n v="56100"/>
    <s v="VND"/>
    <s v=""/>
    <s v=""/>
    <s v="2900005064"/>
    <s v=""/>
    <s v="V01H010001"/>
    <s v="2101"/>
    <s v="Complete"/>
    <s v=""/>
    <s v="C6703159"/>
    <s v=""/>
    <s v=""/>
    <n v="170"/>
    <x v="0"/>
    <x v="3"/>
  </r>
  <r>
    <s v="SAIGON COOP"/>
    <s v="NBTI - VIETNAM MT"/>
    <s v="F51"/>
    <s v="MT SOUTH"/>
    <s v="EVN2"/>
    <s v="NBTI - VIETNAM MT"/>
    <s v="MW00"/>
    <s v="VNMTDS"/>
    <s v="MT-DIR-S"/>
    <s v="331017"/>
    <s v="Richoco Wfr 58g"/>
    <n v="50"/>
    <n v="50"/>
    <s v="CTN"/>
    <s v="CTN"/>
    <n v="300"/>
    <n v="300"/>
    <s v=""/>
    <n v="15000"/>
    <n v="0"/>
    <n v="1500"/>
    <n v="16500"/>
    <s v="VND"/>
    <s v=""/>
    <s v=""/>
    <s v="2900005064"/>
    <s v=""/>
    <s v="V01H010001"/>
    <s v="2101"/>
    <s v="Complete"/>
    <s v=""/>
    <s v="C6703159"/>
    <s v=""/>
    <s v=""/>
    <n v="50"/>
    <x v="0"/>
    <x v="3"/>
  </r>
  <r>
    <s v="SAIGON COOP"/>
    <s v="NBTI - VIETNAM MT"/>
    <s v="F51"/>
    <s v="MT SOUTH"/>
    <s v="EVN2"/>
    <s v="NBTI - VIETNAM MT"/>
    <s v="MW00"/>
    <s v="VNMTDS"/>
    <s v="MT-DIR-S"/>
    <s v="323709"/>
    <s v="Nextar Brownies 112g"/>
    <n v="100"/>
    <n v="100"/>
    <s v="CTN"/>
    <s v="CTN"/>
    <n v="300"/>
    <n v="300"/>
    <s v=""/>
    <n v="30000"/>
    <n v="0"/>
    <n v="3000"/>
    <n v="33000"/>
    <s v="VND"/>
    <s v=""/>
    <s v=""/>
    <s v="2900005064"/>
    <s v=""/>
    <s v="V01H010001"/>
    <s v="2101"/>
    <s v="Complete"/>
    <s v=""/>
    <s v="C6703159"/>
    <s v=""/>
    <s v=""/>
    <n v="100"/>
    <x v="0"/>
    <x v="3"/>
  </r>
  <r>
    <s v="SAIGON COOP"/>
    <s v="NBTI - VIETNAM MT"/>
    <s v="F51"/>
    <s v="MT SOUTH"/>
    <s v="EVN2"/>
    <s v="NBTI - VIETNAM MT"/>
    <s v="MW00"/>
    <s v="VNMTDS"/>
    <s v="MT-DIR-S"/>
    <s v="323555"/>
    <s v="Na 17g - MT"/>
    <n v="500"/>
    <n v="500"/>
    <s v="CTN"/>
    <s v="CTN"/>
    <n v="173.4"/>
    <n v="173.4"/>
    <s v=""/>
    <n v="86700"/>
    <n v="-15300"/>
    <n v="8670"/>
    <n v="95370"/>
    <s v="VND"/>
    <s v=""/>
    <s v=""/>
    <s v="2900005065"/>
    <s v=""/>
    <s v="V01H010001"/>
    <s v="2101"/>
    <s v="Complete"/>
    <s v=""/>
    <s v="C6703159"/>
    <s v=""/>
    <s v=""/>
    <n v="500"/>
    <x v="0"/>
    <x v="3"/>
  </r>
  <r>
    <s v="SAIGON COOP"/>
    <s v="NBTI - VIETNAM MT"/>
    <s v="F51"/>
    <s v="MT SOUTH"/>
    <s v="EVN2"/>
    <s v="NBTI - VIETNAM MT"/>
    <s v="MW00"/>
    <s v="VNMTDS"/>
    <s v="MT-DIR-S"/>
    <s v="320445"/>
    <s v="Na 58g"/>
    <n v="130"/>
    <n v="130"/>
    <s v="CTN"/>
    <s v="CTN"/>
    <n v="300"/>
    <n v="300"/>
    <s v=""/>
    <n v="39000"/>
    <n v="0"/>
    <n v="3900"/>
    <n v="42900"/>
    <s v="VND"/>
    <s v=""/>
    <s v=""/>
    <s v="2900005065"/>
    <s v=""/>
    <s v="V01H010001"/>
    <s v="2101"/>
    <s v="Complete"/>
    <s v=""/>
    <s v="C6703159"/>
    <s v=""/>
    <s v=""/>
    <n v="130"/>
    <x v="0"/>
    <x v="3"/>
  </r>
  <r>
    <s v="SAIGON COOP"/>
    <s v="NBTI - VIETNAM MT"/>
    <s v="F51"/>
    <s v="MT SOUTH"/>
    <s v="EVN2"/>
    <s v="NBTI - VIETNAM MT"/>
    <s v="MW00"/>
    <s v="VNMTDS"/>
    <s v="MT-DIR-S"/>
    <s v="323709"/>
    <s v="Nextar Brownies 112g"/>
    <n v="100"/>
    <n v="100"/>
    <s v="CTN"/>
    <s v="CTN"/>
    <n v="300"/>
    <n v="300"/>
    <s v=""/>
    <n v="30000"/>
    <n v="0"/>
    <n v="3000"/>
    <n v="33000"/>
    <s v="VND"/>
    <s v=""/>
    <s v=""/>
    <s v="2900005065"/>
    <s v=""/>
    <s v="V01H010001"/>
    <s v="2101"/>
    <s v="Complete"/>
    <s v=""/>
    <s v="C6703159"/>
    <s v=""/>
    <s v=""/>
    <n v="100"/>
    <x v="0"/>
    <x v="3"/>
  </r>
  <r>
    <s v="SAIGON COOP"/>
    <s v="NBTI - VIETNAM MT"/>
    <s v="F51"/>
    <s v="MT SOUTH"/>
    <s v="EVN2"/>
    <s v="NBTI - VIETNAM MT"/>
    <s v="MW00"/>
    <s v="VNMTDS"/>
    <s v="MT-DIR-S"/>
    <s v="323555"/>
    <s v="Na 17g - MT"/>
    <n v="970"/>
    <n v="970"/>
    <s v="CTN"/>
    <s v="CTN"/>
    <n v="173.4"/>
    <n v="173.4"/>
    <s v=""/>
    <n v="168198"/>
    <n v="-29682"/>
    <n v="16819.8"/>
    <n v="185017.8"/>
    <s v="VND"/>
    <s v=""/>
    <s v=""/>
    <s v="2900005066"/>
    <s v=""/>
    <s v="V01H010001"/>
    <s v="2101"/>
    <s v="Complete"/>
    <s v=""/>
    <s v="C6703159"/>
    <s v=""/>
    <s v=""/>
    <n v="970"/>
    <x v="0"/>
    <x v="3"/>
  </r>
  <r>
    <s v="HUONG THUY"/>
    <s v="NBTI - VIETNAM MT"/>
    <s v="F09"/>
    <s v="EDD7 + EDD5"/>
    <s v="EVN2"/>
    <s v="NBTI - VIETNAM MT"/>
    <s v="MW00"/>
    <s v="VNMTIS"/>
    <s v="MT-IND-S"/>
    <s v="320463"/>
    <s v="Na 8,5g"/>
    <n v="1000"/>
    <n v="1000"/>
    <s v="CTN"/>
    <s v="CTN"/>
    <n v="104.23699999999999"/>
    <n v="104.23699999999999"/>
    <s v=""/>
    <n v="104236.5"/>
    <n v="-34745.5"/>
    <n v="10423.65"/>
    <n v="114660.15"/>
    <s v="VND"/>
    <s v=""/>
    <s v=""/>
    <s v="2900005125"/>
    <s v=""/>
    <s v="V01H010001"/>
    <s v="2101"/>
    <s v="Complete"/>
    <s v=""/>
    <s v="C6703148"/>
    <s v=""/>
    <s v=""/>
    <n v="1000"/>
    <x v="0"/>
    <x v="1"/>
  </r>
  <r>
    <s v="HUONG THUY"/>
    <s v="NBTI - VIETNAM MT"/>
    <s v="F09"/>
    <s v="EDD7 + EDD5"/>
    <s v="EVN2"/>
    <s v="NBTI - VIETNAM MT"/>
    <s v="MW00"/>
    <s v="VNMTIS"/>
    <s v="MT-IND-S"/>
    <s v="320445"/>
    <s v="Na 58g"/>
    <n v="260"/>
    <n v="260"/>
    <s v="CTN"/>
    <s v="CTN"/>
    <n v="232.05"/>
    <n v="232.05"/>
    <s v=""/>
    <n v="60333"/>
    <n v="-10647"/>
    <n v="6033.3"/>
    <n v="66366.3"/>
    <s v="VND"/>
    <s v=""/>
    <s v=""/>
    <s v="2900005125"/>
    <s v=""/>
    <s v="V01H010001"/>
    <s v="2101"/>
    <s v="Complete"/>
    <s v=""/>
    <s v="C6703148"/>
    <s v=""/>
    <s v=""/>
    <n v="260"/>
    <x v="0"/>
    <x v="1"/>
  </r>
  <r>
    <s v="HUONG THUY"/>
    <s v="NBTI - VIETNAM MT"/>
    <s v="F09"/>
    <s v="EDD7 + EDD5"/>
    <s v="EVN2"/>
    <s v="NBTI - VIETNAM MT"/>
    <s v="MW00"/>
    <s v="VNMTIS"/>
    <s v="MT-IND-S"/>
    <s v="320445"/>
    <s v="Na 58g"/>
    <n v="40"/>
    <n v="40"/>
    <s v="CTN"/>
    <s v="CTN"/>
    <n v="232.05"/>
    <n v="232.05"/>
    <s v=""/>
    <n v="9282"/>
    <n v="-1638"/>
    <n v="928.2"/>
    <n v="10210.200000000001"/>
    <s v="VND"/>
    <s v=""/>
    <s v=""/>
    <s v="2900005126"/>
    <s v=""/>
    <s v="V01H010001"/>
    <s v="2101"/>
    <s v="Complete"/>
    <s v=""/>
    <s v="C6703148"/>
    <s v=""/>
    <s v=""/>
    <n v="40"/>
    <x v="0"/>
    <x v="1"/>
  </r>
  <r>
    <s v="LOTTE - NAM SG"/>
    <s v="NBTI - VIETNAM MT"/>
    <s v="F51"/>
    <s v="MT SOUTH"/>
    <s v="EVN2"/>
    <s v="NBTI - VIETNAM MT"/>
    <s v="MW00"/>
    <s v="VNMTDS"/>
    <s v="MT-DIR-S"/>
    <s v="320463"/>
    <s v="Na 8,5g"/>
    <n v="30"/>
    <n v="30"/>
    <s v="CTN"/>
    <s v="CTN"/>
    <n v="155.45500000000001"/>
    <n v="155.45500000000001"/>
    <s v=""/>
    <n v="4663.6499999999996"/>
    <n v="0"/>
    <n v="466.36399999999998"/>
    <n v="5130.0140000000001"/>
    <s v="VND"/>
    <s v=""/>
    <s v=""/>
    <s v="2900005147"/>
    <s v=""/>
    <s v="V01H010001"/>
    <s v="2101"/>
    <s v="Complete"/>
    <s v="MTS"/>
    <s v="C6703151"/>
    <s v=""/>
    <s v=""/>
    <n v="30"/>
    <x v="3"/>
    <x v="2"/>
  </r>
  <r>
    <s v="LOTTE - NAM SG"/>
    <s v="NBTI - VIETNAM MT"/>
    <s v="F51"/>
    <s v="MT SOUTH"/>
    <s v="EVN2"/>
    <s v="NBTI - VIETNAM MT"/>
    <s v="MW00"/>
    <s v="VNMTDS"/>
    <s v="MT-DIR-S"/>
    <s v="321238"/>
    <s v="Richoco Wfr 17g"/>
    <n v="5"/>
    <n v="5"/>
    <s v="CTN"/>
    <s v="CTN"/>
    <n v="213.273"/>
    <n v="213.273"/>
    <s v=""/>
    <n v="1066.365"/>
    <n v="0"/>
    <n v="106.637"/>
    <n v="1173.002"/>
    <s v="VND"/>
    <s v=""/>
    <s v=""/>
    <s v="2900005147"/>
    <s v=""/>
    <s v="V01H010001"/>
    <s v="2101"/>
    <s v="Complete"/>
    <s v="MTS"/>
    <s v="C6703151"/>
    <s v=""/>
    <s v=""/>
    <n v="5"/>
    <x v="3"/>
    <x v="2"/>
  </r>
  <r>
    <s v="LOTTE - NAM SG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00"/>
    <n v="300"/>
    <s v=""/>
    <n v="600"/>
    <n v="0"/>
    <n v="60"/>
    <n v="660"/>
    <s v="VND"/>
    <s v=""/>
    <s v=""/>
    <s v="2900005147"/>
    <s v=""/>
    <s v="V01H010001"/>
    <s v="2101"/>
    <s v="Complete"/>
    <s v="MTS"/>
    <s v="C6703151"/>
    <s v=""/>
    <s v=""/>
    <n v="2"/>
    <x v="3"/>
    <x v="2"/>
  </r>
  <r>
    <s v="LOTTE - NAM SG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.273"/>
    <n v="213.273"/>
    <s v=""/>
    <n v="1066.365"/>
    <n v="0"/>
    <n v="106.637"/>
    <n v="1173.002"/>
    <s v="VND"/>
    <s v=""/>
    <s v=""/>
    <s v="2900005147"/>
    <s v=""/>
    <s v="V01H010001"/>
    <s v="2101"/>
    <s v="Complete"/>
    <s v="MTS"/>
    <s v="C6703151"/>
    <s v=""/>
    <s v=""/>
    <n v="5"/>
    <x v="3"/>
    <x v="2"/>
  </r>
  <r>
    <s v="LOTTE - DONG NAI"/>
    <s v="NBTI - VIETNAM MT"/>
    <s v="F51"/>
    <s v="MT SOUTH"/>
    <s v="EVN2"/>
    <s v="NBTI - VIETNAM MT"/>
    <s v="MW00"/>
    <s v="VNMTDS"/>
    <s v="MT-DIR-S"/>
    <s v="320463"/>
    <s v="Na 8,5g"/>
    <n v="25"/>
    <n v="25"/>
    <s v="CTN"/>
    <s v="CTN"/>
    <n v="119.7"/>
    <n v="119.7"/>
    <s v=""/>
    <n v="2992.509"/>
    <n v="-893.86599999999999"/>
    <n v="299.25099999999998"/>
    <n v="3291.76"/>
    <s v="VND"/>
    <s v=""/>
    <s v=""/>
    <s v="2900005185"/>
    <s v=""/>
    <s v="V01H010001"/>
    <s v="2101"/>
    <s v="Complete"/>
    <s v="MTS"/>
    <s v="C6703153"/>
    <s v=""/>
    <s v=""/>
    <n v="25"/>
    <x v="1"/>
    <x v="2"/>
  </r>
  <r>
    <s v="LOTTE - DONG NAI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40"/>
    <n v="340"/>
    <s v=""/>
    <n v="340"/>
    <n v="0"/>
    <n v="34"/>
    <n v="374"/>
    <s v="VND"/>
    <s v=""/>
    <s v=""/>
    <s v="2900005185"/>
    <s v=""/>
    <s v="V01H010001"/>
    <s v="2101"/>
    <s v="Complete"/>
    <s v="MTS"/>
    <s v="C6703153"/>
    <s v=""/>
    <s v=""/>
    <n v="1"/>
    <x v="1"/>
    <x v="2"/>
  </r>
  <r>
    <s v="LOTTE - DONG NAI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00"/>
    <n v="300"/>
    <s v=""/>
    <n v="600"/>
    <n v="0"/>
    <n v="60"/>
    <n v="660"/>
    <s v="VND"/>
    <s v=""/>
    <s v=""/>
    <s v="2900005185"/>
    <s v=""/>
    <s v="V01H010001"/>
    <s v="2101"/>
    <s v="Complete"/>
    <s v="MTS"/>
    <s v="C6703153"/>
    <s v=""/>
    <s v=""/>
    <n v="2"/>
    <x v="1"/>
    <x v="2"/>
  </r>
  <r>
    <s v="LOTTE - DONG NAI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00"/>
    <n v="300"/>
    <s v=""/>
    <n v="900"/>
    <n v="0"/>
    <n v="90"/>
    <n v="990"/>
    <s v="VND"/>
    <s v=""/>
    <s v=""/>
    <s v="2900005185"/>
    <s v=""/>
    <s v="V01H010001"/>
    <s v="2101"/>
    <s v="Complete"/>
    <s v="MTS"/>
    <s v="C6703153"/>
    <s v=""/>
    <s v=""/>
    <n v="3"/>
    <x v="1"/>
    <x v="2"/>
  </r>
  <r>
    <s v="LOTTE - PHAN THIET"/>
    <s v="NBTI - VIETNAM MT"/>
    <s v="F51"/>
    <s v="MT SOUTH"/>
    <s v="EVN2"/>
    <s v="NBTI - VIETNAM MT"/>
    <s v="MW00"/>
    <s v="VNMTDS"/>
    <s v="MT-DIR-S"/>
    <s v="320463"/>
    <s v="Na 8,5g"/>
    <n v="12"/>
    <n v="12"/>
    <s v="CTN"/>
    <s v="CTN"/>
    <n v="119.7"/>
    <n v="119.7"/>
    <s v=""/>
    <n v="1436.404"/>
    <n v="-429.05599999999998"/>
    <n v="143.63999999999999"/>
    <n v="1580.0440000000001"/>
    <s v="VND"/>
    <s v=""/>
    <s v=""/>
    <s v="2900005186"/>
    <s v=""/>
    <s v="V01H010001"/>
    <s v="2101"/>
    <s v="Complete"/>
    <s v="MTS"/>
    <s v="C6703157"/>
    <s v=""/>
    <s v=""/>
    <n v="12"/>
    <x v="1"/>
    <x v="2"/>
  </r>
  <r>
    <s v="LOTTE - PHAN THIET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40"/>
    <n v="340"/>
    <s v=""/>
    <n v="680"/>
    <n v="0"/>
    <n v="68"/>
    <n v="748"/>
    <s v="VND"/>
    <s v=""/>
    <s v=""/>
    <s v="2900005186"/>
    <s v=""/>
    <s v="V01H010001"/>
    <s v="2101"/>
    <s v="Complete"/>
    <s v="MTS"/>
    <s v="C6703157"/>
    <s v=""/>
    <s v=""/>
    <n v="2"/>
    <x v="1"/>
    <x v="2"/>
  </r>
  <r>
    <s v="LOTTE - PHAN THIET"/>
    <s v="NBTI - VIETNAM MT"/>
    <s v="F51"/>
    <s v="MT SOUTH"/>
    <s v="EVN2"/>
    <s v="NBTI - VIETNAM MT"/>
    <s v="MW00"/>
    <s v="VNMTDS"/>
    <s v="MT-DIR-S"/>
    <s v="321238"/>
    <s v="Richoco Wfr 17g"/>
    <n v="3"/>
    <n v="3"/>
    <s v="CTN"/>
    <s v="CTN"/>
    <n v="213.273"/>
    <n v="213.273"/>
    <s v=""/>
    <n v="639.81899999999996"/>
    <n v="0"/>
    <n v="63.981999999999999"/>
    <n v="703.80100000000004"/>
    <s v="VND"/>
    <s v=""/>
    <s v=""/>
    <s v="2900005186"/>
    <s v=""/>
    <s v="V01H010001"/>
    <s v="2101"/>
    <s v="Complete"/>
    <s v="MTS"/>
    <s v="C6703157"/>
    <s v=""/>
    <s v=""/>
    <n v="3"/>
    <x v="1"/>
    <x v="2"/>
  </r>
  <r>
    <s v="LOTTE - PHAN THIET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00"/>
    <n v="300"/>
    <s v=""/>
    <n v="600"/>
    <n v="0"/>
    <n v="60"/>
    <n v="660"/>
    <s v="VND"/>
    <s v=""/>
    <s v=""/>
    <s v="2900005186"/>
    <s v=""/>
    <s v="V01H010001"/>
    <s v="2101"/>
    <s v="Complete"/>
    <s v="MTS"/>
    <s v="C6703157"/>
    <s v=""/>
    <s v=""/>
    <n v="2"/>
    <x v="1"/>
    <x v="2"/>
  </r>
  <r>
    <s v="LOTTE - PHAN THIET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"/>
    <n v="300"/>
    <s v=""/>
    <n v="600"/>
    <n v="0"/>
    <n v="60"/>
    <n v="660"/>
    <s v="VND"/>
    <s v=""/>
    <s v=""/>
    <s v="2900005186"/>
    <s v=""/>
    <s v="V01H010001"/>
    <s v="2101"/>
    <s v="Complete"/>
    <s v="MTS"/>
    <s v="C6703157"/>
    <s v=""/>
    <s v=""/>
    <n v="2"/>
    <x v="1"/>
    <x v="2"/>
  </r>
  <r>
    <s v="NGUYEN DUNG"/>
    <s v="NBTI - VIETNAM MT"/>
    <s v="F56"/>
    <s v="MT NORTH"/>
    <s v="EVN2"/>
    <s v="NBTI - VIETNAM MT"/>
    <s v="MW00"/>
    <s v="VNMTIN"/>
    <s v="MT-IND-N"/>
    <s v="320463"/>
    <s v="Na 8,5g"/>
    <n v="175"/>
    <n v="175"/>
    <s v="CTN"/>
    <s v="CTN"/>
    <n v="108.19199999999999"/>
    <n v="108.19199999999999"/>
    <s v=""/>
    <n v="18933.588"/>
    <n v="-5655.4870000000001"/>
    <n v="1893.3589999999999"/>
    <n v="20826.947"/>
    <s v="VND"/>
    <s v=""/>
    <s v=""/>
    <s v="2900005173"/>
    <s v=""/>
    <s v="V01H030001"/>
    <s v="2103"/>
    <s v="Complete"/>
    <s v=""/>
    <s v="C6709149"/>
    <s v=""/>
    <s v=""/>
    <n v="175"/>
    <x v="0"/>
    <x v="0"/>
  </r>
  <r>
    <s v="NGUYEN DUNG"/>
    <s v="NBTI - VIETNAM MT"/>
    <s v="F56"/>
    <s v="MT NORTH"/>
    <s v="EVN2"/>
    <s v="NBTI - VIETNAM MT"/>
    <s v="MW00"/>
    <s v="VNMTIN"/>
    <s v="MT-IND-N"/>
    <s v="323555"/>
    <s v="Na 17g - MT"/>
    <n v="100"/>
    <n v="100"/>
    <s v="CTN"/>
    <s v="CTN"/>
    <n v="187.68"/>
    <n v="187.68"/>
    <s v=""/>
    <n v="18768"/>
    <n v="0"/>
    <n v="1876.8"/>
    <n v="20644.8"/>
    <s v="VND"/>
    <s v=""/>
    <s v=""/>
    <s v="2900005173"/>
    <s v=""/>
    <s v="V01H030001"/>
    <s v="2103"/>
    <s v="Complete"/>
    <s v=""/>
    <s v="C6709149"/>
    <s v=""/>
    <s v=""/>
    <n v="100"/>
    <x v="0"/>
    <x v="0"/>
  </r>
  <r>
    <s v="NGUYEN DUNG"/>
    <s v="NBTI - VIETNAM MT"/>
    <s v="F56"/>
    <s v="MT NORTH"/>
    <s v="EVN2"/>
    <s v="NBTI - VIETNAM MT"/>
    <s v="MW00"/>
    <s v="VNMTIN"/>
    <s v="MT-IND-N"/>
    <s v="320445"/>
    <s v="Na 58g"/>
    <n v="70"/>
    <n v="70"/>
    <s v="CTN"/>
    <s v="CTN"/>
    <n v="276"/>
    <n v="276"/>
    <s v=""/>
    <n v="19320"/>
    <n v="0"/>
    <n v="1932"/>
    <n v="21252"/>
    <s v="VND"/>
    <s v=""/>
    <s v=""/>
    <s v="2900005173"/>
    <s v=""/>
    <s v="V01H030001"/>
    <s v="2103"/>
    <s v="Complete"/>
    <s v=""/>
    <s v="C6709149"/>
    <s v=""/>
    <s v=""/>
    <n v="70"/>
    <x v="0"/>
    <x v="0"/>
  </r>
  <r>
    <s v="NGUYEN DUNG"/>
    <s v="NBTI - VIETNAM MT"/>
    <s v="F56"/>
    <s v="MT NORTH"/>
    <s v="EVN2"/>
    <s v="NBTI - VIETNAM MT"/>
    <s v="MW00"/>
    <s v="VNMTIN"/>
    <s v="MT-IND-N"/>
    <s v="331017"/>
    <s v="Richoco Wfr 58g"/>
    <n v="50"/>
    <n v="50"/>
    <s v="CTN"/>
    <s v="CTN"/>
    <n v="276"/>
    <n v="276"/>
    <s v=""/>
    <n v="13800"/>
    <n v="0"/>
    <n v="1380"/>
    <n v="15180"/>
    <s v="VND"/>
    <s v=""/>
    <s v=""/>
    <s v="2900005173"/>
    <s v=""/>
    <s v="V01H030001"/>
    <s v="2103"/>
    <s v="Complete"/>
    <s v=""/>
    <s v="C6709149"/>
    <s v=""/>
    <s v=""/>
    <n v="50"/>
    <x v="0"/>
    <x v="0"/>
  </r>
  <r>
    <s v="NGUYEN DUNG"/>
    <s v="NBTI - VIETNAM MT"/>
    <s v="F56"/>
    <s v="MT NORTH"/>
    <s v="EVN2"/>
    <s v="NBTI - VIETNAM MT"/>
    <s v="MW00"/>
    <s v="VNMTIN"/>
    <s v="MT-IND-N"/>
    <s v="320445"/>
    <s v="Na 58g"/>
    <n v="300"/>
    <n v="300"/>
    <s v="CTN"/>
    <s v="CTN"/>
    <n v="276"/>
    <n v="276"/>
    <s v=""/>
    <n v="82800"/>
    <n v="0"/>
    <n v="8280"/>
    <n v="91080"/>
    <s v="VND"/>
    <s v=""/>
    <s v=""/>
    <s v="2900005165"/>
    <s v=""/>
    <s v="V01H030001"/>
    <s v="2103"/>
    <s v="Complete"/>
    <s v=""/>
    <s v="C6709149"/>
    <s v=""/>
    <s v=""/>
    <n v="300"/>
    <x v="0"/>
    <x v="0"/>
  </r>
  <r>
    <s v="NGUYEN DUNG"/>
    <s v="NBTI - VIETNAM MT"/>
    <s v="F56"/>
    <s v="MT NORTH"/>
    <s v="EVN2"/>
    <s v="NBTI - VIETNAM MT"/>
    <s v="MW00"/>
    <s v="VNMTIN"/>
    <s v="MT-IND-N"/>
    <s v="320445"/>
    <s v="Na 58g"/>
    <n v="300"/>
    <n v="300"/>
    <s v="CTN"/>
    <s v="CTN"/>
    <n v="276"/>
    <n v="276"/>
    <s v=""/>
    <n v="82800"/>
    <n v="0"/>
    <n v="8280"/>
    <n v="91080"/>
    <s v="VND"/>
    <s v=""/>
    <s v=""/>
    <s v="2900005164"/>
    <s v=""/>
    <s v="V01H030001"/>
    <s v="2103"/>
    <s v="Complete"/>
    <s v=""/>
    <s v="C6709149"/>
    <s v=""/>
    <s v=""/>
    <n v="300"/>
    <x v="0"/>
    <x v="0"/>
  </r>
  <r>
    <s v="NGUYEN DUNG"/>
    <s v="NBTI - VIETNAM MT"/>
    <s v="F56"/>
    <s v="MT NORTH"/>
    <s v="EVN2"/>
    <s v="NBTI - VIETNAM MT"/>
    <s v="MW00"/>
    <s v="VNMTIN"/>
    <s v="MT-IND-N"/>
    <s v="323620"/>
    <s v="Ahh 16g"/>
    <n v="25"/>
    <n v="25"/>
    <s v="CTN"/>
    <s v="CTN"/>
    <n v="312.8"/>
    <n v="312.8"/>
    <s v=""/>
    <n v="7820"/>
    <n v="0"/>
    <n v="782"/>
    <n v="8602"/>
    <s v="VND"/>
    <s v=""/>
    <s v=""/>
    <s v="2900005163"/>
    <s v=""/>
    <s v="V01H030001"/>
    <s v="2103"/>
    <s v="Complete"/>
    <s v=""/>
    <s v="C6709149"/>
    <s v=""/>
    <s v=""/>
    <n v="25"/>
    <x v="0"/>
    <x v="0"/>
  </r>
  <r>
    <s v="LOTTE - NHA TRANG"/>
    <s v="NBTI - VIETNAM MT"/>
    <s v="F51"/>
    <s v="MT SOUTH"/>
    <s v="EVN2"/>
    <s v="NBTI - VIETNAM MT"/>
    <s v="MW00"/>
    <s v="VNMTDS"/>
    <s v="MT-DIR-S"/>
    <s v="323620"/>
    <s v="Ahh 16g"/>
    <n v="30"/>
    <n v="30"/>
    <s v="CTN"/>
    <s v="CTN"/>
    <n v="340"/>
    <n v="340"/>
    <s v=""/>
    <n v="10200"/>
    <n v="0"/>
    <n v="1020"/>
    <n v="11220"/>
    <s v="VND"/>
    <s v=""/>
    <s v=""/>
    <s v="2900005188"/>
    <s v=""/>
    <s v="V01H010001"/>
    <s v="2101"/>
    <s v="Complete"/>
    <s v="MTS"/>
    <s v="C6703156"/>
    <s v=""/>
    <s v=""/>
    <n v="30"/>
    <x v="3"/>
    <x v="2"/>
  </r>
  <r>
    <s v="LOTTE - NHA TRANG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00"/>
    <n v="300"/>
    <s v=""/>
    <n v="300"/>
    <n v="0"/>
    <n v="30"/>
    <n v="330"/>
    <s v="VND"/>
    <s v=""/>
    <s v=""/>
    <s v="2900005188"/>
    <s v=""/>
    <s v="V01H010001"/>
    <s v="2101"/>
    <s v="Complete"/>
    <s v="MTS"/>
    <s v="C6703156"/>
    <s v=""/>
    <s v=""/>
    <n v="1"/>
    <x v="3"/>
    <x v="2"/>
  </r>
  <r>
    <s v="LOTTE - NHA TRANG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00"/>
    <n v="300"/>
    <s v=""/>
    <n v="600"/>
    <n v="0"/>
    <n v="60"/>
    <n v="660"/>
    <s v="VND"/>
    <s v=""/>
    <s v=""/>
    <s v="2900005188"/>
    <s v=""/>
    <s v="V01H010001"/>
    <s v="2101"/>
    <s v="Complete"/>
    <s v="MTS"/>
    <s v="C6703156"/>
    <s v=""/>
    <s v=""/>
    <n v="2"/>
    <x v="3"/>
    <x v="2"/>
  </r>
  <r>
    <s v="LOTTE - BINH DUONG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19.7"/>
    <n v="119.7"/>
    <s v=""/>
    <n v="2394.0070000000001"/>
    <n v="-715.09299999999996"/>
    <n v="239.40100000000001"/>
    <n v="2633.4079999999999"/>
    <s v="VND"/>
    <s v=""/>
    <s v=""/>
    <s v="2900005238"/>
    <s v=""/>
    <s v="V01H010001"/>
    <s v="2101"/>
    <s v="Complete"/>
    <s v="MTS"/>
    <s v="C6703149"/>
    <s v=""/>
    <s v=""/>
    <n v="20"/>
    <x v="3"/>
    <x v="2"/>
  </r>
  <r>
    <s v="LOTTE - BINH DUONG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40"/>
    <n v="340"/>
    <s v=""/>
    <n v="680"/>
    <n v="0"/>
    <n v="68"/>
    <n v="748"/>
    <s v="VND"/>
    <s v=""/>
    <s v=""/>
    <s v="2900005238"/>
    <s v=""/>
    <s v="V01H010001"/>
    <s v="2101"/>
    <s v="Complete"/>
    <s v="MTS"/>
    <s v="C6703149"/>
    <s v=""/>
    <s v=""/>
    <n v="2"/>
    <x v="3"/>
    <x v="2"/>
  </r>
  <r>
    <s v="LOTTE - BINH DUONG"/>
    <s v="NBTI - VIETNAM MT"/>
    <s v="F51"/>
    <s v="MT SOUTH"/>
    <s v="EVN2"/>
    <s v="NBTI - VIETNAM MT"/>
    <s v="MW00"/>
    <s v="VNMTDS"/>
    <s v="MT-DIR-S"/>
    <s v="320445"/>
    <s v="Na 58g"/>
    <n v="10"/>
    <n v="10"/>
    <s v="CTN"/>
    <s v="CTN"/>
    <n v="300"/>
    <n v="300"/>
    <s v=""/>
    <n v="3000"/>
    <n v="0"/>
    <n v="300"/>
    <n v="3300"/>
    <s v="VND"/>
    <s v=""/>
    <s v=""/>
    <s v="2900005238"/>
    <s v=""/>
    <s v="V01H010001"/>
    <s v="2101"/>
    <s v="Complete"/>
    <s v="MTS"/>
    <s v="C6703149"/>
    <s v=""/>
    <s v=""/>
    <n v="10"/>
    <x v="3"/>
    <x v="2"/>
  </r>
  <r>
    <s v="LOTTE - DA NANG"/>
    <s v="NBTI - VIETNAM MT"/>
    <s v="F51"/>
    <s v="MT SOUTH"/>
    <s v="EVN2"/>
    <s v="NBTI - VIETNAM MT"/>
    <s v="MW00"/>
    <s v="VNMTDC"/>
    <s v="MT-DIR-C"/>
    <s v="320463"/>
    <s v="Na 8,5g"/>
    <n v="6"/>
    <n v="6"/>
    <s v="CTN"/>
    <s v="CTN"/>
    <n v="119.7"/>
    <n v="119.7"/>
    <s v=""/>
    <n v="718.202"/>
    <n v="-214.52799999999999"/>
    <n v="71.819999999999993"/>
    <n v="790.02200000000005"/>
    <s v="VND"/>
    <s v=""/>
    <s v=""/>
    <s v="2900005239"/>
    <s v=""/>
    <s v="V01H010001"/>
    <s v="2101"/>
    <s v="Complete"/>
    <s v="MTN"/>
    <s v="C6703160"/>
    <s v=""/>
    <s v=""/>
    <n v="6"/>
    <x v="2"/>
    <x v="0"/>
  </r>
  <r>
    <s v="LOTTE - DA NANG"/>
    <s v="NBTI - VIETNAM MT"/>
    <s v="F51"/>
    <s v="MT SOUTH"/>
    <s v="EVN2"/>
    <s v="NBTI - VIETNAM MT"/>
    <s v="MW00"/>
    <s v="VNMTDC"/>
    <s v="MT-DIR-C"/>
    <s v="323620"/>
    <s v="Ahh 16g"/>
    <n v="150"/>
    <n v="150"/>
    <s v="CTN"/>
    <s v="CTN"/>
    <n v="340"/>
    <n v="340"/>
    <s v=""/>
    <n v="51000"/>
    <n v="0"/>
    <n v="5100.0010000000002"/>
    <n v="56100.000999999997"/>
    <s v="VND"/>
    <s v=""/>
    <s v=""/>
    <s v="2900005239"/>
    <s v=""/>
    <s v="V01H010001"/>
    <s v="2101"/>
    <s v="Complete"/>
    <s v="MTN"/>
    <s v="C6703160"/>
    <s v=""/>
    <s v=""/>
    <n v="150"/>
    <x v="2"/>
    <x v="0"/>
  </r>
  <r>
    <s v="LOTTE - DA NANG"/>
    <s v="NBTI - VIETNAM MT"/>
    <s v="F51"/>
    <s v="MT SOUTH"/>
    <s v="EVN2"/>
    <s v="NBTI - VIETNAM MT"/>
    <s v="MW00"/>
    <s v="VNMTDC"/>
    <s v="MT-DIR-C"/>
    <s v="321238"/>
    <s v="Richoco Wfr 17g"/>
    <n v="8"/>
    <n v="8"/>
    <s v="CTN"/>
    <s v="CTN"/>
    <n v="213.273"/>
    <n v="213.273"/>
    <s v=""/>
    <n v="1706.184"/>
    <n v="0"/>
    <n v="170.61799999999999"/>
    <n v="1876.8019999999999"/>
    <s v="VND"/>
    <s v=""/>
    <s v=""/>
    <s v="2900005239"/>
    <s v=""/>
    <s v="V01H010001"/>
    <s v="2101"/>
    <s v="Complete"/>
    <s v="MTN"/>
    <s v="C6703160"/>
    <s v=""/>
    <s v=""/>
    <n v="8"/>
    <x v="2"/>
    <x v="0"/>
  </r>
  <r>
    <s v="LOTTE - DA NANG"/>
    <s v="NBTI - VIETNAM MT"/>
    <s v="F51"/>
    <s v="MT SOUTH"/>
    <s v="EVN2"/>
    <s v="NBTI - VIETNAM MT"/>
    <s v="MW00"/>
    <s v="VNMTDC"/>
    <s v="MT-DIR-C"/>
    <s v="331017"/>
    <s v="Richoco Wfr 58g"/>
    <n v="2"/>
    <n v="2"/>
    <s v="CTN"/>
    <s v="CTN"/>
    <n v="300"/>
    <n v="300"/>
    <s v=""/>
    <n v="600"/>
    <n v="0"/>
    <n v="60"/>
    <n v="660"/>
    <s v="VND"/>
    <s v=""/>
    <s v=""/>
    <s v="2900005239"/>
    <s v=""/>
    <s v="V01H010001"/>
    <s v="2101"/>
    <s v="Complete"/>
    <s v="MTN"/>
    <s v="C6703160"/>
    <s v=""/>
    <s v=""/>
    <n v="2"/>
    <x v="2"/>
    <x v="0"/>
  </r>
  <r>
    <s v="LOTTE - DA NANG"/>
    <s v="NBTI - VIETNAM MT"/>
    <s v="F51"/>
    <s v="MT SOUTH"/>
    <s v="EVN2"/>
    <s v="NBTI - VIETNAM MT"/>
    <s v="MW00"/>
    <s v="VNMTDC"/>
    <s v="MT-DIR-C"/>
    <s v="320445"/>
    <s v="Na 58g"/>
    <n v="2"/>
    <n v="2"/>
    <s v="CTN"/>
    <s v="CTN"/>
    <n v="300"/>
    <n v="300"/>
    <s v=""/>
    <n v="600"/>
    <n v="0"/>
    <n v="60"/>
    <n v="660"/>
    <s v="VND"/>
    <s v=""/>
    <s v=""/>
    <s v="2900005239"/>
    <s v=""/>
    <s v="V01H010001"/>
    <s v="2101"/>
    <s v="Complete"/>
    <s v="MTN"/>
    <s v="C6703160"/>
    <s v=""/>
    <s v=""/>
    <n v="2"/>
    <x v="2"/>
    <x v="0"/>
  </r>
  <r>
    <s v="LOTTE - DA NANG"/>
    <s v="NBTI - VIETNAM MT"/>
    <s v="F51"/>
    <s v="MT SOUTH"/>
    <s v="EVN2"/>
    <s v="NBTI - VIETNAM MT"/>
    <s v="MW00"/>
    <s v="VNMTDC"/>
    <s v="MT-DIR-C"/>
    <s v="323555"/>
    <s v="Na 17g - MT"/>
    <n v="8"/>
    <n v="8"/>
    <s v="CTN"/>
    <s v="CTN"/>
    <n v="213.273"/>
    <n v="213.273"/>
    <s v=""/>
    <n v="1706.184"/>
    <n v="0"/>
    <n v="170.61799999999999"/>
    <n v="1876.8019999999999"/>
    <s v="VND"/>
    <s v=""/>
    <s v=""/>
    <s v="2900005239"/>
    <s v=""/>
    <s v="V01H010001"/>
    <s v="2101"/>
    <s v="Complete"/>
    <s v="MTN"/>
    <s v="C6703160"/>
    <s v=""/>
    <s v=""/>
    <n v="8"/>
    <x v="2"/>
    <x v="0"/>
  </r>
  <r>
    <s v="LOTTE - CAU GIAY"/>
    <s v="NBTI - VIETNAM MT"/>
    <s v="F51"/>
    <s v="MT SOUTH"/>
    <s v="EVN2"/>
    <s v="NBTI - VIETNAM MT"/>
    <s v="MW00"/>
    <s v="VNMTDN"/>
    <s v="MT-DIR-N"/>
    <s v="320463"/>
    <s v="Na 8,5g"/>
    <n v="5"/>
    <n v="5"/>
    <s v="CTN"/>
    <s v="CTN"/>
    <n v="119.7"/>
    <n v="119.7"/>
    <s v=""/>
    <n v="598.50199999999995"/>
    <n v="-178.773"/>
    <n v="59.85"/>
    <n v="658.35199999999998"/>
    <s v="VND"/>
    <s v=""/>
    <s v=""/>
    <s v="2900005255"/>
    <s v=""/>
    <s v="V01H030001"/>
    <s v="2103"/>
    <s v="Complete"/>
    <s v="MTN"/>
    <s v="C6703161"/>
    <s v=""/>
    <s v=""/>
    <n v="5"/>
    <x v="4"/>
    <x v="0"/>
  </r>
  <r>
    <s v="LOTTE - CAU GIAY"/>
    <s v="NBTI - VIETNAM MT"/>
    <s v="F51"/>
    <s v="MT SOUTH"/>
    <s v="EVN2"/>
    <s v="NBTI - VIETNAM MT"/>
    <s v="MW00"/>
    <s v="VNMTDN"/>
    <s v="MT-DIR-N"/>
    <s v="323620"/>
    <s v="Ahh 16g"/>
    <n v="3"/>
    <n v="3"/>
    <s v="CTN"/>
    <s v="CTN"/>
    <n v="340"/>
    <n v="340"/>
    <s v=""/>
    <n v="1020"/>
    <n v="0"/>
    <n v="102"/>
    <n v="1122"/>
    <s v="VND"/>
    <s v=""/>
    <s v=""/>
    <s v="2900005255"/>
    <s v=""/>
    <s v="V01H030001"/>
    <s v="2103"/>
    <s v="Complete"/>
    <s v="MTN"/>
    <s v="C6703161"/>
    <s v=""/>
    <s v=""/>
    <n v="3"/>
    <x v="4"/>
    <x v="0"/>
  </r>
  <r>
    <s v="LOTTE - CAU GIAY"/>
    <s v="NBTI - VIETNAM MT"/>
    <s v="F51"/>
    <s v="MT SOUTH"/>
    <s v="EVN2"/>
    <s v="NBTI - VIETNAM MT"/>
    <s v="MW00"/>
    <s v="VNMTDN"/>
    <s v="MT-DIR-N"/>
    <s v="331017"/>
    <s v="Richoco Wfr 58g"/>
    <n v="2"/>
    <n v="2"/>
    <s v="CTN"/>
    <s v="CTN"/>
    <n v="300"/>
    <n v="300"/>
    <s v=""/>
    <n v="600"/>
    <n v="0"/>
    <n v="60"/>
    <n v="660"/>
    <s v="VND"/>
    <s v=""/>
    <s v=""/>
    <s v="2900005255"/>
    <s v=""/>
    <s v="V01H030001"/>
    <s v="2103"/>
    <s v="Complete"/>
    <s v="MTN"/>
    <s v="C6703161"/>
    <s v=""/>
    <s v=""/>
    <n v="2"/>
    <x v="4"/>
    <x v="0"/>
  </r>
  <r>
    <s v="LOTTE - CAU GIAY"/>
    <s v="NBTI - VIETNAM MT"/>
    <s v="F51"/>
    <s v="MT SOUTH"/>
    <s v="EVN2"/>
    <s v="NBTI - VIETNAM MT"/>
    <s v="MW00"/>
    <s v="VNMTDN"/>
    <s v="MT-DIR-N"/>
    <s v="320445"/>
    <s v="Na 58g"/>
    <n v="5"/>
    <n v="5"/>
    <s v="CTN"/>
    <s v="CTN"/>
    <n v="300"/>
    <n v="300"/>
    <s v=""/>
    <n v="1500"/>
    <n v="0"/>
    <n v="150"/>
    <n v="1650"/>
    <s v="VND"/>
    <s v=""/>
    <s v=""/>
    <s v="2900005255"/>
    <s v=""/>
    <s v="V01H030001"/>
    <s v="2103"/>
    <s v="Complete"/>
    <s v="MTN"/>
    <s v="C6703161"/>
    <s v=""/>
    <s v=""/>
    <n v="5"/>
    <x v="4"/>
    <x v="0"/>
  </r>
  <r>
    <s v="LOTTE - CAU GIAY"/>
    <s v="NBTI - VIETNAM MT"/>
    <s v="F51"/>
    <s v="MT SOUTH"/>
    <s v="EVN2"/>
    <s v="NBTI - VIETNAM MT"/>
    <s v="MW00"/>
    <s v="VNMTDN"/>
    <s v="MT-DIR-N"/>
    <s v="323555"/>
    <s v="Na 17g - MT"/>
    <n v="6"/>
    <n v="6"/>
    <s v="CTN"/>
    <s v="CTN"/>
    <n v="213.273"/>
    <n v="213.273"/>
    <s v=""/>
    <n v="1279.6379999999999"/>
    <n v="0"/>
    <n v="127.964"/>
    <n v="1407.6020000000001"/>
    <s v="VND"/>
    <s v=""/>
    <s v=""/>
    <s v="2900005255"/>
    <s v=""/>
    <s v="V01H030001"/>
    <s v="2103"/>
    <s v="Complete"/>
    <s v="MTN"/>
    <s v="C6703161"/>
    <s v=""/>
    <s v=""/>
    <n v="6"/>
    <x v="4"/>
    <x v="0"/>
  </r>
  <r>
    <s v="BIG C - THANG LONG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05335"/>
    <s v=""/>
    <s v="V01H010001"/>
    <s v="2101"/>
    <s v="Complete"/>
    <s v=""/>
    <s v="C6703366"/>
    <s v="BIG C - THANG LONG"/>
    <s v="MTN"/>
    <n v="5"/>
    <x v="4"/>
    <x v="0"/>
  </r>
  <r>
    <s v="BIG C - THANG LONG"/>
    <s v="NBTI - VIETNAM MT"/>
    <s v="F51"/>
    <s v="MT SOUTH"/>
    <s v="EVN2"/>
    <s v="NBTI - VIETNAM MT"/>
    <s v="MW00"/>
    <s v="VNMTDS"/>
    <s v="MT-DIR-S"/>
    <s v="323620"/>
    <s v="Ahh 16g"/>
    <n v="5"/>
    <n v="5"/>
    <s v="CTN"/>
    <s v="CTN"/>
    <n v="355.45499999999998"/>
    <n v="355.45499999999998"/>
    <s v=""/>
    <n v="1777.2750000000001"/>
    <n v="0"/>
    <n v="177.72800000000001"/>
    <n v="1955.0029999999999"/>
    <s v="VND"/>
    <s v=""/>
    <s v=""/>
    <s v="2900005335"/>
    <s v=""/>
    <s v="V01H010001"/>
    <s v="2101"/>
    <s v="Complete"/>
    <s v=""/>
    <s v="C6703366"/>
    <s v="BIG C - THANG LONG"/>
    <s v="MTN"/>
    <n v="5"/>
    <x v="4"/>
    <x v="0"/>
  </r>
  <r>
    <s v="BIG C - THANG LONG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05335"/>
    <s v=""/>
    <s v="V01H010001"/>
    <s v="2101"/>
    <s v="Complete"/>
    <s v=""/>
    <s v="C6703366"/>
    <s v="BIG C - THANG LONG"/>
    <s v="MTN"/>
    <n v="5"/>
    <x v="4"/>
    <x v="0"/>
  </r>
  <r>
    <s v="BIG C - THANG LONG"/>
    <s v="NBTI - VIETNAM MT"/>
    <s v="F51"/>
    <s v="MT SOUTH"/>
    <s v="EVN2"/>
    <s v="NBTI - VIETNAM MT"/>
    <s v="MW00"/>
    <s v="VNMTDS"/>
    <s v="MT-DIR-S"/>
    <s v="331017"/>
    <s v="Richoco Wfr 58g"/>
    <n v="10"/>
    <n v="10"/>
    <s v="CTN"/>
    <s v="CTN"/>
    <n v="313.63600000000002"/>
    <n v="313.63600000000002"/>
    <s v=""/>
    <n v="3136.36"/>
    <n v="0"/>
    <n v="313.63499999999999"/>
    <n v="3449.9949999999999"/>
    <s v="VND"/>
    <s v=""/>
    <s v=""/>
    <s v="2900005335"/>
    <s v=""/>
    <s v="V01H010001"/>
    <s v="2101"/>
    <s v="Complete"/>
    <s v=""/>
    <s v="C6703366"/>
    <s v="BIG C - THANG LONG"/>
    <s v="MTN"/>
    <n v="10"/>
    <x v="4"/>
    <x v="0"/>
  </r>
  <r>
    <s v="BIG C - THANG LON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5335"/>
    <s v=""/>
    <s v="V01H010001"/>
    <s v="2101"/>
    <s v="Complete"/>
    <s v=""/>
    <s v="C6703366"/>
    <s v="BIG C - THANG LONG"/>
    <s v="MTN"/>
    <n v="2"/>
    <x v="4"/>
    <x v="0"/>
  </r>
  <r>
    <s v="BIG C - HAI PHONG"/>
    <s v="NBTI - VIETNAM MT"/>
    <s v="F51"/>
    <s v="MT SOUTH"/>
    <s v="EVN2"/>
    <s v="NBTI - VIETNAM MT"/>
    <s v="MW00"/>
    <s v="VNMTDS"/>
    <s v="MT-DIR-S"/>
    <s v="323620"/>
    <s v="Ahh 16g"/>
    <n v="4"/>
    <n v="4"/>
    <s v="CTN"/>
    <s v="CTN"/>
    <n v="355.45499999999998"/>
    <n v="355.45499999999998"/>
    <s v=""/>
    <n v="1421.82"/>
    <n v="0"/>
    <n v="142.18100000000001"/>
    <n v="1564.001"/>
    <s v="VND"/>
    <s v=""/>
    <s v=""/>
    <s v="2900005336"/>
    <s v=""/>
    <s v="V01H010001"/>
    <s v="2101"/>
    <s v="Complete"/>
    <s v=""/>
    <s v="C6703361"/>
    <s v="BIG C - HAI PHONG"/>
    <s v="MTN"/>
    <n v="4"/>
    <x v="4"/>
    <x v="0"/>
  </r>
  <r>
    <s v="BIG C - HAI PHONG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.273"/>
    <n v="213.273"/>
    <s v=""/>
    <n v="1066.365"/>
    <n v="0"/>
    <n v="106.637"/>
    <n v="1173.002"/>
    <s v="VND"/>
    <s v=""/>
    <s v=""/>
    <s v="2900005336"/>
    <s v=""/>
    <s v="V01H010001"/>
    <s v="2101"/>
    <s v="Complete"/>
    <s v=""/>
    <s v="C6703361"/>
    <s v="BIG C - HAI PHONG"/>
    <s v="MTN"/>
    <n v="5"/>
    <x v="4"/>
    <x v="0"/>
  </r>
  <r>
    <s v="BIG C - HAI PHONG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5336"/>
    <s v=""/>
    <s v="V01H010001"/>
    <s v="2101"/>
    <s v="Complete"/>
    <s v=""/>
    <s v="C6703361"/>
    <s v="BIG C - HAI PHONG"/>
    <s v="MTN"/>
    <n v="3"/>
    <x v="4"/>
    <x v="0"/>
  </r>
  <r>
    <s v="BIG C - HAI PHONG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5336"/>
    <s v=""/>
    <s v="V01H010001"/>
    <s v="2101"/>
    <s v="Complete"/>
    <s v=""/>
    <s v="C6703361"/>
    <s v="BIG C - HAI PHONG"/>
    <s v="MTN"/>
    <n v="3"/>
    <x v="4"/>
    <x v="0"/>
  </r>
  <r>
    <s v="BIG C - DA NANG"/>
    <s v="NBTI - VIETNAM MT"/>
    <s v="F51"/>
    <s v="MT SOUTH"/>
    <s v="EVN2"/>
    <s v="NBTI - VIETNAM MT"/>
    <s v="MW00"/>
    <s v="VNMTDS"/>
    <s v="MT-DIR-S"/>
    <s v="323620"/>
    <s v="Ahh 16g"/>
    <n v="9"/>
    <n v="9"/>
    <s v="CTN"/>
    <s v="CTN"/>
    <n v="355.45499999999998"/>
    <n v="355.45499999999998"/>
    <s v=""/>
    <n v="3199.0949999999998"/>
    <n v="0"/>
    <n v="319.91000000000003"/>
    <n v="3519.0050000000001"/>
    <s v="VND"/>
    <s v=""/>
    <s v=""/>
    <s v="2900005337"/>
    <s v=""/>
    <s v="V01H010001"/>
    <s v="2101"/>
    <s v="Complete"/>
    <s v=""/>
    <s v="C6703350"/>
    <s v="BIG C - DA NANG"/>
    <s v="MTN"/>
    <n v="9"/>
    <x v="2"/>
    <x v="0"/>
  </r>
  <r>
    <s v="BIG C - DA NANG"/>
    <s v="NBTI - VIETNAM MT"/>
    <s v="F51"/>
    <s v="MT SOUTH"/>
    <s v="EVN2"/>
    <s v="NBTI - VIETNAM MT"/>
    <s v="MW00"/>
    <s v="VNMTDS"/>
    <s v="MT-DIR-S"/>
    <s v="320445"/>
    <s v="Na 58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05337"/>
    <s v=""/>
    <s v="V01H010001"/>
    <s v="2101"/>
    <s v="Complete"/>
    <s v=""/>
    <s v="C6703350"/>
    <s v="BIG C - DA NANG"/>
    <s v="MTN"/>
    <n v="4"/>
    <x v="2"/>
    <x v="0"/>
  </r>
  <r>
    <s v="BIG C - DA NANG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5337"/>
    <s v=""/>
    <s v="V01H010001"/>
    <s v="2101"/>
    <s v="Complete"/>
    <s v=""/>
    <s v="C6703350"/>
    <s v="BIG C - DA NANG"/>
    <s v="MTN"/>
    <n v="1"/>
    <x v="2"/>
    <x v="0"/>
  </r>
  <r>
    <s v="BIG C - DA NAN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5337"/>
    <s v=""/>
    <s v="V01H010001"/>
    <s v="2101"/>
    <s v="Complete"/>
    <s v=""/>
    <s v="C6703350"/>
    <s v="BIG C - DA NANG"/>
    <s v="MTN"/>
    <n v="2"/>
    <x v="2"/>
    <x v="0"/>
  </r>
  <r>
    <s v="BIG C - NAM DINH"/>
    <s v="NBTI - VIETNAM MT"/>
    <s v="F51"/>
    <s v="MT SOUTH"/>
    <s v="EVN2"/>
    <s v="NBTI - VIETNAM MT"/>
    <s v="MW00"/>
    <s v="VNMTDS"/>
    <s v="MT-DIR-S"/>
    <s v="320463"/>
    <s v="Na 8,5g"/>
    <n v="8"/>
    <n v="8"/>
    <s v="CTN"/>
    <s v="CTN"/>
    <n v="155.45500000000001"/>
    <n v="155.45500000000001"/>
    <s v=""/>
    <n v="1243.6400000000001"/>
    <n v="0"/>
    <n v="124.364"/>
    <n v="1368.0039999999999"/>
    <s v="VND"/>
    <s v=""/>
    <s v=""/>
    <s v="2900005338"/>
    <s v=""/>
    <s v="V01H010001"/>
    <s v="2101"/>
    <s v="Complete"/>
    <s v=""/>
    <s v="C6703352"/>
    <s v="BIG C - NAM DINH"/>
    <s v="MTN"/>
    <n v="8"/>
    <x v="4"/>
    <x v="0"/>
  </r>
  <r>
    <s v="BIG C - NAM DINH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55.45499999999998"/>
    <n v="355.45499999999998"/>
    <s v=""/>
    <n v="1066.365"/>
    <n v="0"/>
    <n v="106.637"/>
    <n v="1173.002"/>
    <s v="VND"/>
    <s v=""/>
    <s v=""/>
    <s v="2900005338"/>
    <s v=""/>
    <s v="V01H010001"/>
    <s v="2101"/>
    <s v="Complete"/>
    <s v=""/>
    <s v="C6703352"/>
    <s v="BIG C - NAM DINH"/>
    <s v="MTN"/>
    <n v="3"/>
    <x v="4"/>
    <x v="0"/>
  </r>
  <r>
    <s v="BIG C - NAM DINH"/>
    <s v="NBTI - VIETNAM MT"/>
    <s v="F51"/>
    <s v="MT SOUTH"/>
    <s v="EVN2"/>
    <s v="NBTI - VIETNAM MT"/>
    <s v="MW00"/>
    <s v="VNMTDS"/>
    <s v="MT-DIR-S"/>
    <s v="323555"/>
    <s v="Na 17g - MT"/>
    <n v="8"/>
    <n v="8"/>
    <s v="CTN"/>
    <s v="CTN"/>
    <n v="213.273"/>
    <n v="213.273"/>
    <s v=""/>
    <n v="1706.184"/>
    <n v="0"/>
    <n v="170.61799999999999"/>
    <n v="1876.8019999999999"/>
    <s v="VND"/>
    <s v=""/>
    <s v=""/>
    <s v="2900005338"/>
    <s v=""/>
    <s v="V01H010001"/>
    <s v="2101"/>
    <s v="Complete"/>
    <s v=""/>
    <s v="C6703352"/>
    <s v="BIG C - NAM DINH"/>
    <s v="MTN"/>
    <n v="8"/>
    <x v="4"/>
    <x v="0"/>
  </r>
  <r>
    <s v="BIG C - NAM DINH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5338"/>
    <s v=""/>
    <s v="V01H010001"/>
    <s v="2101"/>
    <s v="Complete"/>
    <s v=""/>
    <s v="C6703352"/>
    <s v="BIG C - NAM DINH"/>
    <s v="MTN"/>
    <n v="2"/>
    <x v="4"/>
    <x v="0"/>
  </r>
  <r>
    <s v="BIG C - NAM DINH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5338"/>
    <s v=""/>
    <s v="V01H010001"/>
    <s v="2101"/>
    <s v="Complete"/>
    <s v=""/>
    <s v="C6703352"/>
    <s v="BIG C - NAM DINH"/>
    <s v="MTN"/>
    <n v="1"/>
    <x v="4"/>
    <x v="0"/>
  </r>
  <r>
    <s v="BIG C - NAM DINH"/>
    <s v="NBTI - VIETNAM MT"/>
    <s v="F51"/>
    <s v="MT SOUTH"/>
    <s v="EVN2"/>
    <s v="NBTI - VIETNAM MT"/>
    <s v="MW00"/>
    <s v="VNMTDS"/>
    <s v="MT-DIR-S"/>
    <s v="323709"/>
    <s v="Nextar Brownies 112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05338"/>
    <s v=""/>
    <s v="V01H010001"/>
    <s v="2101"/>
    <s v="Complete"/>
    <s v=""/>
    <s v="C6703352"/>
    <s v="BIG C - NAM DINH"/>
    <s v="MTN"/>
    <n v="4"/>
    <x v="4"/>
    <x v="0"/>
  </r>
  <r>
    <s v="BIG C - LONG BIEN"/>
    <s v="NBTI - VIETNAM MT"/>
    <s v="F51"/>
    <s v="MT SOUTH"/>
    <s v="EVN2"/>
    <s v="NBTI - VIETNAM MT"/>
    <s v="MW00"/>
    <s v="VNMTDS"/>
    <s v="MT-DIR-S"/>
    <s v="320463"/>
    <s v="Na 8,5g"/>
    <n v="8"/>
    <n v="8"/>
    <s v="CTN"/>
    <s v="CTN"/>
    <n v="155.45500000000001"/>
    <n v="155.45500000000001"/>
    <s v=""/>
    <n v="1243.6400000000001"/>
    <n v="0"/>
    <n v="124.364"/>
    <n v="1368.0039999999999"/>
    <s v="VND"/>
    <s v=""/>
    <s v=""/>
    <s v="2900005339"/>
    <s v=""/>
    <s v="V01H010001"/>
    <s v="2101"/>
    <s v="Complete"/>
    <s v=""/>
    <s v="C6703363"/>
    <s v="BIG C - LONG BIEN"/>
    <s v="MTN"/>
    <n v="8"/>
    <x v="4"/>
    <x v="0"/>
  </r>
  <r>
    <s v="BIG C - LONG BIEN"/>
    <s v="NBTI - VIETNAM MT"/>
    <s v="F51"/>
    <s v="MT SOUTH"/>
    <s v="EVN2"/>
    <s v="NBTI - VIETNAM MT"/>
    <s v="MW00"/>
    <s v="VNMTDS"/>
    <s v="MT-DIR-S"/>
    <s v="323555"/>
    <s v="Na 17g - MT"/>
    <n v="6"/>
    <n v="6"/>
    <s v="CTN"/>
    <s v="CTN"/>
    <n v="213.273"/>
    <n v="213.273"/>
    <s v=""/>
    <n v="1279.6379999999999"/>
    <n v="0"/>
    <n v="127.964"/>
    <n v="1407.6020000000001"/>
    <s v="VND"/>
    <s v=""/>
    <s v=""/>
    <s v="2900005339"/>
    <s v=""/>
    <s v="V01H010001"/>
    <s v="2101"/>
    <s v="Complete"/>
    <s v=""/>
    <s v="C6703363"/>
    <s v="BIG C - LONG BIEN"/>
    <s v="MTN"/>
    <n v="6"/>
    <x v="4"/>
    <x v="0"/>
  </r>
  <r>
    <s v="BIG C - LONG BIEN"/>
    <s v="NBTI - VIETNAM MT"/>
    <s v="F51"/>
    <s v="MT SOUTH"/>
    <s v="EVN2"/>
    <s v="NBTI - VIETNAM MT"/>
    <s v="MW00"/>
    <s v="VNMTDS"/>
    <s v="MT-DIR-S"/>
    <s v="320445"/>
    <s v="Na 58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05339"/>
    <s v=""/>
    <s v="V01H010001"/>
    <s v="2101"/>
    <s v="Complete"/>
    <s v=""/>
    <s v="C6703363"/>
    <s v="BIG C - LONG BIEN"/>
    <s v="MTN"/>
    <n v="4"/>
    <x v="4"/>
    <x v="0"/>
  </r>
  <r>
    <s v="BIG C - LONG BIEN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5339"/>
    <s v=""/>
    <s v="V01H010001"/>
    <s v="2101"/>
    <s v="Complete"/>
    <s v=""/>
    <s v="C6703363"/>
    <s v="BIG C - LONG BIEN"/>
    <s v="MTN"/>
    <n v="3"/>
    <x v="4"/>
    <x v="0"/>
  </r>
  <r>
    <s v="BIG C - LONG BIEN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5339"/>
    <s v=""/>
    <s v="V01H010001"/>
    <s v="2101"/>
    <s v="Complete"/>
    <s v=""/>
    <s v="C6703363"/>
    <s v="BIG C - LONG BIEN"/>
    <s v="MTN"/>
    <n v="1"/>
    <x v="4"/>
    <x v="0"/>
  </r>
  <r>
    <s v="BIG C - DA LAT"/>
    <s v="NBTI - VIETNAM MT"/>
    <s v="F51"/>
    <s v="MT SOUTH"/>
    <s v="EVN2"/>
    <s v="NBTI - VIETNAM MT"/>
    <s v="MW00"/>
    <s v="VNMTDS"/>
    <s v="MT-DIR-S"/>
    <s v="320463"/>
    <s v="Na 8,5g"/>
    <n v="9"/>
    <n v="9"/>
    <s v="CTN"/>
    <s v="CTN"/>
    <n v="155.45500000000001"/>
    <n v="155.45500000000001"/>
    <s v=""/>
    <n v="1399.095"/>
    <n v="0"/>
    <n v="139.90899999999999"/>
    <n v="1539.0039999999999"/>
    <s v="VND"/>
    <s v=""/>
    <s v=""/>
    <s v="2900005340"/>
    <s v=""/>
    <s v="V01H010001"/>
    <s v="2101"/>
    <s v="Complete"/>
    <s v=""/>
    <s v="C6703335"/>
    <s v="BIG C - DA LAT"/>
    <s v="MTS"/>
    <n v="9"/>
    <x v="1"/>
    <x v="2"/>
  </r>
  <r>
    <s v="BIG C - DA LAT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55.45499999999998"/>
    <n v="355.45499999999998"/>
    <s v=""/>
    <n v="1066.365"/>
    <n v="0"/>
    <n v="106.637"/>
    <n v="1173.002"/>
    <s v="VND"/>
    <s v=""/>
    <s v=""/>
    <s v="2900005340"/>
    <s v=""/>
    <s v="V01H010001"/>
    <s v="2101"/>
    <s v="Complete"/>
    <s v=""/>
    <s v="C6703335"/>
    <s v="BIG C - DA LAT"/>
    <s v="MTS"/>
    <n v="3"/>
    <x v="1"/>
    <x v="2"/>
  </r>
  <r>
    <s v="BIG C - DA LAT"/>
    <s v="NBTI - VIETNAM MT"/>
    <s v="F51"/>
    <s v="MT SOUTH"/>
    <s v="EVN2"/>
    <s v="NBTI - VIETNAM MT"/>
    <s v="MW00"/>
    <s v="VNMTDS"/>
    <s v="MT-DIR-S"/>
    <s v="323555"/>
    <s v="Na 17g - MT"/>
    <n v="1"/>
    <n v="1"/>
    <s v="CTN"/>
    <s v="CTN"/>
    <n v="213.273"/>
    <n v="213.273"/>
    <s v=""/>
    <n v="213.273"/>
    <n v="0"/>
    <n v="21.327000000000002"/>
    <n v="234.6"/>
    <s v="VND"/>
    <s v=""/>
    <s v=""/>
    <s v="2900005340"/>
    <s v=""/>
    <s v="V01H010001"/>
    <s v="2101"/>
    <s v="Complete"/>
    <s v=""/>
    <s v="C6703335"/>
    <s v="BIG C - DA LAT"/>
    <s v="MTS"/>
    <n v="1"/>
    <x v="1"/>
    <x v="2"/>
  </r>
  <r>
    <s v="BIG C - DA LAT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5340"/>
    <s v=""/>
    <s v="V01H010001"/>
    <s v="2101"/>
    <s v="Complete"/>
    <s v=""/>
    <s v="C6703335"/>
    <s v="BIG C - DA LAT"/>
    <s v="MTS"/>
    <n v="3"/>
    <x v="1"/>
    <x v="2"/>
  </r>
  <r>
    <s v="BIG C - DA LAT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5340"/>
    <s v=""/>
    <s v="V01H010001"/>
    <s v="2101"/>
    <s v="Complete"/>
    <s v=""/>
    <s v="C6703335"/>
    <s v="BIG C - DA LAT"/>
    <s v="MTS"/>
    <n v="1"/>
    <x v="1"/>
    <x v="2"/>
  </r>
  <r>
    <s v="BIG C - QUY NHON"/>
    <s v="NBTI - VIETNAM MT"/>
    <s v="F51"/>
    <s v="MT SOUTH"/>
    <s v="EVN2"/>
    <s v="NBTI - VIETNAM MT"/>
    <s v="MW00"/>
    <s v="VNMTDS"/>
    <s v="MT-DIR-S"/>
    <s v="320463"/>
    <s v="Na 8,5g"/>
    <n v="3"/>
    <n v="3"/>
    <s v="CTN"/>
    <s v="CTN"/>
    <n v="155.45500000000001"/>
    <n v="155.45500000000001"/>
    <s v=""/>
    <n v="466.36500000000001"/>
    <n v="0"/>
    <n v="46.637"/>
    <n v="513.00199999999995"/>
    <s v="VND"/>
    <s v=""/>
    <s v=""/>
    <s v="2900005341"/>
    <s v=""/>
    <s v="V01H010001"/>
    <s v="2101"/>
    <s v="Complete"/>
    <s v=""/>
    <s v="C6703349"/>
    <s v="BIG C - QUY NHON"/>
    <s v="MTN"/>
    <n v="3"/>
    <x v="2"/>
    <x v="0"/>
  </r>
  <r>
    <s v="BIG C - QUY NHON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.273"/>
    <n v="213.273"/>
    <s v=""/>
    <n v="639.81899999999996"/>
    <n v="0"/>
    <n v="63.981000000000002"/>
    <n v="703.8"/>
    <s v="VND"/>
    <s v=""/>
    <s v=""/>
    <s v="2900005341"/>
    <s v=""/>
    <s v="V01H010001"/>
    <s v="2101"/>
    <s v="Complete"/>
    <s v=""/>
    <s v="C6703349"/>
    <s v="BIG C - QUY NHON"/>
    <s v="MTN"/>
    <n v="3"/>
    <x v="2"/>
    <x v="0"/>
  </r>
  <r>
    <s v="BIG C - QUY NHON"/>
    <s v="NBTI - VIETNAM MT"/>
    <s v="F51"/>
    <s v="MT SOUTH"/>
    <s v="EVN2"/>
    <s v="NBTI - VIETNAM MT"/>
    <s v="MW00"/>
    <s v="VNMTDS"/>
    <s v="MT-DIR-S"/>
    <s v="320445"/>
    <s v="Na 58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5341"/>
    <s v=""/>
    <s v="V01H010001"/>
    <s v="2101"/>
    <s v="Complete"/>
    <s v=""/>
    <s v="C6703349"/>
    <s v="BIG C - QUY NHON"/>
    <s v="MTN"/>
    <n v="2"/>
    <x v="2"/>
    <x v="0"/>
  </r>
  <r>
    <s v="BIG C - QUY NHON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5341"/>
    <s v=""/>
    <s v="V01H010001"/>
    <s v="2101"/>
    <s v="Complete"/>
    <s v=""/>
    <s v="C6703349"/>
    <s v="BIG C - QUY NHON"/>
    <s v="MTN"/>
    <n v="1"/>
    <x v="2"/>
    <x v="0"/>
  </r>
  <r>
    <s v="BIG C - QUY NHON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5341"/>
    <s v=""/>
    <s v="V01H010001"/>
    <s v="2101"/>
    <s v="Complete"/>
    <s v=""/>
    <s v="C6703349"/>
    <s v="BIG C - QUY NHON"/>
    <s v="MTN"/>
    <n v="2"/>
    <x v="2"/>
    <x v="0"/>
  </r>
  <r>
    <s v="BIG C - QUY NHON"/>
    <s v="NBTI - VIETNAM MT"/>
    <s v="F51"/>
    <s v="MT SOUTH"/>
    <s v="EVN2"/>
    <s v="NBTI - VIETNAM MT"/>
    <s v="MW00"/>
    <s v="VNMTDS"/>
    <s v="MT-DIR-S"/>
    <s v="320463"/>
    <s v="Na 8,5g"/>
    <n v="3"/>
    <n v="3"/>
    <s v="CTN"/>
    <s v="CTN"/>
    <n v="155.45500000000001"/>
    <n v="155.45500000000001"/>
    <s v=""/>
    <n v="466.36500000000001"/>
    <n v="0"/>
    <n v="46.637"/>
    <n v="513.00199999999995"/>
    <s v="VND"/>
    <s v=""/>
    <s v=""/>
    <s v="2900005342"/>
    <s v=""/>
    <s v="V01H010001"/>
    <s v="2101"/>
    <s v="Complete"/>
    <s v=""/>
    <s v="C6703349"/>
    <s v="BIG C - QUY NHON"/>
    <s v="MTN"/>
    <n v="3"/>
    <x v="2"/>
    <x v="0"/>
  </r>
  <r>
    <s v="BIG C - QUY NHON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.273"/>
    <n v="213.273"/>
    <s v=""/>
    <n v="639.81899999999996"/>
    <n v="0"/>
    <n v="63.98"/>
    <n v="703.79899999999998"/>
    <s v="VND"/>
    <s v=""/>
    <s v=""/>
    <s v="2900005342"/>
    <s v=""/>
    <s v="V01H010001"/>
    <s v="2101"/>
    <s v="Complete"/>
    <s v=""/>
    <s v="C6703349"/>
    <s v="BIG C - QUY NHON"/>
    <s v="MTN"/>
    <n v="3"/>
    <x v="2"/>
    <x v="0"/>
  </r>
  <r>
    <s v="BIG C - QUY NHON"/>
    <s v="NBTI - VIETNAM MT"/>
    <s v="F51"/>
    <s v="MT SOUTH"/>
    <s v="EVN2"/>
    <s v="NBTI - VIETNAM MT"/>
    <s v="MW00"/>
    <s v="VNMTDS"/>
    <s v="MT-DIR-S"/>
    <s v="320445"/>
    <s v="Na 58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5342"/>
    <s v=""/>
    <s v="V01H010001"/>
    <s v="2101"/>
    <s v="Complete"/>
    <s v=""/>
    <s v="C6703349"/>
    <s v="BIG C - QUY NHON"/>
    <s v="MTN"/>
    <n v="1"/>
    <x v="2"/>
    <x v="0"/>
  </r>
  <r>
    <s v="BIG C - QUY NHON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5342"/>
    <s v=""/>
    <s v="V01H010001"/>
    <s v="2101"/>
    <s v="Complete"/>
    <s v=""/>
    <s v="C6703349"/>
    <s v="BIG C - QUY NHON"/>
    <s v="MTN"/>
    <n v="1"/>
    <x v="2"/>
    <x v="0"/>
  </r>
  <r>
    <s v="BIG C - QUY NHON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5342"/>
    <s v=""/>
    <s v="V01H010001"/>
    <s v="2101"/>
    <s v="Complete"/>
    <s v=""/>
    <s v="C6703349"/>
    <s v="BIG C - QUY NHON"/>
    <s v="MTN"/>
    <n v="1"/>
    <x v="2"/>
    <x v="0"/>
  </r>
  <r>
    <s v="BIG C - BAC GIANG"/>
    <s v="NBTI - VIETNAM MT"/>
    <s v="F51"/>
    <s v="MT SOUTH"/>
    <s v="EVN2"/>
    <s v="NBTI - VIETNAM MT"/>
    <s v="MW00"/>
    <s v="VNMTDS"/>
    <s v="MT-DIR-S"/>
    <s v="320463"/>
    <s v="Na 8,5g"/>
    <n v="7"/>
    <n v="7"/>
    <s v="CTN"/>
    <s v="CTN"/>
    <n v="155.45500000000001"/>
    <n v="155.45500000000001"/>
    <s v=""/>
    <n v="1088.1849999999999"/>
    <n v="0"/>
    <n v="108.819"/>
    <n v="1197.0039999999999"/>
    <s v="VND"/>
    <s v=""/>
    <s v=""/>
    <s v="2900005343"/>
    <s v=""/>
    <s v="V01H010001"/>
    <s v="2101"/>
    <s v="Complete"/>
    <s v=""/>
    <s v="C6703357"/>
    <s v="BIG C - BAC GIANG"/>
    <s v="MTN"/>
    <n v="7"/>
    <x v="4"/>
    <x v="0"/>
  </r>
  <r>
    <s v="BIG C - BAC GIANG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5343"/>
    <s v=""/>
    <s v="V01H010001"/>
    <s v="2101"/>
    <s v="Complete"/>
    <s v=""/>
    <s v="C6703357"/>
    <s v="BIG C - BAC GIANG"/>
    <s v="MTN"/>
    <n v="2"/>
    <x v="4"/>
    <x v="0"/>
  </r>
  <r>
    <s v="BIG C - BAC GIANG"/>
    <s v="NBTI - VIETNAM MT"/>
    <s v="F51"/>
    <s v="MT SOUTH"/>
    <s v="EVN2"/>
    <s v="NBTI - VIETNAM MT"/>
    <s v="MW00"/>
    <s v="VNMTDS"/>
    <s v="MT-DIR-S"/>
    <s v="323555"/>
    <s v="Na 17g - MT"/>
    <n v="7"/>
    <n v="7"/>
    <s v="CTN"/>
    <s v="CTN"/>
    <n v="213.273"/>
    <n v="213.273"/>
    <s v=""/>
    <n v="1492.9110000000001"/>
    <n v="0"/>
    <n v="149.29"/>
    <n v="1642.201"/>
    <s v="VND"/>
    <s v=""/>
    <s v=""/>
    <s v="2900005343"/>
    <s v=""/>
    <s v="V01H010001"/>
    <s v="2101"/>
    <s v="Complete"/>
    <s v=""/>
    <s v="C6703357"/>
    <s v="BIG C - BAC GIANG"/>
    <s v="MTN"/>
    <n v="7"/>
    <x v="4"/>
    <x v="0"/>
  </r>
  <r>
    <s v="BIG C - BAC GIANG"/>
    <s v="NBTI - VIETNAM MT"/>
    <s v="F51"/>
    <s v="MT SOUTH"/>
    <s v="EVN2"/>
    <s v="NBTI - VIETNAM MT"/>
    <s v="MW00"/>
    <s v="VNMTDS"/>
    <s v="MT-DIR-S"/>
    <s v="320445"/>
    <s v="Na 58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5343"/>
    <s v=""/>
    <s v="V01H010001"/>
    <s v="2101"/>
    <s v="Complete"/>
    <s v=""/>
    <s v="C6703357"/>
    <s v="BIG C - BAC GIANG"/>
    <s v="MTN"/>
    <n v="1"/>
    <x v="4"/>
    <x v="0"/>
  </r>
  <r>
    <s v="BIG C - BAC GIANG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5343"/>
    <s v=""/>
    <s v="V01H010001"/>
    <s v="2101"/>
    <s v="Complete"/>
    <s v=""/>
    <s v="C6703357"/>
    <s v="BIG C - BAC GIANG"/>
    <s v="MTN"/>
    <n v="1"/>
    <x v="4"/>
    <x v="0"/>
  </r>
  <r>
    <s v="BIG C - BAC GIAN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5343"/>
    <s v=""/>
    <s v="V01H010001"/>
    <s v="2101"/>
    <s v="Complete"/>
    <s v=""/>
    <s v="C6703357"/>
    <s v="BIG C - BAC GIANG"/>
    <s v="MTN"/>
    <n v="2"/>
    <x v="4"/>
    <x v="0"/>
  </r>
  <r>
    <s v="BIG C - LE TRONG TAN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05344"/>
    <s v=""/>
    <s v="V01H010001"/>
    <s v="2101"/>
    <s v="Complete"/>
    <s v=""/>
    <s v="C6703362"/>
    <s v="BIG C - LE TRONG TAN"/>
    <s v="MTN"/>
    <n v="5"/>
    <x v="4"/>
    <x v="0"/>
  </r>
  <r>
    <s v="BIG C - LE TRONG TAN"/>
    <s v="NBTI - VIETNAM MT"/>
    <s v="F51"/>
    <s v="MT SOUTH"/>
    <s v="EVN2"/>
    <s v="NBTI - VIETNAM MT"/>
    <s v="MW00"/>
    <s v="VNMTDS"/>
    <s v="MT-DIR-S"/>
    <s v="323620"/>
    <s v="Ahh 16g"/>
    <n v="5"/>
    <n v="5"/>
    <s v="CTN"/>
    <s v="CTN"/>
    <n v="355.45499999999998"/>
    <n v="355.45499999999998"/>
    <s v=""/>
    <n v="1777.2750000000001"/>
    <n v="0"/>
    <n v="177.727"/>
    <n v="1955.002"/>
    <s v="VND"/>
    <s v=""/>
    <s v=""/>
    <s v="2900005344"/>
    <s v=""/>
    <s v="V01H010001"/>
    <s v="2101"/>
    <s v="Complete"/>
    <s v=""/>
    <s v="C6703362"/>
    <s v="BIG C - LE TRONG TAN"/>
    <s v="MTN"/>
    <n v="5"/>
    <x v="4"/>
    <x v="0"/>
  </r>
  <r>
    <s v="BIG C - LE TRONG TAN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.273"/>
    <n v="213.273"/>
    <s v=""/>
    <n v="1066.365"/>
    <n v="0"/>
    <n v="106.637"/>
    <n v="1173.002"/>
    <s v="VND"/>
    <s v=""/>
    <s v=""/>
    <s v="2900005344"/>
    <s v=""/>
    <s v="V01H010001"/>
    <s v="2101"/>
    <s v="Complete"/>
    <s v=""/>
    <s v="C6703362"/>
    <s v="BIG C - LE TRONG TAN"/>
    <s v="MTN"/>
    <n v="5"/>
    <x v="4"/>
    <x v="0"/>
  </r>
  <r>
    <s v="BIG C - LE TRONG TAN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05344"/>
    <s v=""/>
    <s v="V01H010001"/>
    <s v="2101"/>
    <s v="Complete"/>
    <s v=""/>
    <s v="C6703362"/>
    <s v="BIG C - LE TRONG TAN"/>
    <s v="MTN"/>
    <n v="5"/>
    <x v="4"/>
    <x v="0"/>
  </r>
  <r>
    <s v="BIG C - LE TRONG TAN"/>
    <s v="NBTI - VIETNAM MT"/>
    <s v="F51"/>
    <s v="MT SOUTH"/>
    <s v="EVN2"/>
    <s v="NBTI - VIETNAM MT"/>
    <s v="MW00"/>
    <s v="VNMTDS"/>
    <s v="MT-DIR-S"/>
    <s v="331017"/>
    <s v="Richoco Wfr 58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05344"/>
    <s v=""/>
    <s v="V01H010001"/>
    <s v="2101"/>
    <s v="Complete"/>
    <s v=""/>
    <s v="C6703362"/>
    <s v="BIG C - LE TRONG TAN"/>
    <s v="MTN"/>
    <n v="5"/>
    <x v="4"/>
    <x v="0"/>
  </r>
  <r>
    <s v="BIG C - MY THO"/>
    <s v="NBTI - VIETNAM MT"/>
    <s v="F51"/>
    <s v="MT SOUTH"/>
    <s v="EVN2"/>
    <s v="NBTI - VIETNAM MT"/>
    <s v="MW00"/>
    <s v="VNMTDS"/>
    <s v="MT-DIR-S"/>
    <s v="320463"/>
    <s v="Na 8,5g"/>
    <n v="2"/>
    <n v="2"/>
    <s v="CTN"/>
    <s v="CTN"/>
    <n v="155.45500000000001"/>
    <n v="155.45500000000001"/>
    <s v=""/>
    <n v="310.91000000000003"/>
    <n v="0"/>
    <n v="31.091000000000001"/>
    <n v="342.00099999999998"/>
    <s v="VND"/>
    <s v=""/>
    <s v=""/>
    <s v="2900005345"/>
    <s v=""/>
    <s v="V01H010001"/>
    <s v="2101"/>
    <s v="Complete"/>
    <s v=""/>
    <s v="C6703336"/>
    <s v="BIG C - MY THO"/>
    <s v="MTS"/>
    <n v="2"/>
    <x v="1"/>
    <x v="2"/>
  </r>
  <r>
    <s v="BIG C - MY THO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.273"/>
    <n v="213.273"/>
    <s v=""/>
    <n v="639.81899999999996"/>
    <n v="0"/>
    <n v="63.981999999999999"/>
    <n v="703.80100000000004"/>
    <s v="VND"/>
    <s v=""/>
    <s v=""/>
    <s v="2900005345"/>
    <s v=""/>
    <s v="V01H010001"/>
    <s v="2101"/>
    <s v="Complete"/>
    <s v=""/>
    <s v="C6703336"/>
    <s v="BIG C - MY THO"/>
    <s v="MTS"/>
    <n v="3"/>
    <x v="1"/>
    <x v="2"/>
  </r>
  <r>
    <s v="BIG C - MY THO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5345"/>
    <s v=""/>
    <s v="V01H010001"/>
    <s v="2101"/>
    <s v="Complete"/>
    <s v=""/>
    <s v="C6703336"/>
    <s v="BIG C - MY THO"/>
    <s v="MTS"/>
    <n v="3"/>
    <x v="1"/>
    <x v="2"/>
  </r>
  <r>
    <s v="BIG C - MY THO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5345"/>
    <s v=""/>
    <s v="V01H010001"/>
    <s v="2101"/>
    <s v="Complete"/>
    <s v=""/>
    <s v="C6703336"/>
    <s v="BIG C - MY THO"/>
    <s v="MTS"/>
    <n v="2"/>
    <x v="1"/>
    <x v="2"/>
  </r>
  <r>
    <s v="BIG C - MY THO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5346"/>
    <s v=""/>
    <s v="V01H010001"/>
    <s v="2101"/>
    <s v="Complete"/>
    <s v=""/>
    <s v="C6703336"/>
    <s v="BIG C - MY THO"/>
    <s v="MTS"/>
    <n v="2"/>
    <x v="1"/>
    <x v="2"/>
  </r>
  <r>
    <s v="BIG C - MY THO"/>
    <s v="NBTI - VIETNAM MT"/>
    <s v="F51"/>
    <s v="MT SOUTH"/>
    <s v="EVN2"/>
    <s v="NBTI - VIETNAM MT"/>
    <s v="MW00"/>
    <s v="VNMTDS"/>
    <s v="MT-DIR-S"/>
    <s v="323555"/>
    <s v="Na 17g - MT"/>
    <n v="8"/>
    <n v="8"/>
    <s v="CTN"/>
    <s v="CTN"/>
    <n v="213.273"/>
    <n v="213.273"/>
    <s v=""/>
    <n v="1706.184"/>
    <n v="0"/>
    <n v="170.619"/>
    <n v="1876.8030000000001"/>
    <s v="VND"/>
    <s v=""/>
    <s v=""/>
    <s v="2900005346"/>
    <s v=""/>
    <s v="V01H010001"/>
    <s v="2101"/>
    <s v="Complete"/>
    <s v=""/>
    <s v="C6703336"/>
    <s v="BIG C - MY THO"/>
    <s v="MTS"/>
    <n v="8"/>
    <x v="1"/>
    <x v="2"/>
  </r>
  <r>
    <s v="BIG C - MY THO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05346"/>
    <s v=""/>
    <s v="V01H010001"/>
    <s v="2101"/>
    <s v="Complete"/>
    <s v=""/>
    <s v="C6703336"/>
    <s v="BIG C - MY THO"/>
    <s v="MTS"/>
    <n v="5"/>
    <x v="1"/>
    <x v="2"/>
  </r>
  <r>
    <s v="BIG C - MY THO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5346"/>
    <s v=""/>
    <s v="V01H010001"/>
    <s v="2101"/>
    <s v="Complete"/>
    <s v=""/>
    <s v="C6703336"/>
    <s v="BIG C - MY THO"/>
    <s v="MTS"/>
    <n v="2"/>
    <x v="1"/>
    <x v="2"/>
  </r>
  <r>
    <s v="LOTTE - NAM SG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19.7"/>
    <n v="119.7"/>
    <s v=""/>
    <n v="2394.0070000000001"/>
    <n v="-715.09299999999996"/>
    <n v="239.40100000000001"/>
    <n v="2633.4079999999999"/>
    <s v="VND"/>
    <s v=""/>
    <s v=""/>
    <s v="2900005334"/>
    <s v=""/>
    <s v="V01H010001"/>
    <s v="2101"/>
    <s v="Complete"/>
    <s v="MTS"/>
    <s v="C6703151"/>
    <s v=""/>
    <s v=""/>
    <n v="20"/>
    <x v="3"/>
    <x v="2"/>
  </r>
  <r>
    <s v="LOTTE - NAM SG"/>
    <s v="NBTI - VIETNAM MT"/>
    <s v="F51"/>
    <s v="MT SOUTH"/>
    <s v="EVN2"/>
    <s v="NBTI - VIETNAM MT"/>
    <s v="MW00"/>
    <s v="VNMTDS"/>
    <s v="MT-DIR-S"/>
    <s v="323620"/>
    <s v="Ahh 16g"/>
    <n v="10"/>
    <n v="10"/>
    <s v="CTN"/>
    <s v="CTN"/>
    <n v="340"/>
    <n v="340"/>
    <s v=""/>
    <n v="3400"/>
    <n v="0"/>
    <n v="339.99900000000002"/>
    <n v="3739.9989999999998"/>
    <s v="VND"/>
    <s v=""/>
    <s v=""/>
    <s v="2900005334"/>
    <s v=""/>
    <s v="V01H010001"/>
    <s v="2101"/>
    <s v="Complete"/>
    <s v="MTS"/>
    <s v="C6703151"/>
    <s v=""/>
    <s v=""/>
    <n v="10"/>
    <x v="3"/>
    <x v="2"/>
  </r>
  <r>
    <s v="LOTTE - NAM SG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.273"/>
    <n v="213.273"/>
    <s v=""/>
    <n v="1066.365"/>
    <n v="0"/>
    <n v="106.637"/>
    <n v="1173.002"/>
    <s v="VND"/>
    <s v=""/>
    <s v=""/>
    <s v="2900005334"/>
    <s v=""/>
    <s v="V01H010001"/>
    <s v="2101"/>
    <s v="Complete"/>
    <s v="MTS"/>
    <s v="C6703151"/>
    <s v=""/>
    <s v=""/>
    <n v="5"/>
    <x v="3"/>
    <x v="2"/>
  </r>
  <r>
    <s v="LOTTE - NAM S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"/>
    <n v="300"/>
    <s v=""/>
    <n v="600"/>
    <n v="0"/>
    <n v="60"/>
    <n v="660"/>
    <s v="VND"/>
    <s v=""/>
    <s v=""/>
    <s v="2900005334"/>
    <s v=""/>
    <s v="V01H010001"/>
    <s v="2101"/>
    <s v="Complete"/>
    <s v="MTS"/>
    <s v="C6703151"/>
    <s v=""/>
    <s v=""/>
    <n v="2"/>
    <x v="3"/>
    <x v="2"/>
  </r>
  <r>
    <s v="HUONG THUY"/>
    <s v="NBTI - VIETNAM MT"/>
    <s v="F09"/>
    <s v="EDD7 + EDD5"/>
    <s v="EVN2"/>
    <s v="NBTI - VIETNAM MT"/>
    <s v="MW00"/>
    <s v="VNMTIS"/>
    <s v="MT-IND-S"/>
    <s v="320463"/>
    <s v="Na 8,5g"/>
    <n v="200"/>
    <n v="200"/>
    <s v="CTN"/>
    <s v="CTN"/>
    <n v="107.01600000000001"/>
    <n v="107.01600000000001"/>
    <s v=""/>
    <n v="21403.227999999999"/>
    <n v="-6393.1719999999996"/>
    <n v="2140.3229999999999"/>
    <n v="23543.550999999999"/>
    <s v="VND"/>
    <s v=""/>
    <s v=""/>
    <s v="2900005351"/>
    <s v=""/>
    <s v="V01H010001"/>
    <s v="2101"/>
    <s v="Complete"/>
    <s v=""/>
    <s v="C6703148"/>
    <s v=""/>
    <s v=""/>
    <n v="200"/>
    <x v="0"/>
    <x v="1"/>
  </r>
  <r>
    <s v="HUONG THUY"/>
    <s v="NBTI - VIETNAM MT"/>
    <s v="F09"/>
    <s v="EDD7 + EDD5"/>
    <s v="EVN2"/>
    <s v="NBTI - VIETNAM MT"/>
    <s v="MW00"/>
    <s v="VNMTIS"/>
    <s v="MT-IND-S"/>
    <s v="320445"/>
    <s v="Na 58g"/>
    <n v="600"/>
    <n v="600"/>
    <s v="CTN"/>
    <s v="CTN"/>
    <n v="273"/>
    <n v="273"/>
    <s v=""/>
    <n v="163800"/>
    <n v="0"/>
    <n v="16380"/>
    <n v="180180"/>
    <s v="VND"/>
    <s v=""/>
    <s v=""/>
    <s v="2900005351"/>
    <s v=""/>
    <s v="V01H010001"/>
    <s v="2101"/>
    <s v="Complete"/>
    <s v=""/>
    <s v="C6703148"/>
    <s v=""/>
    <s v=""/>
    <n v="600"/>
    <x v="0"/>
    <x v="1"/>
  </r>
  <r>
    <s v="BIG C - AU CO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5395"/>
    <s v=""/>
    <s v="V01H010001"/>
    <s v="2101"/>
    <s v="Complete"/>
    <s v=""/>
    <s v="C6703332"/>
    <s v="BIG C - AU CO"/>
    <s v="MTS"/>
    <n v="2"/>
    <x v="3"/>
    <x v="2"/>
  </r>
  <r>
    <s v="BIG C - AU CO"/>
    <s v="NBTI - VIETNAM MT"/>
    <s v="F51"/>
    <s v="MT SOUTH"/>
    <s v="EVN2"/>
    <s v="NBTI - VIETNAM MT"/>
    <s v="MW00"/>
    <s v="VNMTDS"/>
    <s v="MT-DIR-S"/>
    <s v="323555"/>
    <s v="Na 17g - MT"/>
    <n v="3"/>
    <n v="3"/>
    <s v="CTN"/>
    <s v="CTN"/>
    <n v="213.273"/>
    <n v="213.273"/>
    <s v=""/>
    <n v="639.81899999999996"/>
    <n v="0"/>
    <n v="63.981999999999999"/>
    <n v="703.80100000000004"/>
    <s v="VND"/>
    <s v=""/>
    <s v=""/>
    <s v="2900005395"/>
    <s v=""/>
    <s v="V01H010001"/>
    <s v="2101"/>
    <s v="Complete"/>
    <s v=""/>
    <s v="C6703332"/>
    <s v="BIG C - AU CO"/>
    <s v="MTS"/>
    <n v="3"/>
    <x v="3"/>
    <x v="2"/>
  </r>
  <r>
    <s v="BIG C - AU CO"/>
    <s v="NBTI - VIETNAM MT"/>
    <s v="F51"/>
    <s v="MT SOUTH"/>
    <s v="EVN2"/>
    <s v="NBTI - VIETNAM MT"/>
    <s v="MW00"/>
    <s v="VNMTDS"/>
    <s v="MT-DIR-S"/>
    <s v="320445"/>
    <s v="Na 58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05395"/>
    <s v=""/>
    <s v="V01H010001"/>
    <s v="2101"/>
    <s v="Complete"/>
    <s v=""/>
    <s v="C6703332"/>
    <s v="BIG C - AU CO"/>
    <s v="MTS"/>
    <n v="4"/>
    <x v="3"/>
    <x v="2"/>
  </r>
  <r>
    <s v="BIG C - AU CO"/>
    <s v="NBTI - VIETNAM MT"/>
    <s v="F51"/>
    <s v="MT SOUTH"/>
    <s v="EVN2"/>
    <s v="NBTI - VIETNAM MT"/>
    <s v="MW00"/>
    <s v="VNMTDS"/>
    <s v="MT-DIR-S"/>
    <s v="331017"/>
    <s v="Richoco Wfr 58g"/>
    <n v="6"/>
    <n v="6"/>
    <s v="CTN"/>
    <s v="CTN"/>
    <n v="313.63600000000002"/>
    <n v="313.63600000000002"/>
    <s v=""/>
    <n v="1881.816"/>
    <n v="0"/>
    <n v="188.18199999999999"/>
    <n v="2069.998"/>
    <s v="VND"/>
    <s v=""/>
    <s v=""/>
    <s v="2900005395"/>
    <s v=""/>
    <s v="V01H010001"/>
    <s v="2101"/>
    <s v="Complete"/>
    <s v=""/>
    <s v="C6703332"/>
    <s v="BIG C - AU CO"/>
    <s v="MTS"/>
    <n v="6"/>
    <x v="3"/>
    <x v="2"/>
  </r>
  <r>
    <s v="BIG C - AU CO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5395"/>
    <s v=""/>
    <s v="V01H010001"/>
    <s v="2101"/>
    <s v="Complete"/>
    <s v=""/>
    <s v="C6703332"/>
    <s v="BIG C - AU CO"/>
    <s v="MTS"/>
    <n v="1"/>
    <x v="3"/>
    <x v="2"/>
  </r>
  <r>
    <s v="NGUYEN DUNG"/>
    <s v="NBTI - VIETNAM MT"/>
    <s v="F56"/>
    <s v="MT NORTH"/>
    <s v="EVN2"/>
    <s v="NBTI - VIETNAM MT"/>
    <s v="MW00"/>
    <s v="VNMTIN"/>
    <s v="MT-IND-N"/>
    <s v="323620"/>
    <s v="Ahh 16g"/>
    <n v="25"/>
    <n v="25"/>
    <s v="CTN"/>
    <s v="CTN"/>
    <n v="312.8"/>
    <n v="312.8"/>
    <s v=""/>
    <n v="7820"/>
    <n v="0"/>
    <n v="782"/>
    <n v="8602"/>
    <s v="VND"/>
    <s v=""/>
    <s v=""/>
    <s v="2900005166"/>
    <s v=""/>
    <s v="V01H030001"/>
    <s v="2103"/>
    <s v="Complete"/>
    <s v=""/>
    <s v="C6709149"/>
    <s v=""/>
    <s v=""/>
    <n v="25"/>
    <x v="0"/>
    <x v="0"/>
  </r>
  <r>
    <s v="NGUYEN DUNG"/>
    <s v="NBTI - VIETNAM MT"/>
    <s v="F56"/>
    <s v="MT NORTH"/>
    <s v="EVN2"/>
    <s v="NBTI - VIETNAM MT"/>
    <s v="MW00"/>
    <s v="VNMTIN"/>
    <s v="MT-IND-N"/>
    <s v="331017"/>
    <s v="Richoco Wfr 58g"/>
    <n v="250"/>
    <n v="250"/>
    <s v="CTN"/>
    <s v="CTN"/>
    <n v="276"/>
    <n v="276"/>
    <s v=""/>
    <n v="69000"/>
    <n v="0"/>
    <n v="6900"/>
    <n v="75900"/>
    <s v="VND"/>
    <s v=""/>
    <s v=""/>
    <s v="2900005166"/>
    <s v=""/>
    <s v="V01H030001"/>
    <s v="2103"/>
    <s v="Complete"/>
    <s v=""/>
    <s v="C6709149"/>
    <s v=""/>
    <s v=""/>
    <n v="250"/>
    <x v="0"/>
    <x v="0"/>
  </r>
  <r>
    <s v="LOTTE - TAN BINH"/>
    <s v="NBTI - VIETNAM MT"/>
    <s v="F51"/>
    <s v="MT SOUTH"/>
    <s v="EVN2"/>
    <s v="NBTI - VIETNAM MT"/>
    <s v="MW00"/>
    <s v="VNMTDS"/>
    <s v="MT-DIR-S"/>
    <s v="320463"/>
    <s v="Na 8,5g"/>
    <n v="30"/>
    <n v="30"/>
    <s v="CTN"/>
    <s v="CTN"/>
    <n v="119.7"/>
    <n v="119.7"/>
    <s v=""/>
    <n v="3591.01"/>
    <n v="-1072.6400000000001"/>
    <n v="359.101"/>
    <n v="3950.1109999999999"/>
    <s v="VND"/>
    <s v=""/>
    <s v=""/>
    <s v="2900005377"/>
    <s v=""/>
    <s v="V01H010001"/>
    <s v="2101"/>
    <s v="Complete"/>
    <s v="MTS"/>
    <s v="C6703152"/>
    <s v=""/>
    <s v=""/>
    <n v="30"/>
    <x v="3"/>
    <x v="2"/>
  </r>
  <r>
    <s v="LOTTE - TAN BINH"/>
    <s v="NBTI - VIETNAM MT"/>
    <s v="F51"/>
    <s v="MT SOUTH"/>
    <s v="EVN2"/>
    <s v="NBTI - VIETNAM MT"/>
    <s v="MW00"/>
    <s v="VNMTDS"/>
    <s v="MT-DIR-S"/>
    <s v="323555"/>
    <s v="Na 17g - MT"/>
    <n v="2"/>
    <n v="2"/>
    <s v="CTN"/>
    <s v="CTN"/>
    <n v="213.273"/>
    <n v="213.273"/>
    <s v=""/>
    <n v="426.54599999999999"/>
    <n v="0"/>
    <n v="42.655000000000001"/>
    <n v="469.20100000000002"/>
    <s v="VND"/>
    <s v=""/>
    <s v=""/>
    <s v="2900005377"/>
    <s v=""/>
    <s v="V01H010001"/>
    <s v="2101"/>
    <s v="Complete"/>
    <s v="MTS"/>
    <s v="C6703152"/>
    <s v=""/>
    <s v=""/>
    <n v="2"/>
    <x v="3"/>
    <x v="2"/>
  </r>
  <r>
    <s v="NGUYEN DUNG"/>
    <s v="NBTI - VIETNAM MT"/>
    <s v="F56"/>
    <s v="MT NORTH"/>
    <s v="EVN2"/>
    <s v="NBTI - VIETNAM MT"/>
    <s v="MW00"/>
    <s v="VNMTIN"/>
    <s v="MT-IND-N"/>
    <s v="320463"/>
    <s v="Na 8,5g"/>
    <n v="105"/>
    <n v="105"/>
    <s v="CTN"/>
    <s v="CTN"/>
    <n v="108.19199999999999"/>
    <n v="108.19199999999999"/>
    <s v=""/>
    <n v="11360.153"/>
    <n v="-3393.2919999999999"/>
    <n v="1136.0150000000001"/>
    <n v="12496.168"/>
    <s v="VND"/>
    <s v=""/>
    <s v=""/>
    <s v="2900005171"/>
    <s v=""/>
    <s v="V01H030001"/>
    <s v="2103"/>
    <s v="Complete"/>
    <s v=""/>
    <s v="C6709149"/>
    <s v=""/>
    <s v=""/>
    <n v="105"/>
    <x v="0"/>
    <x v="0"/>
  </r>
  <r>
    <s v="NGUYEN DUNG"/>
    <s v="NBTI - VIETNAM MT"/>
    <s v="F56"/>
    <s v="MT NORTH"/>
    <s v="EVN2"/>
    <s v="NBTI - VIETNAM MT"/>
    <s v="MW00"/>
    <s v="VNMTIN"/>
    <s v="MT-IND-N"/>
    <s v="324136"/>
    <s v="Na 145g"/>
    <n v="50"/>
    <n v="50"/>
    <s v="CTN"/>
    <s v="CTN"/>
    <n v="176.64"/>
    <n v="176.64"/>
    <s v=""/>
    <n v="8832"/>
    <n v="0"/>
    <n v="883.2"/>
    <n v="9715.2000000000007"/>
    <s v="VND"/>
    <s v=""/>
    <s v=""/>
    <s v="2900005171"/>
    <s v=""/>
    <s v="V01H030001"/>
    <s v="2103"/>
    <s v="Complete"/>
    <s v=""/>
    <s v="C6709149"/>
    <s v=""/>
    <s v=""/>
    <n v="50"/>
    <x v="0"/>
    <x v="0"/>
  </r>
  <r>
    <s v="NGUYEN DUNG"/>
    <s v="NBTI - VIETNAM MT"/>
    <s v="F56"/>
    <s v="MT NORTH"/>
    <s v="EVN2"/>
    <s v="NBTI - VIETNAM MT"/>
    <s v="MW00"/>
    <s v="VNMTIN"/>
    <s v="MT-IND-N"/>
    <s v="323555"/>
    <s v="Na 17g - MT"/>
    <n v="70"/>
    <n v="70"/>
    <s v="CTN"/>
    <s v="CTN"/>
    <n v="187.68"/>
    <n v="187.68"/>
    <s v=""/>
    <n v="13137.6"/>
    <n v="0"/>
    <n v="1313.76"/>
    <n v="14451.36"/>
    <s v="VND"/>
    <s v=""/>
    <s v=""/>
    <s v="2900005171"/>
    <s v=""/>
    <s v="V01H030001"/>
    <s v="2103"/>
    <s v="Complete"/>
    <s v=""/>
    <s v="C6709149"/>
    <s v=""/>
    <s v=""/>
    <n v="70"/>
    <x v="0"/>
    <x v="0"/>
  </r>
  <r>
    <s v="NGUYEN DUNG"/>
    <s v="NBTI - VIETNAM MT"/>
    <s v="F56"/>
    <s v="MT NORTH"/>
    <s v="EVN2"/>
    <s v="NBTI - VIETNAM MT"/>
    <s v="MW00"/>
    <s v="VNMTIN"/>
    <s v="MT-IND-N"/>
    <s v="320445"/>
    <s v="Na 58g"/>
    <n v="70"/>
    <n v="70"/>
    <s v="CTN"/>
    <s v="CTN"/>
    <n v="276"/>
    <n v="276"/>
    <s v=""/>
    <n v="19320"/>
    <n v="0"/>
    <n v="1932"/>
    <n v="21252"/>
    <s v="VND"/>
    <s v=""/>
    <s v=""/>
    <s v="2900005171"/>
    <s v=""/>
    <s v="V01H030001"/>
    <s v="2103"/>
    <s v="Complete"/>
    <s v=""/>
    <s v="C6709149"/>
    <s v=""/>
    <s v=""/>
    <n v="70"/>
    <x v="0"/>
    <x v="0"/>
  </r>
  <r>
    <s v="NGUYEN DUNG"/>
    <s v="NBTI - VIETNAM MT"/>
    <s v="F56"/>
    <s v="MT NORTH"/>
    <s v="EVN2"/>
    <s v="NBTI - VIETNAM MT"/>
    <s v="MW00"/>
    <s v="VNMTIN"/>
    <s v="MT-IND-N"/>
    <s v="331017"/>
    <s v="Richoco Wfr 58g"/>
    <n v="50"/>
    <n v="50"/>
    <s v="CTN"/>
    <s v="CTN"/>
    <n v="276"/>
    <n v="276"/>
    <s v=""/>
    <n v="13800"/>
    <n v="0"/>
    <n v="1380"/>
    <n v="15180"/>
    <s v="VND"/>
    <s v=""/>
    <s v=""/>
    <s v="2900005171"/>
    <s v=""/>
    <s v="V01H030001"/>
    <s v="2103"/>
    <s v="Complete"/>
    <s v=""/>
    <s v="C6709149"/>
    <s v=""/>
    <s v=""/>
    <n v="50"/>
    <x v="0"/>
    <x v="0"/>
  </r>
  <r>
    <s v="LOTTE - PHU THO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19.7"/>
    <n v="119.7"/>
    <s v=""/>
    <n v="2394.0070000000001"/>
    <n v="-715.09299999999996"/>
    <n v="239.40100000000001"/>
    <n v="2633.4079999999999"/>
    <s v="VND"/>
    <s v=""/>
    <s v=""/>
    <s v="2900005376"/>
    <s v=""/>
    <s v="V01H010001"/>
    <s v="2101"/>
    <s v="Complete"/>
    <s v="MTS"/>
    <s v="C6703154"/>
    <s v=""/>
    <s v=""/>
    <n v="20"/>
    <x v="3"/>
    <x v="2"/>
  </r>
  <r>
    <s v="LOTTE - PHU THO"/>
    <s v="NBTI - VIETNAM MT"/>
    <s v="F51"/>
    <s v="MT SOUTH"/>
    <s v="EVN2"/>
    <s v="NBTI - VIETNAM MT"/>
    <s v="MW00"/>
    <s v="VNMTDS"/>
    <s v="MT-DIR-S"/>
    <s v="321238"/>
    <s v="Richoco Wfr 17g"/>
    <n v="3"/>
    <n v="3"/>
    <s v="CTN"/>
    <s v="CTN"/>
    <n v="213.273"/>
    <n v="213.273"/>
    <s v=""/>
    <n v="639.81899999999996"/>
    <n v="0"/>
    <n v="63.981999999999999"/>
    <n v="703.80100000000004"/>
    <s v="VND"/>
    <s v=""/>
    <s v=""/>
    <s v="2900005376"/>
    <s v=""/>
    <s v="V01H010001"/>
    <s v="2101"/>
    <s v="Complete"/>
    <s v="MTS"/>
    <s v="C6703154"/>
    <s v=""/>
    <s v=""/>
    <n v="3"/>
    <x v="3"/>
    <x v="2"/>
  </r>
  <r>
    <s v="LOTTE - PHU THO"/>
    <s v="NBTI - VIETNAM MT"/>
    <s v="F51"/>
    <s v="MT SOUTH"/>
    <s v="EVN2"/>
    <s v="NBTI - VIETNAM MT"/>
    <s v="MW00"/>
    <s v="VNMTDS"/>
    <s v="MT-DIR-S"/>
    <s v="320445"/>
    <s v="Na 58g"/>
    <n v="1"/>
    <n v="1"/>
    <s v="CTN"/>
    <s v="CTN"/>
    <n v="300"/>
    <n v="300"/>
    <s v=""/>
    <n v="300"/>
    <n v="0"/>
    <n v="30"/>
    <n v="330"/>
    <s v="VND"/>
    <s v=""/>
    <s v=""/>
    <s v="2900005376"/>
    <s v=""/>
    <s v="V01H010001"/>
    <s v="2101"/>
    <s v="Complete"/>
    <s v="MTS"/>
    <s v="C6703154"/>
    <s v=""/>
    <s v=""/>
    <n v="1"/>
    <x v="3"/>
    <x v="2"/>
  </r>
  <r>
    <s v="LOTTE - PHU THO"/>
    <s v="NBTI - VIETNAM MT"/>
    <s v="F51"/>
    <s v="MT SOUTH"/>
    <s v="EVN2"/>
    <s v="NBTI - VIETNAM MT"/>
    <s v="MW00"/>
    <s v="VNMTDS"/>
    <s v="MT-DIR-S"/>
    <s v="323555"/>
    <s v="Na 17g - MT"/>
    <n v="15"/>
    <n v="15"/>
    <s v="CTN"/>
    <s v="CTN"/>
    <n v="213.273"/>
    <n v="213.273"/>
    <s v=""/>
    <n v="3199.0949999999998"/>
    <n v="0"/>
    <n v="319.90899999999999"/>
    <n v="3519.0039999999999"/>
    <s v="VND"/>
    <s v=""/>
    <s v=""/>
    <s v="2900005376"/>
    <s v=""/>
    <s v="V01H010001"/>
    <s v="2101"/>
    <s v="Complete"/>
    <s v="MTS"/>
    <s v="C6703154"/>
    <s v=""/>
    <s v=""/>
    <n v="15"/>
    <x v="3"/>
    <x v="2"/>
  </r>
  <r>
    <s v="LOTTE - NHA TRANG"/>
    <s v="NBTI - VIETNAM MT"/>
    <s v="F51"/>
    <s v="MT SOUTH"/>
    <s v="EVN2"/>
    <s v="NBTI - VIETNAM MT"/>
    <s v="MW00"/>
    <s v="VNMTDS"/>
    <s v="MT-DIR-S"/>
    <s v="323620"/>
    <s v="Ahh 16g"/>
    <n v="30"/>
    <n v="30"/>
    <s v="CTN"/>
    <s v="CTN"/>
    <n v="340"/>
    <n v="340"/>
    <s v=""/>
    <n v="10200"/>
    <n v="0"/>
    <n v="1020"/>
    <n v="11220"/>
    <s v="VND"/>
    <s v=""/>
    <s v=""/>
    <s v="2900005400"/>
    <s v=""/>
    <s v="V01H010001"/>
    <s v="2101"/>
    <s v="Complete"/>
    <s v="MTS"/>
    <s v="C6703156"/>
    <s v=""/>
    <s v=""/>
    <n v="30"/>
    <x v="3"/>
    <x v="2"/>
  </r>
  <r>
    <s v="LOTTE - NHA TRANG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00"/>
    <n v="300"/>
    <s v=""/>
    <n v="600"/>
    <n v="0"/>
    <n v="60"/>
    <n v="660"/>
    <s v="VND"/>
    <s v=""/>
    <s v=""/>
    <s v="2900005400"/>
    <s v=""/>
    <s v="V01H010001"/>
    <s v="2101"/>
    <s v="Complete"/>
    <s v="MTS"/>
    <s v="C6703156"/>
    <s v=""/>
    <s v=""/>
    <n v="2"/>
    <x v="3"/>
    <x v="2"/>
  </r>
  <r>
    <s v="NGUYEN DUNG"/>
    <s v="NBTI - VIETNAM MT"/>
    <s v="F56"/>
    <s v="MT NORTH"/>
    <s v="EVN2"/>
    <s v="NBTI - VIETNAM MT"/>
    <s v="MW00"/>
    <s v="VNMTIN"/>
    <s v="MT-IND-N"/>
    <s v="320463"/>
    <s v="Na 8,5g"/>
    <n v="10"/>
    <n v="10"/>
    <s v="CTN"/>
    <s v="CTN"/>
    <n v="108.19199999999999"/>
    <n v="108.19199999999999"/>
    <s v=""/>
    <n v="1081.9190000000001"/>
    <n v="-323.17099999999999"/>
    <n v="108.19199999999999"/>
    <n v="1190.1110000000001"/>
    <s v="VND"/>
    <s v=""/>
    <s v=""/>
    <s v="2900005174"/>
    <s v=""/>
    <s v="V01H030001"/>
    <s v="2103"/>
    <s v="Complete"/>
    <s v=""/>
    <s v="C6709149"/>
    <s v=""/>
    <s v=""/>
    <n v="10"/>
    <x v="0"/>
    <x v="0"/>
  </r>
  <r>
    <s v="NGUYEN DUNG"/>
    <s v="NBTI - VIETNAM MT"/>
    <s v="F56"/>
    <s v="MT NORTH"/>
    <s v="EVN2"/>
    <s v="NBTI - VIETNAM MT"/>
    <s v="MW00"/>
    <s v="VNMTIN"/>
    <s v="MT-IND-N"/>
    <s v="323620"/>
    <s v="Ahh 16g"/>
    <n v="50"/>
    <n v="50"/>
    <s v="CTN"/>
    <s v="CTN"/>
    <n v="312.8"/>
    <n v="312.8"/>
    <s v=""/>
    <n v="15640"/>
    <n v="0"/>
    <n v="1564"/>
    <n v="17204"/>
    <s v="VND"/>
    <s v=""/>
    <s v=""/>
    <s v="2900005174"/>
    <s v=""/>
    <s v="V01H030001"/>
    <s v="2103"/>
    <s v="Complete"/>
    <s v=""/>
    <s v="C6709149"/>
    <s v=""/>
    <s v=""/>
    <n v="50"/>
    <x v="0"/>
    <x v="0"/>
  </r>
  <r>
    <s v="NGUYEN DUNG"/>
    <s v="NBTI - VIETNAM MT"/>
    <s v="F56"/>
    <s v="MT NORTH"/>
    <s v="EVN2"/>
    <s v="NBTI - VIETNAM MT"/>
    <s v="MW00"/>
    <s v="VNMTIN"/>
    <s v="MT-IND-N"/>
    <s v="323555"/>
    <s v="Na 17g - MT"/>
    <n v="10"/>
    <n v="10"/>
    <s v="CTN"/>
    <s v="CTN"/>
    <n v="187.68"/>
    <n v="187.68"/>
    <s v=""/>
    <n v="1876.8"/>
    <n v="0"/>
    <n v="187.68"/>
    <n v="2064.48"/>
    <s v="VND"/>
    <s v=""/>
    <s v=""/>
    <s v="2900005174"/>
    <s v=""/>
    <s v="V01H030001"/>
    <s v="2103"/>
    <s v="Complete"/>
    <s v=""/>
    <s v="C6709149"/>
    <s v=""/>
    <s v=""/>
    <n v="10"/>
    <x v="0"/>
    <x v="0"/>
  </r>
  <r>
    <s v="NGUYEN DUNG"/>
    <s v="NBTI - VIETNAM MT"/>
    <s v="F56"/>
    <s v="MT NORTH"/>
    <s v="EVN2"/>
    <s v="NBTI - VIETNAM MT"/>
    <s v="MW00"/>
    <s v="VNMTIN"/>
    <s v="MT-IND-N"/>
    <s v="320445"/>
    <s v="Na 58g"/>
    <n v="30"/>
    <n v="30"/>
    <s v="CTN"/>
    <s v="CTN"/>
    <n v="276"/>
    <n v="276"/>
    <s v=""/>
    <n v="8280"/>
    <n v="0"/>
    <n v="828"/>
    <n v="9108"/>
    <s v="VND"/>
    <s v=""/>
    <s v=""/>
    <s v="2900005174"/>
    <s v=""/>
    <s v="V01H030001"/>
    <s v="2103"/>
    <s v="Complete"/>
    <s v=""/>
    <s v="C6709149"/>
    <s v=""/>
    <s v=""/>
    <n v="30"/>
    <x v="0"/>
    <x v="0"/>
  </r>
  <r>
    <s v="NGUYEN DUNG"/>
    <s v="NBTI - VIETNAM MT"/>
    <s v="F56"/>
    <s v="MT NORTH"/>
    <s v="EVN2"/>
    <s v="NBTI - VIETNAM MT"/>
    <s v="MW00"/>
    <s v="VNMTIN"/>
    <s v="MT-IND-N"/>
    <s v="331017"/>
    <s v="Richoco Wfr 58g"/>
    <n v="150"/>
    <n v="150"/>
    <s v="CTN"/>
    <s v="CTN"/>
    <n v="276"/>
    <n v="276"/>
    <s v=""/>
    <n v="41400"/>
    <n v="0"/>
    <n v="4140"/>
    <n v="45540"/>
    <s v="VND"/>
    <s v=""/>
    <s v=""/>
    <s v="2900005174"/>
    <s v=""/>
    <s v="V01H030001"/>
    <s v="2103"/>
    <s v="Complete"/>
    <s v=""/>
    <s v="C6709149"/>
    <s v=""/>
    <s v=""/>
    <n v="150"/>
    <x v="0"/>
    <x v="0"/>
  </r>
  <r>
    <s v="BIG C - NGUYEN THI THAP"/>
    <s v="NBTI - VIETNAM MT"/>
    <s v="F51"/>
    <s v="MT SOUTH"/>
    <s v="EVN2"/>
    <s v="NBTI - VIETNAM MT"/>
    <s v="MW00"/>
    <s v="VNMTDS"/>
    <s v="MT-DIR-S"/>
    <s v="320463"/>
    <s v="Na 8,5g"/>
    <n v="8"/>
    <n v="8"/>
    <s v="CTN"/>
    <s v="CTN"/>
    <n v="155.45500000000001"/>
    <n v="155.45500000000001"/>
    <s v=""/>
    <n v="1243.6400000000001"/>
    <n v="0"/>
    <n v="124.364"/>
    <n v="1368.0039999999999"/>
    <s v="VND"/>
    <s v=""/>
    <s v=""/>
    <s v="2900005432"/>
    <s v=""/>
    <s v="V01H010001"/>
    <s v="2101"/>
    <s v="Complete"/>
    <s v=""/>
    <s v="C6703330"/>
    <s v="BIG C - NGUYEN THI THAP"/>
    <s v="MTS"/>
    <n v="8"/>
    <x v="3"/>
    <x v="2"/>
  </r>
  <r>
    <s v="BIG C - NGUYEN THI THAP"/>
    <s v="NBTI - VIETNAM MT"/>
    <s v="F51"/>
    <s v="MT SOUTH"/>
    <s v="EVN2"/>
    <s v="NBTI - VIETNAM MT"/>
    <s v="MW00"/>
    <s v="VNMTDS"/>
    <s v="MT-DIR-S"/>
    <s v="323620"/>
    <s v="Ahh 16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05432"/>
    <s v=""/>
    <s v="V01H010001"/>
    <s v="2101"/>
    <s v="Complete"/>
    <s v=""/>
    <s v="C6703330"/>
    <s v="BIG C - NGUYEN THI THAP"/>
    <s v="MTS"/>
    <n v="1"/>
    <x v="3"/>
    <x v="2"/>
  </r>
  <r>
    <s v="BIG C - NGUYEN THI THAP"/>
    <s v="NBTI - VIETNAM MT"/>
    <s v="F51"/>
    <s v="MT SOUTH"/>
    <s v="EVN2"/>
    <s v="NBTI - VIETNAM MT"/>
    <s v="MW00"/>
    <s v="VNMTDS"/>
    <s v="MT-DIR-S"/>
    <s v="323555"/>
    <s v="Na 17g - MT"/>
    <n v="7"/>
    <n v="7"/>
    <s v="CTN"/>
    <s v="CTN"/>
    <n v="213.273"/>
    <n v="213.273"/>
    <s v=""/>
    <n v="1492.9110000000001"/>
    <n v="0"/>
    <n v="149.29"/>
    <n v="1642.201"/>
    <s v="VND"/>
    <s v=""/>
    <s v=""/>
    <s v="2900005432"/>
    <s v=""/>
    <s v="V01H010001"/>
    <s v="2101"/>
    <s v="Complete"/>
    <s v=""/>
    <s v="C6703330"/>
    <s v="BIG C - NGUYEN THI THAP"/>
    <s v="MTS"/>
    <n v="7"/>
    <x v="3"/>
    <x v="2"/>
  </r>
  <r>
    <s v="BIG C - NGUYEN THI THAP"/>
    <s v="NBTI - VIETNAM MT"/>
    <s v="F51"/>
    <s v="MT SOUTH"/>
    <s v="EVN2"/>
    <s v="NBTI - VIETNAM MT"/>
    <s v="MW00"/>
    <s v="VNMTDS"/>
    <s v="MT-DIR-S"/>
    <s v="320445"/>
    <s v="Na 58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05432"/>
    <s v=""/>
    <s v="V01H010001"/>
    <s v="2101"/>
    <s v="Complete"/>
    <s v=""/>
    <s v="C6703330"/>
    <s v="BIG C - NGUYEN THI THAP"/>
    <s v="MTS"/>
    <n v="4"/>
    <x v="3"/>
    <x v="2"/>
  </r>
  <r>
    <s v="BIG C - NGUYEN THI THAP"/>
    <s v="NBTI - VIETNAM MT"/>
    <s v="F51"/>
    <s v="MT SOUTH"/>
    <s v="EVN2"/>
    <s v="NBTI - VIETNAM MT"/>
    <s v="MW00"/>
    <s v="VNMTDS"/>
    <s v="MT-DIR-S"/>
    <s v="331017"/>
    <s v="Richoco Wfr 58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5432"/>
    <s v=""/>
    <s v="V01H010001"/>
    <s v="2101"/>
    <s v="Complete"/>
    <s v=""/>
    <s v="C6703330"/>
    <s v="BIG C - NGUYEN THI THAP"/>
    <s v="MTS"/>
    <n v="3"/>
    <x v="3"/>
    <x v="2"/>
  </r>
  <r>
    <s v="BIG C - NGUYEN THI THAP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5432"/>
    <s v=""/>
    <s v="V01H010001"/>
    <s v="2101"/>
    <s v="Complete"/>
    <s v=""/>
    <s v="C6703330"/>
    <s v="BIG C - NGUYEN THI THAP"/>
    <s v="MTS"/>
    <n v="1"/>
    <x v="3"/>
    <x v="2"/>
  </r>
  <r>
    <s v="HUONG THUY"/>
    <s v="NBTI - VIETNAM MT"/>
    <s v="F09"/>
    <s v="EDD7 + EDD5"/>
    <s v="EVN2"/>
    <s v="NBTI - VIETNAM MT"/>
    <s v="MW00"/>
    <s v="VNMTIS"/>
    <s v="MT-IND-S"/>
    <s v="320463"/>
    <s v="Na 8,5g"/>
    <n v="200"/>
    <n v="200"/>
    <s v="CTN"/>
    <s v="CTN"/>
    <n v="107.01600000000001"/>
    <n v="107.01600000000001"/>
    <s v=""/>
    <n v="21403.227999999999"/>
    <n v="-6393.1719999999996"/>
    <n v="2140.3229999999999"/>
    <n v="23543.550999999999"/>
    <s v="VND"/>
    <s v=""/>
    <s v=""/>
    <s v="2900005437"/>
    <s v=""/>
    <s v="V01H010001"/>
    <s v="2101"/>
    <s v="Complete"/>
    <s v=""/>
    <s v="C6703148"/>
    <s v=""/>
    <s v=""/>
    <n v="200"/>
    <x v="0"/>
    <x v="1"/>
  </r>
  <r>
    <s v="HUONG THUY"/>
    <s v="NBTI - VIETNAM MT"/>
    <s v="F09"/>
    <s v="EDD7 + EDD5"/>
    <s v="EVN2"/>
    <s v="NBTI - VIETNAM MT"/>
    <s v="MW00"/>
    <s v="VNMTIS"/>
    <s v="MT-IND-S"/>
    <s v="321238"/>
    <s v="Richoco Wfr 17g"/>
    <n v="220"/>
    <n v="220"/>
    <s v="CTN"/>
    <s v="CTN"/>
    <n v="185.64"/>
    <n v="185.64"/>
    <s v=""/>
    <n v="40840.800000000003"/>
    <n v="0"/>
    <n v="4084.08"/>
    <n v="44924.88"/>
    <s v="VND"/>
    <s v=""/>
    <s v=""/>
    <s v="2900005437"/>
    <s v=""/>
    <s v="V01H010001"/>
    <s v="2101"/>
    <s v="Complete"/>
    <s v=""/>
    <s v="C6703148"/>
    <s v=""/>
    <s v=""/>
    <n v="220"/>
    <x v="0"/>
    <x v="1"/>
  </r>
  <r>
    <s v="HUONG THUY"/>
    <s v="NBTI - VIETNAM MT"/>
    <s v="F09"/>
    <s v="EDD7 + EDD5"/>
    <s v="EVN2"/>
    <s v="NBTI - VIETNAM MT"/>
    <s v="MW00"/>
    <s v="VNMTIS"/>
    <s v="MT-IND-S"/>
    <s v="320445"/>
    <s v="Na 58g"/>
    <n v="200"/>
    <n v="200"/>
    <s v="CTN"/>
    <s v="CTN"/>
    <n v="273"/>
    <n v="273"/>
    <s v=""/>
    <n v="54600"/>
    <n v="0"/>
    <n v="5460"/>
    <n v="60060"/>
    <s v="VND"/>
    <s v=""/>
    <s v=""/>
    <s v="2900005437"/>
    <s v=""/>
    <s v="V01H010001"/>
    <s v="2101"/>
    <s v="Complete"/>
    <s v=""/>
    <s v="C6703148"/>
    <s v=""/>
    <s v=""/>
    <n v="200"/>
    <x v="0"/>
    <x v="1"/>
  </r>
  <r>
    <s v="HUONG THUY"/>
    <s v="NBTI - VIETNAM MT"/>
    <s v="F09"/>
    <s v="EDD7 + EDD5"/>
    <s v="EVN2"/>
    <s v="NBTI - VIETNAM MT"/>
    <s v="MW00"/>
    <s v="VNMTIS"/>
    <s v="MT-IND-S"/>
    <s v="331017"/>
    <s v="Richoco Wfr 58g"/>
    <n v="200"/>
    <n v="200"/>
    <s v="CTN"/>
    <s v="CTN"/>
    <n v="273"/>
    <n v="273"/>
    <s v=""/>
    <n v="54600"/>
    <n v="0"/>
    <n v="5460"/>
    <n v="60060"/>
    <s v="VND"/>
    <s v=""/>
    <s v=""/>
    <s v="2900005437"/>
    <s v=""/>
    <s v="V01H010001"/>
    <s v="2101"/>
    <s v="Complete"/>
    <s v=""/>
    <s v="C6703148"/>
    <s v=""/>
    <s v=""/>
    <n v="200"/>
    <x v="0"/>
    <x v="1"/>
  </r>
  <r>
    <s v="HUONG THUY"/>
    <s v="NBTI - VIETNAM MT"/>
    <s v="F09"/>
    <s v="EDD7 + EDD5"/>
    <s v="EVN2"/>
    <s v="NBTI - VIETNAM MT"/>
    <s v="MW00"/>
    <s v="VNMTIS"/>
    <s v="MT-IND-S"/>
    <s v="323620"/>
    <s v="Ahh 16g"/>
    <n v="120"/>
    <n v="120"/>
    <s v="CTN"/>
    <s v="CTN"/>
    <n v="309.39999999999998"/>
    <n v="309.39999999999998"/>
    <s v=""/>
    <n v="37128"/>
    <n v="0"/>
    <n v="3712.8"/>
    <n v="40840.800000000003"/>
    <s v="VND"/>
    <s v=""/>
    <s v=""/>
    <s v="2900005438"/>
    <s v=""/>
    <s v="V01H010001"/>
    <s v="2101"/>
    <s v="Complete"/>
    <s v=""/>
    <s v="C6703148"/>
    <s v=""/>
    <s v=""/>
    <n v="120"/>
    <x v="0"/>
    <x v="1"/>
  </r>
  <r>
    <s v="HUONG THUY"/>
    <s v="NBTI - VIETNAM MT"/>
    <s v="F09"/>
    <s v="EDD7 + EDD5"/>
    <s v="EVN2"/>
    <s v="NBTI - VIETNAM MT"/>
    <s v="MW00"/>
    <s v="VNMTIS"/>
    <s v="MT-IND-S"/>
    <s v="323555"/>
    <s v="Na 17g - MT"/>
    <n v="400"/>
    <n v="400"/>
    <s v="CTN"/>
    <s v="CTN"/>
    <n v="185.64"/>
    <n v="185.64"/>
    <s v=""/>
    <n v="74256"/>
    <n v="0"/>
    <n v="7425.6"/>
    <n v="81681.600000000006"/>
    <s v="VND"/>
    <s v=""/>
    <s v=""/>
    <s v="2900005438"/>
    <s v=""/>
    <s v="V01H010001"/>
    <s v="2101"/>
    <s v="Complete"/>
    <s v=""/>
    <s v="C6703148"/>
    <s v=""/>
    <s v=""/>
    <n v="400"/>
    <x v="0"/>
    <x v="1"/>
  </r>
  <r>
    <s v="HUONG THUY"/>
    <s v="NBTI - VIETNAM MT"/>
    <s v="F09"/>
    <s v="EDD7 + EDD5"/>
    <s v="EVN2"/>
    <s v="NBTI - VIETNAM MT"/>
    <s v="MW00"/>
    <s v="VNMTIS"/>
    <s v="MT-IND-S"/>
    <s v="331017"/>
    <s v="Richoco Wfr 58g"/>
    <n v="35"/>
    <n v="35"/>
    <s v="CTN"/>
    <s v="CTN"/>
    <n v="273"/>
    <n v="273"/>
    <s v=""/>
    <n v="9555"/>
    <n v="0"/>
    <n v="955.5"/>
    <n v="10510.5"/>
    <s v="VND"/>
    <s v=""/>
    <s v=""/>
    <s v="2900005438"/>
    <s v=""/>
    <s v="V01H010001"/>
    <s v="2101"/>
    <s v="Complete"/>
    <s v=""/>
    <s v="C6703148"/>
    <s v=""/>
    <s v=""/>
    <n v="35"/>
    <x v="0"/>
    <x v="1"/>
  </r>
  <r>
    <s v="HUONG THUY"/>
    <s v="NBTI - VIETNAM MT"/>
    <s v="F09"/>
    <s v="EDD7 + EDD5"/>
    <s v="EVN2"/>
    <s v="NBTI - VIETNAM MT"/>
    <s v="MW00"/>
    <s v="VNMTIS"/>
    <s v="MT-IND-S"/>
    <s v="323709"/>
    <s v="Nextar Brownies 112g"/>
    <n v="50"/>
    <n v="50"/>
    <s v="CTN"/>
    <s v="CTN"/>
    <n v="273"/>
    <n v="273"/>
    <s v=""/>
    <n v="13650"/>
    <n v="0"/>
    <n v="1365"/>
    <n v="15015"/>
    <s v="VND"/>
    <s v=""/>
    <s v=""/>
    <s v="2900005438"/>
    <s v=""/>
    <s v="V01H010001"/>
    <s v="2101"/>
    <s v="Complete"/>
    <s v=""/>
    <s v="C6703148"/>
    <s v=""/>
    <s v=""/>
    <n v="50"/>
    <x v="0"/>
    <x v="1"/>
  </r>
  <r>
    <s v="HUONG THUY"/>
    <s v="NBTI - VIETNAM MT"/>
    <s v="F09"/>
    <s v="EDD7 + EDD5"/>
    <s v="EVN2"/>
    <s v="NBTI - VIETNAM MT"/>
    <s v="MW00"/>
    <s v="VNMTIS"/>
    <s v="MT-IND-S"/>
    <s v="320463"/>
    <s v="Na 8,5g"/>
    <n v="750"/>
    <n v="750"/>
    <s v="CTN"/>
    <s v="CTN"/>
    <n v="138.982"/>
    <n v="138.982"/>
    <s v=""/>
    <n v="104236.5"/>
    <n v="0"/>
    <n v="10423.65"/>
    <n v="114660.15"/>
    <s v="VND"/>
    <s v=""/>
    <s v=""/>
    <s v="2900005464"/>
    <s v=""/>
    <s v="V01H010001"/>
    <s v="2101"/>
    <s v="Complete"/>
    <s v=""/>
    <s v="C6703148"/>
    <s v=""/>
    <s v=""/>
    <n v="750"/>
    <x v="0"/>
    <x v="1"/>
  </r>
  <r>
    <s v="HUONG THUY"/>
    <s v="NBTI - VIETNAM MT"/>
    <s v="F09"/>
    <s v="EDD7 + EDD5"/>
    <s v="EVN2"/>
    <s v="NBTI - VIETNAM MT"/>
    <s v="MW00"/>
    <s v="VNMTIS"/>
    <s v="MT-IND-S"/>
    <s v="323620"/>
    <s v="Ahh 16g"/>
    <n v="100"/>
    <n v="100"/>
    <s v="CTN"/>
    <s v="CTN"/>
    <n v="309.39999999999998"/>
    <n v="309.39999999999998"/>
    <s v=""/>
    <n v="30940"/>
    <n v="0"/>
    <n v="3094"/>
    <n v="34034"/>
    <s v="VND"/>
    <s v=""/>
    <s v=""/>
    <s v="2900005464"/>
    <s v=""/>
    <s v="V01H010001"/>
    <s v="2101"/>
    <s v="Complete"/>
    <s v=""/>
    <s v="C6703148"/>
    <s v=""/>
    <s v=""/>
    <n v="100"/>
    <x v="0"/>
    <x v="1"/>
  </r>
  <r>
    <s v="HUONG THUY"/>
    <s v="NBTI - VIETNAM MT"/>
    <s v="F09"/>
    <s v="EDD7 + EDD5"/>
    <s v="EVN2"/>
    <s v="NBTI - VIETNAM MT"/>
    <s v="MW00"/>
    <s v="VNMTIS"/>
    <s v="MT-IND-S"/>
    <s v="331017"/>
    <s v="Richoco Wfr 58g"/>
    <n v="15"/>
    <n v="15"/>
    <s v="CTN"/>
    <s v="CTN"/>
    <n v="273"/>
    <n v="273"/>
    <s v=""/>
    <n v="4095"/>
    <n v="0"/>
    <n v="409.5"/>
    <n v="4504.5"/>
    <s v="VND"/>
    <s v=""/>
    <s v=""/>
    <s v="2900005464"/>
    <s v=""/>
    <s v="V01H010001"/>
    <s v="2101"/>
    <s v="Complete"/>
    <s v=""/>
    <s v="C6703148"/>
    <s v=""/>
    <s v=""/>
    <n v="15"/>
    <x v="0"/>
    <x v="1"/>
  </r>
  <r>
    <s v="BIG C - MIEN DONG"/>
    <s v="NBTI - VIETNAM MT"/>
    <s v="F51"/>
    <s v="MT SOUTH"/>
    <s v="EVN2"/>
    <s v="NBTI - VIETNAM MT"/>
    <s v="MW00"/>
    <s v="VNMTDS"/>
    <s v="MT-DIR-S"/>
    <s v="320463"/>
    <s v="Na 8,5g"/>
    <n v="2"/>
    <n v="2"/>
    <s v="CTN"/>
    <s v="CTN"/>
    <n v="155.45500000000001"/>
    <n v="155.45500000000001"/>
    <s v=""/>
    <n v="310.91000000000003"/>
    <n v="0"/>
    <n v="31.091000000000001"/>
    <n v="342.00099999999998"/>
    <s v="VND"/>
    <s v=""/>
    <s v=""/>
    <s v="2900005453"/>
    <s v=""/>
    <s v="V01H010001"/>
    <s v="2101"/>
    <s v="Complete"/>
    <s v=""/>
    <s v="C6703321"/>
    <s v="BIG C - MIEN DONG"/>
    <s v="MTS"/>
    <n v="2"/>
    <x v="3"/>
    <x v="2"/>
  </r>
  <r>
    <s v="BIG C - MIEN DONG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5453"/>
    <s v=""/>
    <s v="V01H010001"/>
    <s v="2101"/>
    <s v="Complete"/>
    <s v=""/>
    <s v="C6703321"/>
    <s v="BIG C - MIEN DONG"/>
    <s v="MTS"/>
    <n v="2"/>
    <x v="3"/>
    <x v="2"/>
  </r>
  <r>
    <s v="BIG C - MIEN DONG"/>
    <s v="NBTI - VIETNAM MT"/>
    <s v="F51"/>
    <s v="MT SOUTH"/>
    <s v="EVN2"/>
    <s v="NBTI - VIETNAM MT"/>
    <s v="MW00"/>
    <s v="VNMTDS"/>
    <s v="MT-DIR-S"/>
    <s v="323555"/>
    <s v="Na 17g - MT"/>
    <n v="5"/>
    <n v="5"/>
    <s v="CTN"/>
    <s v="CTN"/>
    <n v="213.273"/>
    <n v="213.273"/>
    <s v=""/>
    <n v="1066.365"/>
    <n v="0"/>
    <n v="106.637"/>
    <n v="1173.002"/>
    <s v="VND"/>
    <s v=""/>
    <s v=""/>
    <s v="2900005453"/>
    <s v=""/>
    <s v="V01H010001"/>
    <s v="2101"/>
    <s v="Complete"/>
    <s v=""/>
    <s v="C6703321"/>
    <s v="BIG C - MIEN DONG"/>
    <s v="MTS"/>
    <n v="5"/>
    <x v="3"/>
    <x v="2"/>
  </r>
  <r>
    <s v="BIG C - MIEN DONG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5453"/>
    <s v=""/>
    <s v="V01H010001"/>
    <s v="2101"/>
    <s v="Complete"/>
    <s v=""/>
    <s v="C6703321"/>
    <s v="BIG C - MIEN DONG"/>
    <s v="MTS"/>
    <n v="1"/>
    <x v="3"/>
    <x v="2"/>
  </r>
  <r>
    <s v="BIG C - MIEN DONG"/>
    <s v="NBTI - VIETNAM MT"/>
    <s v="F51"/>
    <s v="MT SOUTH"/>
    <s v="EVN2"/>
    <s v="NBTI - VIETNAM MT"/>
    <s v="MW00"/>
    <s v="VNMTDS"/>
    <s v="MT-DIR-S"/>
    <s v="323709"/>
    <s v="Nextar Brownies 112g"/>
    <n v="7"/>
    <n v="7"/>
    <s v="CTN"/>
    <s v="CTN"/>
    <n v="313.63600000000002"/>
    <n v="313.63600000000002"/>
    <s v=""/>
    <n v="2195.4520000000002"/>
    <n v="0"/>
    <n v="219.54400000000001"/>
    <n v="2414.9960000000001"/>
    <s v="VND"/>
    <s v=""/>
    <s v=""/>
    <s v="2900005453"/>
    <s v=""/>
    <s v="V01H010001"/>
    <s v="2101"/>
    <s v="Complete"/>
    <s v=""/>
    <s v="C6703321"/>
    <s v="BIG C - MIEN DONG"/>
    <s v="MTS"/>
    <n v="7"/>
    <x v="3"/>
    <x v="2"/>
  </r>
  <r>
    <s v="BIG C - GO VAP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05454"/>
    <s v=""/>
    <s v="V01H010001"/>
    <s v="2101"/>
    <s v="Complete"/>
    <s v=""/>
    <s v="C6703323"/>
    <s v="BIG C - GO VAP"/>
    <s v="MTS"/>
    <n v="5"/>
    <x v="1"/>
    <x v="2"/>
  </r>
  <r>
    <s v="BIG C - GO VAP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5454"/>
    <s v=""/>
    <s v="V01H010001"/>
    <s v="2101"/>
    <s v="Complete"/>
    <s v=""/>
    <s v="C6703323"/>
    <s v="BIG C - GO VAP"/>
    <s v="MTS"/>
    <n v="2"/>
    <x v="1"/>
    <x v="2"/>
  </r>
  <r>
    <s v="BIG C - GO VAP"/>
    <s v="NBTI - VIETNAM MT"/>
    <s v="F51"/>
    <s v="MT SOUTH"/>
    <s v="EVN2"/>
    <s v="NBTI - VIETNAM MT"/>
    <s v="MW00"/>
    <s v="VNMTDS"/>
    <s v="MT-DIR-S"/>
    <s v="320445"/>
    <s v="Na 58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05454"/>
    <s v=""/>
    <s v="V01H010001"/>
    <s v="2101"/>
    <s v="Complete"/>
    <s v=""/>
    <s v="C6703323"/>
    <s v="BIG C - GO VAP"/>
    <s v="MTS"/>
    <n v="5"/>
    <x v="1"/>
    <x v="2"/>
  </r>
  <r>
    <s v="BIG C - GO VAP"/>
    <s v="NBTI - VIETNAM MT"/>
    <s v="F51"/>
    <s v="MT SOUTH"/>
    <s v="EVN2"/>
    <s v="NBTI - VIETNAM MT"/>
    <s v="MW00"/>
    <s v="VNMTDS"/>
    <s v="MT-DIR-S"/>
    <s v="331017"/>
    <s v="Richoco Wfr 58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5454"/>
    <s v=""/>
    <s v="V01H010001"/>
    <s v="2101"/>
    <s v="Complete"/>
    <s v=""/>
    <s v="C6703323"/>
    <s v="BIG C - GO VAP"/>
    <s v="MTS"/>
    <n v="2"/>
    <x v="1"/>
    <x v="2"/>
  </r>
  <r>
    <s v="BIG C - GO VAP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05454"/>
    <s v=""/>
    <s v="V01H010001"/>
    <s v="2101"/>
    <s v="Complete"/>
    <s v=""/>
    <s v="C6703323"/>
    <s v="BIG C - GO VAP"/>
    <s v="MTS"/>
    <n v="3"/>
    <x v="1"/>
    <x v="2"/>
  </r>
  <r>
    <s v="BIG C - TAN HIEP"/>
    <s v="NBTI - VIETNAM MT"/>
    <s v="F51"/>
    <s v="MT SOUTH"/>
    <s v="EVN2"/>
    <s v="NBTI - VIETNAM MT"/>
    <s v="MW00"/>
    <s v="VNMTDS"/>
    <s v="MT-DIR-S"/>
    <s v="320463"/>
    <s v="Na 8,5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05455"/>
    <s v=""/>
    <s v="V01H010001"/>
    <s v="2101"/>
    <s v="Complete"/>
    <s v=""/>
    <s v="C6703324"/>
    <s v="BIG C - TAN HIEP"/>
    <s v="MTS"/>
    <n v="5"/>
    <x v="1"/>
    <x v="2"/>
  </r>
  <r>
    <s v="BIG C - TAN HIEP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5455"/>
    <s v=""/>
    <s v="V01H010001"/>
    <s v="2101"/>
    <s v="Complete"/>
    <s v=""/>
    <s v="C6703324"/>
    <s v="BIG C - TAN HIEP"/>
    <s v="MTS"/>
    <n v="2"/>
    <x v="1"/>
    <x v="2"/>
  </r>
  <r>
    <s v="BIG C - TAN HIEP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.273"/>
    <n v="213.273"/>
    <s v=""/>
    <n v="2132.73"/>
    <n v="0"/>
    <n v="213.27199999999999"/>
    <n v="2346.002"/>
    <s v="VND"/>
    <s v=""/>
    <s v=""/>
    <s v="2900005455"/>
    <s v=""/>
    <s v="V01H010001"/>
    <s v="2101"/>
    <s v="Complete"/>
    <s v=""/>
    <s v="C6703324"/>
    <s v="BIG C - TAN HIEP"/>
    <s v="MTS"/>
    <n v="10"/>
    <x v="1"/>
    <x v="2"/>
  </r>
  <r>
    <s v="BIG C - TAN HIEP"/>
    <s v="NBTI - VIETNAM MT"/>
    <s v="F51"/>
    <s v="MT SOUTH"/>
    <s v="EVN2"/>
    <s v="NBTI - VIETNAM MT"/>
    <s v="MW00"/>
    <s v="VNMTDS"/>
    <s v="MT-DIR-S"/>
    <s v="320445"/>
    <s v="Na 58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5455"/>
    <s v=""/>
    <s v="V01H010001"/>
    <s v="2101"/>
    <s v="Complete"/>
    <s v=""/>
    <s v="C6703324"/>
    <s v="BIG C - TAN HIEP"/>
    <s v="MTS"/>
    <n v="1"/>
    <x v="1"/>
    <x v="2"/>
  </r>
  <r>
    <s v="BIG C - TAN HIEP"/>
    <s v="NBTI - VIETNAM MT"/>
    <s v="F51"/>
    <s v="MT SOUTH"/>
    <s v="EVN2"/>
    <s v="NBTI - VIETNAM MT"/>
    <s v="MW00"/>
    <s v="VNMTDS"/>
    <s v="MT-DIR-S"/>
    <s v="331017"/>
    <s v="Richoco Wfr 58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05455"/>
    <s v=""/>
    <s v="V01H010001"/>
    <s v="2101"/>
    <s v="Complete"/>
    <s v=""/>
    <s v="C6703324"/>
    <s v="BIG C - TAN HIEP"/>
    <s v="MTS"/>
    <n v="1"/>
    <x v="1"/>
    <x v="2"/>
  </r>
  <r>
    <s v="BIG C - DONG NAI"/>
    <s v="NBTI - VIETNAM MT"/>
    <s v="F51"/>
    <s v="MT SOUTH"/>
    <s v="EVN2"/>
    <s v="NBTI - VIETNAM MT"/>
    <s v="MW00"/>
    <s v="VNMTDS"/>
    <s v="MT-DIR-S"/>
    <s v="320463"/>
    <s v="Na 8,5g"/>
    <n v="8"/>
    <n v="8"/>
    <s v="CTN"/>
    <s v="CTN"/>
    <n v="155.45500000000001"/>
    <n v="155.45500000000001"/>
    <s v=""/>
    <n v="1243.6400000000001"/>
    <n v="0"/>
    <n v="124.364"/>
    <n v="1368.0039999999999"/>
    <s v="VND"/>
    <s v=""/>
    <s v=""/>
    <s v="2900005457"/>
    <s v=""/>
    <s v="V01H010001"/>
    <s v="2101"/>
    <s v="Complete"/>
    <s v=""/>
    <s v="C6703319"/>
    <s v="BIG C - DONG NAI"/>
    <s v="MTS"/>
    <n v="8"/>
    <x v="1"/>
    <x v="2"/>
  </r>
  <r>
    <s v="BIG C - DONG NAI"/>
    <s v="NBTI - VIETNAM MT"/>
    <s v="F51"/>
    <s v="MT SOUTH"/>
    <s v="EVN2"/>
    <s v="NBTI - VIETNAM MT"/>
    <s v="MW00"/>
    <s v="VNMTDS"/>
    <s v="MT-DIR-S"/>
    <s v="323620"/>
    <s v="Ahh 16g"/>
    <n v="4"/>
    <n v="4"/>
    <s v="CTN"/>
    <s v="CTN"/>
    <n v="355.45499999999998"/>
    <n v="355.45499999999998"/>
    <s v=""/>
    <n v="1421.82"/>
    <n v="0"/>
    <n v="142.18199999999999"/>
    <n v="1564.002"/>
    <s v="VND"/>
    <s v=""/>
    <s v=""/>
    <s v="2900005457"/>
    <s v=""/>
    <s v="V01H010001"/>
    <s v="2101"/>
    <s v="Complete"/>
    <s v=""/>
    <s v="C6703319"/>
    <s v="BIG C - DONG NAI"/>
    <s v="MTS"/>
    <n v="4"/>
    <x v="1"/>
    <x v="2"/>
  </r>
  <r>
    <s v="BIG C - DONG NAI"/>
    <s v="NBTI - VIETNAM MT"/>
    <s v="F51"/>
    <s v="MT SOUTH"/>
    <s v="EVN2"/>
    <s v="NBTI - VIETNAM MT"/>
    <s v="MW00"/>
    <s v="VNMTDS"/>
    <s v="MT-DIR-S"/>
    <s v="323555"/>
    <s v="Na 17g - MT"/>
    <n v="10"/>
    <n v="10"/>
    <s v="CTN"/>
    <s v="CTN"/>
    <n v="213.273"/>
    <n v="213.273"/>
    <s v=""/>
    <n v="2132.73"/>
    <n v="0"/>
    <n v="213.273"/>
    <n v="2346.0030000000002"/>
    <s v="VND"/>
    <s v=""/>
    <s v=""/>
    <s v="2900005457"/>
    <s v=""/>
    <s v="V01H010001"/>
    <s v="2101"/>
    <s v="Complete"/>
    <s v=""/>
    <s v="C6703319"/>
    <s v="BIG C - DONG NAI"/>
    <s v="MTS"/>
    <n v="10"/>
    <x v="1"/>
    <x v="2"/>
  </r>
  <r>
    <s v="BIG C - DONG NAI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5457"/>
    <s v=""/>
    <s v="V01H010001"/>
    <s v="2101"/>
    <s v="Complete"/>
    <s v=""/>
    <s v="C6703319"/>
    <s v="BIG C - DONG NAI"/>
    <s v="MTS"/>
    <n v="2"/>
    <x v="1"/>
    <x v="2"/>
  </r>
  <r>
    <s v="BIG C - DI AN"/>
    <s v="NBTI - VIETNAM MT"/>
    <s v="F51"/>
    <s v="MT SOUTH"/>
    <s v="EVN2"/>
    <s v="NBTI - VIETNAM MT"/>
    <s v="MW00"/>
    <s v="VNMTDS"/>
    <s v="MT-DIR-S"/>
    <s v="320463"/>
    <s v="Na 8,5g"/>
    <n v="4"/>
    <n v="4"/>
    <s v="CTN"/>
    <s v="CTN"/>
    <n v="155.45500000000001"/>
    <n v="155.45500000000001"/>
    <s v=""/>
    <n v="621.82000000000005"/>
    <n v="0"/>
    <n v="62.182000000000002"/>
    <n v="684.00199999999995"/>
    <s v="VND"/>
    <s v=""/>
    <s v=""/>
    <s v="2900005456"/>
    <s v=""/>
    <s v="V01H010001"/>
    <s v="2101"/>
    <s v="Complete"/>
    <s v=""/>
    <s v="C6703328"/>
    <s v="BIG C - DI AN"/>
    <s v="MTS"/>
    <n v="4"/>
    <x v="3"/>
    <x v="2"/>
  </r>
  <r>
    <s v="BIG C - DI AN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05456"/>
    <s v=""/>
    <s v="V01H010001"/>
    <s v="2101"/>
    <s v="Complete"/>
    <s v=""/>
    <s v="C6703328"/>
    <s v="BIG C - DI AN"/>
    <s v="MTS"/>
    <n v="2"/>
    <x v="3"/>
    <x v="2"/>
  </r>
  <r>
    <s v="BIG C - DI AN"/>
    <s v="NBTI - VIETNAM MT"/>
    <s v="F51"/>
    <s v="MT SOUTH"/>
    <s v="EVN2"/>
    <s v="NBTI - VIETNAM MT"/>
    <s v="MW00"/>
    <s v="VNMTDS"/>
    <s v="MT-DIR-S"/>
    <s v="331017"/>
    <s v="Richoco Wfr 58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05456"/>
    <s v=""/>
    <s v="V01H010001"/>
    <s v="2101"/>
    <s v="Complete"/>
    <s v=""/>
    <s v="C6703328"/>
    <s v="BIG C - DI AN"/>
    <s v="MTS"/>
    <n v="5"/>
    <x v="3"/>
    <x v="2"/>
  </r>
  <r>
    <s v="BIG C - DI AN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05456"/>
    <s v=""/>
    <s v="V01H010001"/>
    <s v="2101"/>
    <s v="Complete"/>
    <s v=""/>
    <s v="C6703328"/>
    <s v="BIG C - DI AN"/>
    <s v="MTS"/>
    <n v="2"/>
    <x v="3"/>
    <x v="2"/>
  </r>
  <r>
    <s v="SAIGON COOP"/>
    <s v="NBTI - VIETNAM MT"/>
    <s v="F51"/>
    <s v="MT SOUTH"/>
    <s v="EVN2"/>
    <s v="NBTI - VIETNAM MT"/>
    <s v="MW00"/>
    <s v="VNMTDS"/>
    <s v="MT-DIR-S"/>
    <s v="320463"/>
    <s v="Na 8,5g"/>
    <n v="168"/>
    <n v="168"/>
    <s v="CTN"/>
    <s v="CTN"/>
    <n v="152.727"/>
    <n v="152.727"/>
    <s v=""/>
    <n v="25658.135999999999"/>
    <n v="0"/>
    <n v="2565.8139999999999"/>
    <n v="28223.95"/>
    <s v="VND"/>
    <s v=""/>
    <s v=""/>
    <s v="2900005465"/>
    <s v=""/>
    <s v="V01H010001"/>
    <s v="2101"/>
    <s v="Complete"/>
    <s v=""/>
    <s v="C6703159"/>
    <s v=""/>
    <s v=""/>
    <n v="168"/>
    <x v="0"/>
    <x v="3"/>
  </r>
  <r>
    <s v="SAIGON COOP"/>
    <s v="NBTI - VIETNAM MT"/>
    <s v="F51"/>
    <s v="MT SOUTH"/>
    <s v="EVN2"/>
    <s v="NBTI - VIETNAM MT"/>
    <s v="MW00"/>
    <s v="VNMTDS"/>
    <s v="MT-DIR-S"/>
    <s v="321238"/>
    <s v="Richoco Wfr 17g"/>
    <n v="380"/>
    <n v="380"/>
    <s v="CTN"/>
    <s v="CTN"/>
    <n v="204"/>
    <n v="204"/>
    <s v=""/>
    <n v="77520"/>
    <n v="0"/>
    <n v="7752"/>
    <n v="85272"/>
    <s v="VND"/>
    <s v=""/>
    <s v=""/>
    <s v="2900005465"/>
    <s v=""/>
    <s v="V01H010001"/>
    <s v="2101"/>
    <s v="Complete"/>
    <s v=""/>
    <s v="C6703159"/>
    <s v=""/>
    <s v=""/>
    <n v="380"/>
    <x v="0"/>
    <x v="3"/>
  </r>
  <r>
    <s v="SAIGON COOP"/>
    <s v="NBTI - VIETNAM MT"/>
    <s v="F51"/>
    <s v="MT SOUTH"/>
    <s v="EVN2"/>
    <s v="NBTI - VIETNAM MT"/>
    <s v="MW00"/>
    <s v="VNMTDS"/>
    <s v="MT-DIR-S"/>
    <s v="320445"/>
    <s v="Na 58g"/>
    <n v="200"/>
    <n v="200"/>
    <s v="CTN"/>
    <s v="CTN"/>
    <n v="255"/>
    <n v="255"/>
    <s v=""/>
    <n v="51000"/>
    <n v="-9000"/>
    <n v="5100"/>
    <n v="56100"/>
    <s v="VND"/>
    <s v=""/>
    <s v=""/>
    <s v="2900005465"/>
    <s v=""/>
    <s v="V01H010001"/>
    <s v="2101"/>
    <s v="Complete"/>
    <s v=""/>
    <s v="C6703159"/>
    <s v=""/>
    <s v=""/>
    <n v="200"/>
    <x v="0"/>
    <x v="3"/>
  </r>
  <r>
    <s v="SAIGON COOP"/>
    <s v="NBTI - VIETNAM MT"/>
    <s v="F51"/>
    <s v="MT SOUTH"/>
    <s v="EVN2"/>
    <s v="NBTI - VIETNAM MT"/>
    <s v="MW00"/>
    <s v="VNMTDS"/>
    <s v="MT-DIR-S"/>
    <s v="323620"/>
    <s v="Ahh 16g"/>
    <n v="100"/>
    <n v="100"/>
    <s v="CTN"/>
    <s v="CTN"/>
    <n v="340"/>
    <n v="340"/>
    <s v=""/>
    <n v="34000"/>
    <n v="0"/>
    <n v="3400"/>
    <n v="37400"/>
    <s v="VND"/>
    <s v=""/>
    <s v=""/>
    <s v="2900005466"/>
    <s v=""/>
    <s v="V01H010001"/>
    <s v="2101"/>
    <s v="Complete"/>
    <s v=""/>
    <s v="C6703159"/>
    <s v=""/>
    <s v=""/>
    <n v="100"/>
    <x v="0"/>
    <x v="3"/>
  </r>
  <r>
    <s v="SAIGON COOP"/>
    <s v="NBTI - VIETNAM MT"/>
    <s v="F51"/>
    <s v="MT SOUTH"/>
    <s v="EVN2"/>
    <s v="NBTI - VIETNAM MT"/>
    <s v="MW00"/>
    <s v="VNMTDS"/>
    <s v="MT-DIR-S"/>
    <s v="321238"/>
    <s v="Richoco Wfr 17g"/>
    <n v="40"/>
    <n v="40"/>
    <s v="CTN"/>
    <s v="CTN"/>
    <n v="204"/>
    <n v="204"/>
    <s v=""/>
    <n v="8160"/>
    <n v="0"/>
    <n v="816"/>
    <n v="8976"/>
    <s v="VND"/>
    <s v=""/>
    <s v=""/>
    <s v="2900005466"/>
    <s v=""/>
    <s v="V01H010001"/>
    <s v="2101"/>
    <s v="Complete"/>
    <s v=""/>
    <s v="C6703159"/>
    <s v=""/>
    <s v=""/>
    <n v="40"/>
    <x v="0"/>
    <x v="3"/>
  </r>
  <r>
    <s v="SAIGON COOP"/>
    <s v="NBTI - VIETNAM MT"/>
    <s v="F51"/>
    <s v="MT SOUTH"/>
    <s v="EVN2"/>
    <s v="NBTI - VIETNAM MT"/>
    <s v="MW00"/>
    <s v="VNMTDS"/>
    <s v="MT-DIR-S"/>
    <s v="331017"/>
    <s v="Richoco Wfr 58g"/>
    <n v="250"/>
    <n v="250"/>
    <s v="CTN"/>
    <s v="CTN"/>
    <n v="255"/>
    <n v="255"/>
    <s v=""/>
    <n v="63750"/>
    <n v="-11250"/>
    <n v="6375"/>
    <n v="70125"/>
    <s v="VND"/>
    <s v=""/>
    <s v=""/>
    <s v="2900005466"/>
    <s v=""/>
    <s v="V01H010001"/>
    <s v="2101"/>
    <s v="Complete"/>
    <s v=""/>
    <s v="C6703159"/>
    <s v=""/>
    <s v=""/>
    <n v="250"/>
    <x v="0"/>
    <x v="3"/>
  </r>
  <r>
    <s v="SAIGON COOP"/>
    <s v="NBTI - VIETNAM MT"/>
    <s v="F51"/>
    <s v="MT SOUTH"/>
    <s v="EVN2"/>
    <s v="NBTI - VIETNAM MT"/>
    <s v="MW00"/>
    <s v="VNMTDS"/>
    <s v="MT-DIR-S"/>
    <s v="323620"/>
    <s v="Ahh 16g"/>
    <n v="10"/>
    <n v="10"/>
    <s v="CTN"/>
    <s v="CTN"/>
    <n v="340"/>
    <n v="340"/>
    <s v=""/>
    <n v="3400"/>
    <n v="0"/>
    <n v="340"/>
    <n v="3740"/>
    <s v="VND"/>
    <s v=""/>
    <s v=""/>
    <s v="2900005467"/>
    <s v=""/>
    <s v="V01H010001"/>
    <s v="2101"/>
    <s v="Complete"/>
    <s v=""/>
    <s v="C6703347"/>
    <s v=""/>
    <s v=""/>
    <n v="10"/>
    <x v="0"/>
    <x v="3"/>
  </r>
  <r>
    <s v="SAIGON COOP"/>
    <s v="NBTI - VIETNAM MT"/>
    <s v="F51"/>
    <s v="MT SOUTH"/>
    <s v="EVN2"/>
    <s v="NBTI - VIETNAM MT"/>
    <s v="MW00"/>
    <s v="VNMTDS"/>
    <s v="MT-DIR-S"/>
    <s v="320445"/>
    <s v="Na 58g"/>
    <n v="40"/>
    <n v="40"/>
    <s v="CTN"/>
    <s v="CTN"/>
    <n v="255"/>
    <n v="255"/>
    <s v=""/>
    <n v="10200"/>
    <n v="-1800"/>
    <n v="1020"/>
    <n v="11220"/>
    <s v="VND"/>
    <s v=""/>
    <s v=""/>
    <s v="2900005467"/>
    <s v=""/>
    <s v="V01H010001"/>
    <s v="2101"/>
    <s v="Complete"/>
    <s v=""/>
    <s v="C6703347"/>
    <s v=""/>
    <s v=""/>
    <n v="40"/>
    <x v="0"/>
    <x v="3"/>
  </r>
  <r>
    <s v="SAIGON COOP"/>
    <s v="NBTI - VIETNAM MT"/>
    <s v="F51"/>
    <s v="MT SOUTH"/>
    <s v="EVN2"/>
    <s v="NBTI - VIETNAM MT"/>
    <s v="MW00"/>
    <s v="VNMTDS"/>
    <s v="MT-DIR-S"/>
    <s v="331017"/>
    <s v="Richoco Wfr 58g"/>
    <n v="30"/>
    <n v="30"/>
    <s v="CTN"/>
    <s v="CTN"/>
    <n v="255"/>
    <n v="255"/>
    <s v=""/>
    <n v="7650"/>
    <n v="-1350"/>
    <n v="765"/>
    <n v="8415"/>
    <s v="VND"/>
    <s v=""/>
    <s v=""/>
    <s v="2900005467"/>
    <s v=""/>
    <s v="V01H010001"/>
    <s v="2101"/>
    <s v="Complete"/>
    <s v=""/>
    <s v="C6703347"/>
    <s v=""/>
    <s v=""/>
    <n v="30"/>
    <x v="0"/>
    <x v="3"/>
  </r>
  <r>
    <s v="SAIGON COOP"/>
    <s v="NBTI - VIETNAM MT"/>
    <s v="F51"/>
    <s v="MT SOUTH"/>
    <s v="EVN2"/>
    <s v="NBTI - VIETNAM MT"/>
    <s v="MW00"/>
    <s v="VNMTDS"/>
    <s v="MT-DIR-S"/>
    <s v="323709"/>
    <s v="Nextar Brownies 112g"/>
    <n v="10"/>
    <n v="10"/>
    <s v="CTN"/>
    <s v="CTN"/>
    <n v="300"/>
    <n v="300"/>
    <s v=""/>
    <n v="3000"/>
    <n v="0"/>
    <n v="300"/>
    <n v="3300"/>
    <s v="VND"/>
    <s v=""/>
    <s v=""/>
    <s v="2900005467"/>
    <s v=""/>
    <s v="V01H010001"/>
    <s v="2101"/>
    <s v="Complete"/>
    <s v=""/>
    <s v="C6703347"/>
    <s v=""/>
    <s v=""/>
    <n v="10"/>
    <x v="0"/>
    <x v="3"/>
  </r>
  <r>
    <s v="LOTTE - PHAN THIET"/>
    <s v="NBTI - VIETNAM MT"/>
    <s v="F51"/>
    <s v="MT SOUTH"/>
    <s v="EVN2"/>
    <s v="NBTI - VIETNAM MT"/>
    <s v="MW00"/>
    <s v="VNMTDS"/>
    <s v="MT-DIR-S"/>
    <s v="320463"/>
    <s v="Na 8,5g"/>
    <n v="10"/>
    <n v="10"/>
    <s v="CTN"/>
    <s v="CTN"/>
    <n v="119.7"/>
    <n v="119.7"/>
    <s v=""/>
    <n v="1197.0029999999999"/>
    <n v="-357.54700000000003"/>
    <n v="119.7"/>
    <n v="1316.703"/>
    <s v="VND"/>
    <s v=""/>
    <s v=""/>
    <s v="2900005460"/>
    <s v=""/>
    <s v="V01H010001"/>
    <s v="2101"/>
    <s v="Complete"/>
    <s v="MTS"/>
    <s v="C6703157"/>
    <s v=""/>
    <s v=""/>
    <n v="10"/>
    <x v="1"/>
    <x v="2"/>
  </r>
  <r>
    <s v="LOTTE - PHAN THIET"/>
    <s v="NBTI - VIETNAM MT"/>
    <s v="F51"/>
    <s v="MT SOUTH"/>
    <s v="EVN2"/>
    <s v="NBTI - VIETNAM MT"/>
    <s v="MW00"/>
    <s v="VNMTDS"/>
    <s v="MT-DIR-S"/>
    <s v="323620"/>
    <s v="Ahh 16g"/>
    <n v="3"/>
    <n v="3"/>
    <s v="CTN"/>
    <s v="CTN"/>
    <n v="340"/>
    <n v="340"/>
    <s v=""/>
    <n v="1020"/>
    <n v="0"/>
    <n v="102"/>
    <n v="1122"/>
    <s v="VND"/>
    <s v=""/>
    <s v=""/>
    <s v="2900005460"/>
    <s v=""/>
    <s v="V01H010001"/>
    <s v="2101"/>
    <s v="Complete"/>
    <s v="MTS"/>
    <s v="C6703157"/>
    <s v=""/>
    <s v=""/>
    <n v="3"/>
    <x v="1"/>
    <x v="2"/>
  </r>
  <r>
    <s v="LOTTE - PHAN THIET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"/>
    <n v="300"/>
    <s v=""/>
    <n v="300"/>
    <n v="0"/>
    <n v="30"/>
    <n v="330"/>
    <s v="VND"/>
    <s v=""/>
    <s v=""/>
    <s v="2900005460"/>
    <s v=""/>
    <s v="V01H010001"/>
    <s v="2101"/>
    <s v="Complete"/>
    <s v="MTS"/>
    <s v="C6703157"/>
    <s v=""/>
    <s v=""/>
    <n v="1"/>
    <x v="1"/>
    <x v="2"/>
  </r>
  <r>
    <s v="LOTTE - DA NANG"/>
    <s v="NBTI - VIETNAM MT"/>
    <s v="F51"/>
    <s v="MT SOUTH"/>
    <s v="EVN2"/>
    <s v="NBTI - VIETNAM MT"/>
    <s v="MW00"/>
    <s v="VNMTDC"/>
    <s v="MT-DIR-C"/>
    <s v="320463"/>
    <s v="Na 8,5g"/>
    <n v="5"/>
    <n v="5"/>
    <s v="CTN"/>
    <s v="CTN"/>
    <n v="119.7"/>
    <n v="119.7"/>
    <s v=""/>
    <n v="598.50199999999995"/>
    <n v="-178.773"/>
    <n v="59.85"/>
    <n v="658.35199999999998"/>
    <s v="VND"/>
    <s v=""/>
    <s v=""/>
    <s v="2900005463"/>
    <s v=""/>
    <s v="V01H010001"/>
    <s v="2101"/>
    <s v="Complete"/>
    <s v="MTN"/>
    <s v="C6703160"/>
    <s v=""/>
    <s v=""/>
    <n v="5"/>
    <x v="2"/>
    <x v="0"/>
  </r>
  <r>
    <s v="LOTTE - DA NANG"/>
    <s v="NBTI - VIETNAM MT"/>
    <s v="F51"/>
    <s v="MT SOUTH"/>
    <s v="EVN2"/>
    <s v="NBTI - VIETNAM MT"/>
    <s v="MW00"/>
    <s v="VNMTDC"/>
    <s v="MT-DIR-C"/>
    <s v="323620"/>
    <s v="Ahh 16g"/>
    <n v="200"/>
    <n v="200"/>
    <s v="CTN"/>
    <s v="CTN"/>
    <n v="340"/>
    <n v="340"/>
    <s v=""/>
    <n v="68000"/>
    <n v="0"/>
    <n v="6800"/>
    <n v="74800"/>
    <s v="VND"/>
    <s v=""/>
    <s v=""/>
    <s v="2900005463"/>
    <s v=""/>
    <s v="V01H010001"/>
    <s v="2101"/>
    <s v="Complete"/>
    <s v="MTN"/>
    <s v="C6703160"/>
    <s v=""/>
    <s v=""/>
    <n v="200"/>
    <x v="2"/>
    <x v="0"/>
  </r>
  <r>
    <s v="LOTTE - DA NANG"/>
    <s v="NBTI - VIETNAM MT"/>
    <s v="F51"/>
    <s v="MT SOUTH"/>
    <s v="EVN2"/>
    <s v="NBTI - VIETNAM MT"/>
    <s v="MW00"/>
    <s v="VNMTDC"/>
    <s v="MT-DIR-C"/>
    <s v="331017"/>
    <s v="Richoco Wfr 58g"/>
    <n v="3"/>
    <n v="3"/>
    <s v="CTN"/>
    <s v="CTN"/>
    <n v="300"/>
    <n v="300"/>
    <s v=""/>
    <n v="900"/>
    <n v="0"/>
    <n v="90"/>
    <n v="990"/>
    <s v="VND"/>
    <s v=""/>
    <s v=""/>
    <s v="2900005463"/>
    <s v=""/>
    <s v="V01H010001"/>
    <s v="2101"/>
    <s v="Complete"/>
    <s v="MTN"/>
    <s v="C6703160"/>
    <s v=""/>
    <s v=""/>
    <n v="3"/>
    <x v="2"/>
    <x v="0"/>
  </r>
  <r>
    <s v="LOTTE - DA NANG"/>
    <s v="NBTI - VIETNAM MT"/>
    <s v="F51"/>
    <s v="MT SOUTH"/>
    <s v="EVN2"/>
    <s v="NBTI - VIETNAM MT"/>
    <s v="MW00"/>
    <s v="VNMTDC"/>
    <s v="MT-DIR-C"/>
    <s v="320445"/>
    <s v="Na 58g"/>
    <n v="2"/>
    <n v="2"/>
    <s v="CTN"/>
    <s v="CTN"/>
    <n v="300"/>
    <n v="300"/>
    <s v=""/>
    <n v="600"/>
    <n v="0"/>
    <n v="60"/>
    <n v="660"/>
    <s v="VND"/>
    <s v=""/>
    <s v=""/>
    <s v="2900005463"/>
    <s v=""/>
    <s v="V01H010001"/>
    <s v="2101"/>
    <s v="Complete"/>
    <s v="MTN"/>
    <s v="C6703160"/>
    <s v=""/>
    <s v=""/>
    <n v="2"/>
    <x v="2"/>
    <x v="0"/>
  </r>
  <r>
    <s v="HUONG THUY"/>
    <s v="NBTI - VIETNAM MT"/>
    <s v="F09"/>
    <s v="EDD7 + EDD5"/>
    <s v="EVN2"/>
    <s v="NBTI - VIETNAM MT"/>
    <s v="MW00"/>
    <s v="VNMTIS"/>
    <s v="MT-IND-S"/>
    <s v="323555"/>
    <s v="Na 17g - MT"/>
    <n v="242"/>
    <n v="242"/>
    <s v="CTN"/>
    <s v="CTN"/>
    <n v="185.64"/>
    <n v="185.64"/>
    <s v=""/>
    <n v="44924.88"/>
    <n v="0"/>
    <n v="4492.4880000000003"/>
    <n v="49417.368000000002"/>
    <s v="VND"/>
    <s v=""/>
    <s v=""/>
    <s v="2900005504"/>
    <s v=""/>
    <s v="V01H010001"/>
    <s v="2101"/>
    <s v="Complete"/>
    <s v=""/>
    <s v="C6703148"/>
    <s v=""/>
    <s v=""/>
    <n v="242"/>
    <x v="0"/>
    <x v="1"/>
  </r>
  <r>
    <s v="HUONG THUY"/>
    <s v="NBTI - VIETNAM MT"/>
    <s v="F09"/>
    <s v="EDD7 + EDD5"/>
    <s v="EVN2"/>
    <s v="NBTI - VIETNAM MT"/>
    <s v="MW00"/>
    <s v="VNMTIS"/>
    <s v="MT-IND-S"/>
    <s v="320463"/>
    <s v="Na 8,5g"/>
    <n v="200"/>
    <n v="200"/>
    <s v="CTN"/>
    <s v="CTN"/>
    <n v="107.01600000000001"/>
    <n v="107.01600000000001"/>
    <s v=""/>
    <n v="21403.227999999999"/>
    <n v="-6393.1719999999996"/>
    <n v="2140.3229999999999"/>
    <n v="23543.550999999999"/>
    <s v="VND"/>
    <s v=""/>
    <s v=""/>
    <s v="2900005538"/>
    <s v=""/>
    <s v="V01H010001"/>
    <s v="2101"/>
    <s v="Complete"/>
    <s v=""/>
    <s v="C6703148"/>
    <s v=""/>
    <s v=""/>
    <n v="200"/>
    <x v="0"/>
    <x v="1"/>
  </r>
  <r>
    <s v="LOTTE - TAN BINH"/>
    <s v="NBTI - VIETNAM MT"/>
    <s v="F51"/>
    <s v="MT SOUTH"/>
    <s v="EVN2"/>
    <s v="NBTI - VIETNAM MT"/>
    <s v="MW00"/>
    <s v="VNMTDS"/>
    <s v="MT-DIR-S"/>
    <s v="320463"/>
    <s v="Na 8,5g"/>
    <n v="30"/>
    <n v="30"/>
    <s v="CTN"/>
    <s v="CTN"/>
    <n v="119.7"/>
    <n v="119.7"/>
    <s v=""/>
    <n v="3591.01"/>
    <n v="-1072.6400000000001"/>
    <n v="359.101"/>
    <n v="3950.1109999999999"/>
    <s v="VND"/>
    <s v=""/>
    <s v=""/>
    <s v="2900005503"/>
    <s v=""/>
    <s v="V01H010001"/>
    <s v="2101"/>
    <s v="Complete"/>
    <s v="MTS"/>
    <s v="C6703152"/>
    <s v=""/>
    <s v=""/>
    <n v="30"/>
    <x v="3"/>
    <x v="2"/>
  </r>
  <r>
    <s v="LOTTE - TAN BINH"/>
    <s v="NBTI - VIETNAM MT"/>
    <s v="F51"/>
    <s v="MT SOUTH"/>
    <s v="EVN2"/>
    <s v="NBTI - VIETNAM MT"/>
    <s v="MW00"/>
    <s v="VNMTDS"/>
    <s v="MT-DIR-S"/>
    <s v="323620"/>
    <s v="Ahh 16g"/>
    <n v="2"/>
    <n v="2"/>
    <s v="CTN"/>
    <s v="CTN"/>
    <n v="340"/>
    <n v="340"/>
    <s v=""/>
    <n v="680"/>
    <n v="0"/>
    <n v="68"/>
    <n v="748"/>
    <s v="VND"/>
    <s v=""/>
    <s v=""/>
    <s v="2900005503"/>
    <s v=""/>
    <s v="V01H010001"/>
    <s v="2101"/>
    <s v="Complete"/>
    <s v="MTS"/>
    <s v="C6703152"/>
    <s v=""/>
    <s v=""/>
    <n v="2"/>
    <x v="3"/>
    <x v="2"/>
  </r>
  <r>
    <s v="SAIGON COOP"/>
    <s v="NBTI - VIETNAM MT"/>
    <s v="F51"/>
    <s v="MT SOUTH"/>
    <s v="EVN2"/>
    <s v="NBTI - VIETNAM MT"/>
    <s v="MW00"/>
    <s v="VNMTDS"/>
    <s v="MT-DIR-S"/>
    <s v="320463"/>
    <s v="Na 8,5g"/>
    <n v="168"/>
    <n v="168"/>
    <s v="CTN"/>
    <s v="CTN"/>
    <n v="152.727"/>
    <n v="152.727"/>
    <s v=""/>
    <n v="25658.135999999999"/>
    <n v="0"/>
    <n v="2565.8139999999999"/>
    <n v="28223.95"/>
    <s v="VND"/>
    <s v=""/>
    <s v=""/>
    <s v="2900005576"/>
    <s v=""/>
    <s v="V01H010001"/>
    <s v="2101"/>
    <s v="Complete"/>
    <s v=""/>
    <s v="C6703159"/>
    <s v=""/>
    <s v=""/>
    <n v="168"/>
    <x v="0"/>
    <x v="3"/>
  </r>
  <r>
    <s v="SAIGON COOP"/>
    <s v="NBTI - VIETNAM MT"/>
    <s v="F51"/>
    <s v="MT SOUTH"/>
    <s v="EVN2"/>
    <s v="NBTI - VIETNAM MT"/>
    <s v="MW00"/>
    <s v="VNMTDS"/>
    <s v="MT-DIR-S"/>
    <s v="323620"/>
    <s v="Ahh 16g"/>
    <n v="40"/>
    <n v="40"/>
    <s v="CTN"/>
    <s v="CTN"/>
    <n v="340"/>
    <n v="340"/>
    <s v=""/>
    <n v="13600"/>
    <n v="0"/>
    <n v="1360"/>
    <n v="14960"/>
    <s v="VND"/>
    <s v=""/>
    <s v=""/>
    <s v="2900005576"/>
    <s v=""/>
    <s v="V01H010001"/>
    <s v="2101"/>
    <s v="Complete"/>
    <s v=""/>
    <s v="C6703159"/>
    <s v=""/>
    <s v=""/>
    <n v="40"/>
    <x v="0"/>
    <x v="3"/>
  </r>
  <r>
    <s v="SAIGON COOP"/>
    <s v="NBTI - VIETNAM MT"/>
    <s v="F51"/>
    <s v="MT SOUTH"/>
    <s v="EVN2"/>
    <s v="NBTI - VIETNAM MT"/>
    <s v="MW00"/>
    <s v="VNMTDS"/>
    <s v="MT-DIR-S"/>
    <s v="321238"/>
    <s v="Richoco Wfr 17g"/>
    <n v="210"/>
    <n v="210"/>
    <s v="CTN"/>
    <s v="CTN"/>
    <n v="204"/>
    <n v="204"/>
    <s v=""/>
    <n v="42840"/>
    <n v="0"/>
    <n v="4284"/>
    <n v="47124"/>
    <s v="VND"/>
    <s v=""/>
    <s v=""/>
    <s v="2900005576"/>
    <s v=""/>
    <s v="V01H010001"/>
    <s v="2101"/>
    <s v="Complete"/>
    <s v=""/>
    <s v="C6703159"/>
    <s v=""/>
    <s v=""/>
    <n v="210"/>
    <x v="0"/>
    <x v="3"/>
  </r>
  <r>
    <s v="SAIGON COOP"/>
    <s v="NBTI - VIETNAM MT"/>
    <s v="F51"/>
    <s v="MT SOUTH"/>
    <s v="EVN2"/>
    <s v="NBTI - VIETNAM MT"/>
    <s v="MW00"/>
    <s v="VNMTDS"/>
    <s v="MT-DIR-S"/>
    <s v="320445"/>
    <s v="Na 58g"/>
    <n v="200"/>
    <n v="200"/>
    <s v="CTN"/>
    <s v="CTN"/>
    <n v="255"/>
    <n v="255"/>
    <s v=""/>
    <n v="51000"/>
    <n v="-9000"/>
    <n v="5100"/>
    <n v="56100"/>
    <s v="VND"/>
    <s v=""/>
    <s v=""/>
    <s v="2900005576"/>
    <s v=""/>
    <s v="V01H010001"/>
    <s v="2101"/>
    <s v="Complete"/>
    <s v=""/>
    <s v="C6703159"/>
    <s v=""/>
    <s v=""/>
    <n v="200"/>
    <x v="0"/>
    <x v="3"/>
  </r>
  <r>
    <s v="SAIGON COOP"/>
    <s v="NBTI - VIETNAM MT"/>
    <s v="F51"/>
    <s v="MT SOUTH"/>
    <s v="EVN2"/>
    <s v="NBTI - VIETNAM MT"/>
    <s v="MW00"/>
    <s v="VNMTDS"/>
    <s v="MT-DIR-S"/>
    <s v="331017"/>
    <s v="Richoco Wfr 58g"/>
    <n v="142"/>
    <n v="142"/>
    <s v="CTN"/>
    <s v="CTN"/>
    <n v="255"/>
    <n v="255"/>
    <s v=""/>
    <n v="36210"/>
    <n v="-6390"/>
    <n v="3621"/>
    <n v="39831"/>
    <s v="VND"/>
    <s v=""/>
    <s v=""/>
    <s v="2900005576"/>
    <s v=""/>
    <s v="V01H010001"/>
    <s v="2101"/>
    <s v="Complete"/>
    <s v=""/>
    <s v="C6703159"/>
    <s v=""/>
    <s v=""/>
    <n v="142"/>
    <x v="0"/>
    <x v="3"/>
  </r>
  <r>
    <s v="LOTTE - DA NANG"/>
    <s v="NBTI - VIETNAM MT"/>
    <s v="F51"/>
    <s v="MT SOUTH"/>
    <s v="EVN2"/>
    <s v="NBTI - VIETNAM MT"/>
    <s v="MW00"/>
    <s v="VNMTDC"/>
    <s v="MT-DIR-C"/>
    <s v="320463"/>
    <s v="Na 8,5g"/>
    <n v="5"/>
    <n v="5"/>
    <s v="CTN"/>
    <s v="CTN"/>
    <n v="119.7"/>
    <n v="119.7"/>
    <s v=""/>
    <n v="598.50199999999995"/>
    <n v="-178.773"/>
    <n v="59.85"/>
    <n v="658.35199999999998"/>
    <s v="VND"/>
    <s v=""/>
    <s v=""/>
    <s v="2900005602"/>
    <s v=""/>
    <s v="V01H010001"/>
    <s v="2101"/>
    <s v="Complete"/>
    <s v="MTN"/>
    <s v="C6703160"/>
    <s v=""/>
    <s v=""/>
    <n v="5"/>
    <x v="2"/>
    <x v="0"/>
  </r>
  <r>
    <s v="LOTTE - DA NANG"/>
    <s v="NBTI - VIETNAM MT"/>
    <s v="F51"/>
    <s v="MT SOUTH"/>
    <s v="EVN2"/>
    <s v="NBTI - VIETNAM MT"/>
    <s v="MW00"/>
    <s v="VNMTDC"/>
    <s v="MT-DIR-C"/>
    <s v="323620"/>
    <s v="Ahh 16g"/>
    <n v="50"/>
    <n v="50"/>
    <s v="CTN"/>
    <s v="CTN"/>
    <n v="340"/>
    <n v="340"/>
    <s v=""/>
    <n v="17000"/>
    <n v="0"/>
    <n v="1700"/>
    <n v="18700"/>
    <s v="VND"/>
    <s v=""/>
    <s v=""/>
    <s v="2900005602"/>
    <s v=""/>
    <s v="V01H010001"/>
    <s v="2101"/>
    <s v="Complete"/>
    <s v="MTN"/>
    <s v="C6703160"/>
    <s v=""/>
    <s v=""/>
    <n v="50"/>
    <x v="2"/>
    <x v="0"/>
  </r>
  <r>
    <s v="LOTTE - DA NANG"/>
    <s v="NBTI - VIETNAM MT"/>
    <s v="F51"/>
    <s v="MT SOUTH"/>
    <s v="EVN2"/>
    <s v="NBTI - VIETNAM MT"/>
    <s v="MW00"/>
    <s v="VNMTDC"/>
    <s v="MT-DIR-C"/>
    <s v="321238"/>
    <s v="Richoco Wfr 17g"/>
    <n v="5"/>
    <n v="5"/>
    <s v="CTN"/>
    <s v="CTN"/>
    <n v="213.273"/>
    <n v="213.273"/>
    <s v=""/>
    <n v="1066.365"/>
    <n v="0"/>
    <n v="106.637"/>
    <n v="1173.002"/>
    <s v="VND"/>
    <s v=""/>
    <s v=""/>
    <s v="2900005602"/>
    <s v=""/>
    <s v="V01H010001"/>
    <s v="2101"/>
    <s v="Complete"/>
    <s v="MTN"/>
    <s v="C6703160"/>
    <s v=""/>
    <s v=""/>
    <n v="5"/>
    <x v="2"/>
    <x v="0"/>
  </r>
  <r>
    <s v="LOTTE - DA NANG"/>
    <s v="NBTI - VIETNAM MT"/>
    <s v="F51"/>
    <s v="MT SOUTH"/>
    <s v="EVN2"/>
    <s v="NBTI - VIETNAM MT"/>
    <s v="MW00"/>
    <s v="VNMTDC"/>
    <s v="MT-DIR-C"/>
    <s v="320445"/>
    <s v="Na 58g"/>
    <n v="2"/>
    <n v="2"/>
    <s v="CTN"/>
    <s v="CTN"/>
    <n v="300"/>
    <n v="300"/>
    <s v=""/>
    <n v="600"/>
    <n v="0"/>
    <n v="60"/>
    <n v="660"/>
    <s v="VND"/>
    <s v=""/>
    <s v=""/>
    <s v="2900005602"/>
    <s v=""/>
    <s v="V01H010001"/>
    <s v="2101"/>
    <s v="Complete"/>
    <s v="MTN"/>
    <s v="C6703160"/>
    <s v=""/>
    <s v=""/>
    <n v="2"/>
    <x v="2"/>
    <x v="0"/>
  </r>
  <r>
    <s v="LOTTE - NAM SG"/>
    <s v="NBTI - VIETNAM MT"/>
    <s v="F51"/>
    <s v="MT SOUTH"/>
    <s v="EVN2"/>
    <s v="NBTI - VIETNAM MT"/>
    <s v="MW00"/>
    <s v="VNMTDS"/>
    <s v="MT-DIR-S"/>
    <s v="320463"/>
    <s v="Na 8,5g"/>
    <n v="20"/>
    <n v="20"/>
    <s v="CTN"/>
    <s v="CTN"/>
    <n v="119.7"/>
    <n v="119.7"/>
    <s v=""/>
    <n v="2394.0070000000001"/>
    <n v="-715.09299999999996"/>
    <n v="239.40100000000001"/>
    <n v="2633.4079999999999"/>
    <s v="VND"/>
    <s v=""/>
    <s v=""/>
    <s v="2900005610"/>
    <s v=""/>
    <s v="V01H010001"/>
    <s v="2101"/>
    <s v="Complete"/>
    <s v="MTS"/>
    <s v="C6703151"/>
    <s v=""/>
    <s v=""/>
    <n v="20"/>
    <x v="3"/>
    <x v="2"/>
  </r>
  <r>
    <s v="LOTTE - NAM SG"/>
    <s v="NBTI - VIETNAM MT"/>
    <s v="F51"/>
    <s v="MT SOUTH"/>
    <s v="EVN2"/>
    <s v="NBTI - VIETNAM MT"/>
    <s v="MW00"/>
    <s v="VNMTDS"/>
    <s v="MT-DIR-S"/>
    <s v="323620"/>
    <s v="Ahh 16g"/>
    <n v="10"/>
    <n v="10"/>
    <s v="CTN"/>
    <s v="CTN"/>
    <n v="340"/>
    <n v="340"/>
    <s v=""/>
    <n v="3400"/>
    <n v="0"/>
    <n v="340"/>
    <n v="3740"/>
    <s v="VND"/>
    <s v=""/>
    <s v=""/>
    <s v="2900005610"/>
    <s v=""/>
    <s v="V01H010001"/>
    <s v="2101"/>
    <s v="Complete"/>
    <s v="MTS"/>
    <s v="C6703151"/>
    <s v=""/>
    <s v=""/>
    <n v="10"/>
    <x v="3"/>
    <x v="2"/>
  </r>
  <r>
    <s v="LOTTE - NAM SG"/>
    <s v="NBTI - VIETNAM MT"/>
    <s v="F51"/>
    <s v="MT SOUTH"/>
    <s v="EVN2"/>
    <s v="NBTI - VIETNAM MT"/>
    <s v="MW00"/>
    <s v="VNMTDS"/>
    <s v="MT-DIR-S"/>
    <s v="320445"/>
    <s v="Na 58g"/>
    <n v="3"/>
    <n v="3"/>
    <s v="CTN"/>
    <s v="CTN"/>
    <n v="300"/>
    <n v="300"/>
    <s v=""/>
    <n v="900"/>
    <n v="0"/>
    <n v="90"/>
    <n v="990"/>
    <s v="VND"/>
    <s v=""/>
    <s v=""/>
    <s v="2900005610"/>
    <s v=""/>
    <s v="V01H010001"/>
    <s v="2101"/>
    <s v="Complete"/>
    <s v="MTS"/>
    <s v="C6703151"/>
    <s v=""/>
    <s v=""/>
    <n v="3"/>
    <x v="3"/>
    <x v="2"/>
  </r>
  <r>
    <s v="LOTTE - NAM SG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"/>
    <n v="300"/>
    <s v=""/>
    <n v="300"/>
    <n v="0"/>
    <n v="30"/>
    <n v="330"/>
    <s v="VND"/>
    <s v=""/>
    <s v=""/>
    <s v="2900005610"/>
    <s v=""/>
    <s v="V01H010001"/>
    <s v="2101"/>
    <s v="Complete"/>
    <s v="MTS"/>
    <s v="C6703151"/>
    <s v=""/>
    <s v=""/>
    <n v="1"/>
    <x v="3"/>
    <x v="2"/>
  </r>
  <r>
    <s v="NGUYEN DUNG"/>
    <s v="NBTI - VIETNAM MT"/>
    <s v="F56"/>
    <s v="MT NORTH"/>
    <s v="EVN2"/>
    <s v="NBTI - VIETNAM MT"/>
    <s v="MW00"/>
    <s v="VNMTIN"/>
    <s v="MT-IND-N"/>
    <s v="320463"/>
    <s v="Na 8,5g"/>
    <n v="65"/>
    <n v="65"/>
    <s v="CTN"/>
    <s v="CTN"/>
    <n v="108.19199999999999"/>
    <n v="108.19199999999999"/>
    <s v=""/>
    <n v="7032.4750000000004"/>
    <n v="-2100.61"/>
    <n v="703.24800000000005"/>
    <n v="7735.723"/>
    <s v="VND"/>
    <s v=""/>
    <s v=""/>
    <s v="2900005627"/>
    <s v=""/>
    <s v="V01H030001"/>
    <s v="2103"/>
    <s v="Complete"/>
    <s v=""/>
    <s v="C6709149"/>
    <s v=""/>
    <s v=""/>
    <n v="65"/>
    <x v="0"/>
    <x v="0"/>
  </r>
  <r>
    <s v="BIG C - VINH"/>
    <s v="NBTI - VIETNAM MT"/>
    <s v="F51"/>
    <s v="MT SOUTH"/>
    <s v="EVN2"/>
    <s v="NBTI - VIETNAM MT"/>
    <s v="MW00"/>
    <s v="VNMTDS"/>
    <s v="MT-DIR-S"/>
    <s v="320463"/>
    <s v="Na 8,5g"/>
    <n v="-6"/>
    <n v="-6"/>
    <s v="CTN"/>
    <s v="CTN"/>
    <n v="119.7"/>
    <n v="119.7"/>
    <s v=""/>
    <n v="-718.202"/>
    <n v="214.52799999999999"/>
    <n v="-71.819999999999993"/>
    <n v="-790.02200000000005"/>
    <s v="VND"/>
    <s v=""/>
    <s v=""/>
    <s v="2900003888"/>
    <s v=""/>
    <s v="V01H010001"/>
    <s v="2101"/>
    <s v="Complete"/>
    <s v=""/>
    <s v="C6703355"/>
    <s v="BIG C - VINH"/>
    <s v="MTN"/>
    <n v="-6"/>
    <x v="4"/>
    <x v="0"/>
  </r>
  <r>
    <s v="BIG C - VINH"/>
    <s v="NBTI - VIETNAM MT"/>
    <s v="F51"/>
    <s v="MT SOUTH"/>
    <s v="EVN2"/>
    <s v="NBTI - VIETNAM MT"/>
    <s v="MW00"/>
    <s v="VNMTDS"/>
    <s v="MT-DIR-S"/>
    <s v="323620"/>
    <s v="Ahh 16g"/>
    <n v="-1"/>
    <n v="-1"/>
    <s v="CTN"/>
    <s v="CTN"/>
    <n v="355.45499999999998"/>
    <n v="355.45499999999998"/>
    <s v=""/>
    <n v="-355.45499999999998"/>
    <n v="0"/>
    <n v="-35.545999999999999"/>
    <n v="-391.00099999999998"/>
    <s v="VND"/>
    <s v=""/>
    <s v=""/>
    <s v="2900003888"/>
    <s v=""/>
    <s v="V01H010001"/>
    <s v="2101"/>
    <s v="Complete"/>
    <s v=""/>
    <s v="C6703355"/>
    <s v="BIG C - VINH"/>
    <s v="MTN"/>
    <n v="-1"/>
    <x v="4"/>
    <x v="0"/>
  </r>
  <r>
    <s v="BIG C - VINH"/>
    <s v="NBTI - VIETNAM MT"/>
    <s v="F51"/>
    <s v="MT SOUTH"/>
    <s v="EVN2"/>
    <s v="NBTI - VIETNAM MT"/>
    <s v="MW00"/>
    <s v="VNMTDS"/>
    <s v="MT-DIR-S"/>
    <s v="323555"/>
    <s v="Na 17g - MT"/>
    <n v="-5"/>
    <n v="-5"/>
    <s v="CTN"/>
    <s v="CTN"/>
    <n v="213.273"/>
    <n v="213.273"/>
    <s v=""/>
    <n v="-1066.365"/>
    <n v="0"/>
    <n v="-106.637"/>
    <n v="-1173.002"/>
    <s v="VND"/>
    <s v=""/>
    <s v=""/>
    <s v="2900003888"/>
    <s v=""/>
    <s v="V01H010001"/>
    <s v="2101"/>
    <s v="Complete"/>
    <s v=""/>
    <s v="C6703355"/>
    <s v="BIG C - VINH"/>
    <s v="MTN"/>
    <n v="-5"/>
    <x v="4"/>
    <x v="0"/>
  </r>
  <r>
    <s v="BIG C - VINH"/>
    <s v="NBTI - VIETNAM MT"/>
    <s v="F51"/>
    <s v="MT SOUTH"/>
    <s v="EVN2"/>
    <s v="NBTI - VIETNAM MT"/>
    <s v="MW00"/>
    <s v="VNMTDS"/>
    <s v="MT-DIR-S"/>
    <s v="320445"/>
    <s v="Na 58g"/>
    <n v="-1"/>
    <n v="-1"/>
    <s v="CTN"/>
    <s v="CTN"/>
    <n v="313.63600000000002"/>
    <n v="313.63600000000002"/>
    <s v=""/>
    <n v="-313.63600000000002"/>
    <n v="0"/>
    <n v="-31.364000000000001"/>
    <n v="-345"/>
    <s v="VND"/>
    <s v=""/>
    <s v=""/>
    <s v="2900003888"/>
    <s v=""/>
    <s v="V01H010001"/>
    <s v="2101"/>
    <s v="Complete"/>
    <s v=""/>
    <s v="C6703355"/>
    <s v="BIG C - VINH"/>
    <s v="MTN"/>
    <n v="-1"/>
    <x v="4"/>
    <x v="0"/>
  </r>
  <r>
    <s v="BIG C - VINH"/>
    <s v="NBTI - VIETNAM MT"/>
    <s v="F51"/>
    <s v="MT SOUTH"/>
    <s v="EVN2"/>
    <s v="NBTI - VIETNAM MT"/>
    <s v="MW00"/>
    <s v="VNMTDS"/>
    <s v="MT-DIR-S"/>
    <s v="331017"/>
    <s v="Richoco Wfr 58g"/>
    <n v="-6"/>
    <n v="-6"/>
    <s v="CTN"/>
    <s v="CTN"/>
    <n v="313.63600000000002"/>
    <n v="313.63600000000002"/>
    <s v=""/>
    <n v="-1881.816"/>
    <n v="0"/>
    <n v="-188.18"/>
    <n v="-2069.9960000000001"/>
    <s v="VND"/>
    <s v=""/>
    <s v=""/>
    <s v="2900003888"/>
    <s v=""/>
    <s v="V01H010001"/>
    <s v="2101"/>
    <s v="Complete"/>
    <s v=""/>
    <s v="C6703355"/>
    <s v="BIG C - VINH"/>
    <s v="MTN"/>
    <n v="-6"/>
    <x v="4"/>
    <x v="0"/>
  </r>
  <r>
    <s v="BIG C - VINH"/>
    <s v="NBTI - VIETNAM MT"/>
    <s v="F51"/>
    <s v="MT SOUTH"/>
    <s v="EVN2"/>
    <s v="NBTI - VIETNAM MT"/>
    <s v="MW00"/>
    <s v="VNMTDS"/>
    <s v="MT-DIR-S"/>
    <s v="323709"/>
    <s v="Nextar Brownies 112g"/>
    <n v="-3"/>
    <n v="-3"/>
    <s v="CTN"/>
    <s v="CTN"/>
    <n v="313.63600000000002"/>
    <n v="313.63600000000002"/>
    <s v=""/>
    <n v="-940.90800000000002"/>
    <n v="0"/>
    <n v="-94.090999999999994"/>
    <n v="-1034.999"/>
    <s v="VND"/>
    <s v=""/>
    <s v=""/>
    <s v="2900003888"/>
    <s v=""/>
    <s v="V01H010001"/>
    <s v="2101"/>
    <s v="Complete"/>
    <s v=""/>
    <s v="C6703355"/>
    <s v="BIG C - VINH"/>
    <s v="MTN"/>
    <n v="-3"/>
    <x v="4"/>
    <x v="0"/>
  </r>
  <r>
    <s v="LOTTE - VUNG TAU"/>
    <s v="NBTI - VIETNAM MT"/>
    <s v="F51"/>
    <s v="MT SOUTH"/>
    <s v="EVN2"/>
    <s v="NBTI - VIETNAM MT"/>
    <s v="MW00"/>
    <s v="VNMTDS"/>
    <s v="MT-DIR-S"/>
    <s v="320463"/>
    <s v="Na 8,5g"/>
    <n v="-5"/>
    <n v="-5"/>
    <s v="CTN"/>
    <s v="CTN"/>
    <n v="115.03700000000001"/>
    <n v="115.03700000000001"/>
    <s v=""/>
    <n v="-575.18299999999999"/>
    <n v="202.09200000000001"/>
    <n v="-57.518000000000001"/>
    <n v="-632.70100000000002"/>
    <s v="VND"/>
    <s v=""/>
    <s v=""/>
    <s v="2900003921"/>
    <s v=""/>
    <s v="V01H010001"/>
    <s v="2101"/>
    <s v="Complete"/>
    <s v="MTS"/>
    <s v=""/>
    <s v=""/>
    <s v=""/>
    <n v="-5"/>
    <x v="1"/>
    <x v="2"/>
  </r>
  <r>
    <s v="LOTTE - VUNG TAU"/>
    <s v="NBTI - VIETNAM MT"/>
    <s v="F51"/>
    <s v="MT SOUTH"/>
    <s v="EVN2"/>
    <s v="NBTI - VIETNAM MT"/>
    <s v="MW00"/>
    <s v="VNMTDS"/>
    <s v="MT-DIR-S"/>
    <s v="323620"/>
    <s v="Ahh 16g"/>
    <n v="-2"/>
    <n v="-2"/>
    <s v="CTN"/>
    <s v="CTN"/>
    <n v="340"/>
    <n v="340"/>
    <s v=""/>
    <n v="-680"/>
    <n v="0"/>
    <n v="-68"/>
    <n v="-748"/>
    <s v="VND"/>
    <s v=""/>
    <s v=""/>
    <s v="2900003921"/>
    <s v=""/>
    <s v="V01H010001"/>
    <s v="2101"/>
    <s v="Complete"/>
    <s v="MTS"/>
    <s v=""/>
    <s v=""/>
    <s v=""/>
    <n v="-2"/>
    <x v="1"/>
    <x v="2"/>
  </r>
  <r>
    <s v="LOTTE - VUNG TAU"/>
    <s v="NBTI - VIETNAM MT"/>
    <s v="F51"/>
    <s v="MT SOUTH"/>
    <s v="EVN2"/>
    <s v="NBTI - VIETNAM MT"/>
    <s v="MW00"/>
    <s v="VNMTDS"/>
    <s v="MT-DIR-S"/>
    <s v="321238"/>
    <s v="Richoco Wfr 17g"/>
    <n v="-10"/>
    <n v="-10"/>
    <s v="CTN"/>
    <s v="CTN"/>
    <n v="213.273"/>
    <n v="213.273"/>
    <s v=""/>
    <n v="-2132.73"/>
    <n v="0"/>
    <n v="-213.273"/>
    <n v="-2346.0030000000002"/>
    <s v="VND"/>
    <s v=""/>
    <s v=""/>
    <s v="2900003921"/>
    <s v=""/>
    <s v="V01H010001"/>
    <s v="2101"/>
    <s v="Complete"/>
    <s v="MTS"/>
    <s v=""/>
    <s v=""/>
    <s v=""/>
    <n v="-10"/>
    <x v="1"/>
    <x v="2"/>
  </r>
  <r>
    <s v="LOTTE - VUNG TAU"/>
    <s v="NBTI - VIETNAM MT"/>
    <s v="F51"/>
    <s v="MT SOUTH"/>
    <s v="EVN2"/>
    <s v="NBTI - VIETNAM MT"/>
    <s v="MW00"/>
    <s v="VNMTDS"/>
    <s v="MT-DIR-S"/>
    <s v="331017"/>
    <s v="Richoco Wfr 58g"/>
    <n v="-1"/>
    <n v="-1"/>
    <s v="CTN"/>
    <s v="CTN"/>
    <n v="300"/>
    <n v="300"/>
    <s v=""/>
    <n v="-300"/>
    <n v="0"/>
    <n v="-30"/>
    <n v="-330"/>
    <s v="VND"/>
    <s v=""/>
    <s v=""/>
    <s v="2900003921"/>
    <s v=""/>
    <s v="V01H010001"/>
    <s v="2101"/>
    <s v="Complete"/>
    <s v="MTS"/>
    <s v=""/>
    <s v=""/>
    <s v=""/>
    <n v="-1"/>
    <x v="1"/>
    <x v="2"/>
  </r>
  <r>
    <s v="LOTTE - VUNG TAU"/>
    <s v="NBTI - VIETNAM MT"/>
    <s v="F51"/>
    <s v="MT SOUTH"/>
    <s v="EVN2"/>
    <s v="NBTI - VIETNAM MT"/>
    <s v="MW00"/>
    <s v="VNMTDS"/>
    <s v="MT-DIR-S"/>
    <s v="320445"/>
    <s v="Na 58g"/>
    <n v="-2"/>
    <n v="-2"/>
    <s v="CTN"/>
    <s v="CTN"/>
    <n v="300"/>
    <n v="300"/>
    <s v=""/>
    <n v="-600"/>
    <n v="0"/>
    <n v="-60"/>
    <n v="-660"/>
    <s v="VND"/>
    <s v=""/>
    <s v=""/>
    <s v="2900003921"/>
    <s v=""/>
    <s v="V01H010001"/>
    <s v="2101"/>
    <s v="Complete"/>
    <s v="MTS"/>
    <s v=""/>
    <s v=""/>
    <s v=""/>
    <n v="-2"/>
    <x v="1"/>
    <x v="2"/>
  </r>
  <r>
    <s v="LOTTE - VUNG TAU"/>
    <s v="NBTI - VIETNAM MT"/>
    <s v="F51"/>
    <s v="MT SOUTH"/>
    <s v="EVN2"/>
    <s v="NBTI - VIETNAM MT"/>
    <s v="MW00"/>
    <s v="VNMTDS"/>
    <s v="MT-DIR-S"/>
    <s v="323555"/>
    <s v="Na 17g - MT"/>
    <n v="-3"/>
    <n v="-3"/>
    <s v="CTN"/>
    <s v="CTN"/>
    <n v="181.28200000000001"/>
    <n v="181.28200000000001"/>
    <s v=""/>
    <n v="-543.846"/>
    <n v="95.972999999999999"/>
    <n v="-54.384999999999998"/>
    <n v="-598.23099999999999"/>
    <s v="VND"/>
    <s v=""/>
    <s v=""/>
    <s v="2900003921"/>
    <s v=""/>
    <s v="V01H010001"/>
    <s v="2101"/>
    <s v="Complete"/>
    <s v="MTS"/>
    <s v=""/>
    <s v=""/>
    <s v=""/>
    <n v="-3"/>
    <x v="1"/>
    <x v="2"/>
  </r>
  <r>
    <s v="LOTTE - VUNG TAU"/>
    <s v="NBTI - VIETNAM MT"/>
    <s v="F51"/>
    <s v="MT SOUTH"/>
    <s v="EVN2"/>
    <s v="NBTI - VIETNAM MT"/>
    <s v="MW00"/>
    <s v="VNMTDS"/>
    <s v="MT-DIR-S"/>
    <s v="323709"/>
    <s v="Nextar Brownies 112g"/>
    <n v="-2"/>
    <n v="-2"/>
    <s v="CTN"/>
    <s v="CTN"/>
    <n v="300"/>
    <n v="300"/>
    <s v=""/>
    <n v="-600"/>
    <n v="0"/>
    <n v="-60"/>
    <n v="-660"/>
    <s v="VND"/>
    <s v=""/>
    <s v=""/>
    <s v="2900003921"/>
    <s v=""/>
    <s v="V01H010001"/>
    <s v="2101"/>
    <s v="Complete"/>
    <s v="MTS"/>
    <s v=""/>
    <s v=""/>
    <s v=""/>
    <n v="-2"/>
    <x v="1"/>
    <x v="2"/>
  </r>
  <r>
    <s v="LOTTE - DA NANG"/>
    <s v="NBTI - VIETNAM MT"/>
    <s v="F51"/>
    <s v="MT SOUTH"/>
    <s v="EVN2"/>
    <s v="NBTI - VIETNAM MT"/>
    <s v="MW00"/>
    <s v="VNMTDC"/>
    <s v="MT-DIR-C"/>
    <s v="320463"/>
    <s v="Na 8,5g"/>
    <n v="-5"/>
    <n v="-5"/>
    <s v="CTN"/>
    <s v="CTN"/>
    <n v="115.03700000000001"/>
    <n v="115.03700000000001"/>
    <s v=""/>
    <n v="-575.18299999999999"/>
    <n v="202.09200000000001"/>
    <n v="-57.518000000000001"/>
    <n v="-632.70100000000002"/>
    <s v="VND"/>
    <s v=""/>
    <s v=""/>
    <s v="2900004396"/>
    <s v=""/>
    <s v="V01H010001"/>
    <s v="2101"/>
    <s v="Complete"/>
    <s v="MTN"/>
    <s v=""/>
    <s v=""/>
    <s v=""/>
    <n v="-5"/>
    <x v="2"/>
    <x v="0"/>
  </r>
  <r>
    <s v="LOTTE - DA NANG"/>
    <s v="NBTI - VIETNAM MT"/>
    <s v="F51"/>
    <s v="MT SOUTH"/>
    <s v="EVN2"/>
    <s v="NBTI - VIETNAM MT"/>
    <s v="MW00"/>
    <s v="VNMTDC"/>
    <s v="MT-DIR-C"/>
    <s v="323620"/>
    <s v="Ahh 16g"/>
    <n v="-150"/>
    <n v="-150"/>
    <s v="CTN"/>
    <s v="CTN"/>
    <n v="340"/>
    <n v="340"/>
    <s v=""/>
    <n v="-51000"/>
    <n v="0"/>
    <n v="-5100"/>
    <n v="-56100"/>
    <s v="VND"/>
    <s v=""/>
    <s v=""/>
    <s v="2900004396"/>
    <s v=""/>
    <s v="V01H010001"/>
    <s v="2101"/>
    <s v="Complete"/>
    <s v="MTN"/>
    <s v=""/>
    <s v=""/>
    <s v=""/>
    <n v="-150"/>
    <x v="2"/>
    <x v="0"/>
  </r>
  <r>
    <s v="LOTTE - DA NANG"/>
    <s v="NBTI - VIETNAM MT"/>
    <s v="F51"/>
    <s v="MT SOUTH"/>
    <s v="EVN2"/>
    <s v="NBTI - VIETNAM MT"/>
    <s v="MW00"/>
    <s v="VNMTDC"/>
    <s v="MT-DIR-C"/>
    <s v="320445"/>
    <s v="Na 58g"/>
    <n v="-5"/>
    <n v="-5"/>
    <s v="CTN"/>
    <s v="CTN"/>
    <n v="300"/>
    <n v="300"/>
    <s v=""/>
    <n v="-1500"/>
    <n v="0"/>
    <n v="-150"/>
    <n v="-1650"/>
    <s v="VND"/>
    <s v=""/>
    <s v=""/>
    <s v="2900004396"/>
    <s v=""/>
    <s v="V01H010001"/>
    <s v="2101"/>
    <s v="Complete"/>
    <s v="MTN"/>
    <s v=""/>
    <s v=""/>
    <s v=""/>
    <n v="-5"/>
    <x v="2"/>
    <x v="0"/>
  </r>
  <r>
    <s v="LOTTE - DA NANG"/>
    <s v="NBTI - VIETNAM MT"/>
    <s v="F51"/>
    <s v="MT SOUTH"/>
    <s v="EVN2"/>
    <s v="NBTI - VIETNAM MT"/>
    <s v="MW00"/>
    <s v="VNMTDC"/>
    <s v="MT-DIR-C"/>
    <s v="323555"/>
    <s v="Na 17g - MT"/>
    <n v="-5"/>
    <n v="-5"/>
    <s v="CTN"/>
    <s v="CTN"/>
    <n v="213.273"/>
    <n v="213.273"/>
    <s v=""/>
    <n v="-1066.365"/>
    <n v="0"/>
    <n v="-106.637"/>
    <n v="-1173.002"/>
    <s v="VND"/>
    <s v=""/>
    <s v=""/>
    <s v="2900004396"/>
    <s v=""/>
    <s v="V01H010001"/>
    <s v="2101"/>
    <s v="Complete"/>
    <s v="MTN"/>
    <s v=""/>
    <s v=""/>
    <s v=""/>
    <n v="-5"/>
    <x v="2"/>
    <x v="0"/>
  </r>
  <r>
    <s v="LOTTE - DA NANG"/>
    <s v="NBTI - VIETNAM MT"/>
    <s v="F51"/>
    <s v="MT SOUTH"/>
    <s v="EVN2"/>
    <s v="NBTI - VIETNAM MT"/>
    <s v="MW00"/>
    <s v="VNMTDC"/>
    <s v="MT-DIR-C"/>
    <s v="323709"/>
    <s v="Nextar Brownies 112g"/>
    <n v="-5"/>
    <n v="-5"/>
    <s v="CTN"/>
    <s v="CTN"/>
    <n v="300"/>
    <n v="300"/>
    <s v=""/>
    <n v="-1500"/>
    <n v="0"/>
    <n v="-150"/>
    <n v="-1650"/>
    <s v="VND"/>
    <s v=""/>
    <s v=""/>
    <s v="2900004396"/>
    <s v=""/>
    <s v="V01H010001"/>
    <s v="2101"/>
    <s v="Complete"/>
    <s v="MTN"/>
    <s v=""/>
    <s v=""/>
    <s v=""/>
    <n v="-5"/>
    <x v="2"/>
    <x v="0"/>
  </r>
  <r>
    <s v="LOTTE - DA NANG"/>
    <s v="NBTI - VIETNAM MT"/>
    <s v="F51"/>
    <s v="MT SOUTH"/>
    <s v="EVN2"/>
    <s v="NBTI - VIETNAM MT"/>
    <s v="MW00"/>
    <s v="VNMTDC"/>
    <s v="MT-DIR-C"/>
    <s v="323708"/>
    <s v="Nextar Brownies 42g"/>
    <n v="-5"/>
    <n v="-5"/>
    <s v="CTN"/>
    <s v="CTN"/>
    <n v="320"/>
    <n v="320"/>
    <s v=""/>
    <n v="-1600"/>
    <n v="0"/>
    <n v="-160"/>
    <n v="-1760"/>
    <s v="VND"/>
    <s v=""/>
    <s v=""/>
    <s v="2900004396"/>
    <s v=""/>
    <s v="V01H010001"/>
    <s v="2101"/>
    <s v="Complete"/>
    <s v="MTN"/>
    <s v=""/>
    <s v=""/>
    <s v=""/>
    <n v="-5"/>
    <x v="2"/>
    <x v="0"/>
  </r>
  <r>
    <s v="BIG C - NGUYEN THI THAP"/>
    <s v="NBTI - VIETNAM MT"/>
    <s v="F51"/>
    <s v="MT SOUTH"/>
    <s v="EVN2"/>
    <s v="NBTI - VIETNAM MT"/>
    <s v="MW00"/>
    <s v="VNMTDS"/>
    <s v="MT-DIR-S"/>
    <s v="320463"/>
    <s v="Na 8,5g"/>
    <n v="-13"/>
    <n v="-13"/>
    <s v="CTN"/>
    <s v="CTN"/>
    <n v="155.45500000000001"/>
    <n v="155.45500000000001"/>
    <s v=""/>
    <n v="-2020.915"/>
    <n v="0"/>
    <n v="-202.09200000000001"/>
    <n v="-2223.0070000000001"/>
    <s v="VND"/>
    <s v=""/>
    <s v=""/>
    <s v="2900004323"/>
    <s v=""/>
    <s v="V01H010001"/>
    <s v="2101"/>
    <s v="Complete"/>
    <s v=""/>
    <s v="C6703330"/>
    <s v="BIG C - NGUYEN THI THAP"/>
    <s v="MTS"/>
    <n v="-13"/>
    <x v="3"/>
    <x v="2"/>
  </r>
  <r>
    <s v="BIG C - NGUYEN THI THAP"/>
    <s v="NBTI - VIETNAM MT"/>
    <s v="F51"/>
    <s v="MT SOUTH"/>
    <s v="EVN2"/>
    <s v="NBTI - VIETNAM MT"/>
    <s v="MW00"/>
    <s v="VNMTDS"/>
    <s v="MT-DIR-S"/>
    <s v="323620"/>
    <s v="Ahh 16g"/>
    <n v="-1"/>
    <n v="-1"/>
    <s v="CTN"/>
    <s v="CTN"/>
    <n v="355.45499999999998"/>
    <n v="355.45499999999998"/>
    <s v=""/>
    <n v="-355.45499999999998"/>
    <n v="0"/>
    <n v="-35.545999999999999"/>
    <n v="-391.00099999999998"/>
    <s v="VND"/>
    <s v=""/>
    <s v=""/>
    <s v="2900004323"/>
    <s v=""/>
    <s v="V01H010001"/>
    <s v="2101"/>
    <s v="Complete"/>
    <s v=""/>
    <s v="C6703330"/>
    <s v="BIG C - NGUYEN THI THAP"/>
    <s v="MTS"/>
    <n v="-1"/>
    <x v="3"/>
    <x v="2"/>
  </r>
  <r>
    <s v="BIG C - NGUYEN THI THAP"/>
    <s v="NBTI - VIETNAM MT"/>
    <s v="F51"/>
    <s v="MT SOUTH"/>
    <s v="EVN2"/>
    <s v="NBTI - VIETNAM MT"/>
    <s v="MW00"/>
    <s v="VNMTDS"/>
    <s v="MT-DIR-S"/>
    <s v="323555"/>
    <s v="Na 17g - MT"/>
    <n v="-10"/>
    <n v="-10"/>
    <s v="CTN"/>
    <s v="CTN"/>
    <n v="213.273"/>
    <n v="213.273"/>
    <s v=""/>
    <n v="-2132.73"/>
    <n v="0"/>
    <n v="-213.27099999999999"/>
    <n v="-2346.0010000000002"/>
    <s v="VND"/>
    <s v=""/>
    <s v=""/>
    <s v="2900004323"/>
    <s v=""/>
    <s v="V01H010001"/>
    <s v="2101"/>
    <s v="Complete"/>
    <s v=""/>
    <s v="C6703330"/>
    <s v="BIG C - NGUYEN THI THAP"/>
    <s v="MTS"/>
    <n v="-10"/>
    <x v="3"/>
    <x v="2"/>
  </r>
  <r>
    <s v="BIG C - NGUYEN THI THAP"/>
    <s v="NBTI - VIETNAM MT"/>
    <s v="F51"/>
    <s v="MT SOUTH"/>
    <s v="EVN2"/>
    <s v="NBTI - VIETNAM MT"/>
    <s v="MW00"/>
    <s v="VNMTDS"/>
    <s v="MT-DIR-S"/>
    <s v="320445"/>
    <s v="Na 58g"/>
    <n v="-5"/>
    <n v="-5"/>
    <s v="CTN"/>
    <s v="CTN"/>
    <n v="313.63600000000002"/>
    <n v="313.63600000000002"/>
    <s v=""/>
    <n v="-1568.18"/>
    <n v="0"/>
    <n v="-156.81800000000001"/>
    <n v="-1724.998"/>
    <s v="VND"/>
    <s v=""/>
    <s v=""/>
    <s v="2900004323"/>
    <s v=""/>
    <s v="V01H010001"/>
    <s v="2101"/>
    <s v="Complete"/>
    <s v=""/>
    <s v="C6703330"/>
    <s v="BIG C - NGUYEN THI THAP"/>
    <s v="MTS"/>
    <n v="-5"/>
    <x v="3"/>
    <x v="2"/>
  </r>
  <r>
    <s v="BIG C - NGUYEN THI THAP"/>
    <s v="NBTI - VIETNAM MT"/>
    <s v="F51"/>
    <s v="MT SOUTH"/>
    <s v="EVN2"/>
    <s v="NBTI - VIETNAM MT"/>
    <s v="MW00"/>
    <s v="VNMTDS"/>
    <s v="MT-DIR-S"/>
    <s v="331017"/>
    <s v="Richoco Wfr 58g"/>
    <n v="-3"/>
    <n v="-3"/>
    <s v="CTN"/>
    <s v="CTN"/>
    <n v="313.63600000000002"/>
    <n v="313.63600000000002"/>
    <s v=""/>
    <n v="-940.90800000000002"/>
    <n v="0"/>
    <n v="-94.090999999999994"/>
    <n v="-1034.999"/>
    <s v="VND"/>
    <s v=""/>
    <s v=""/>
    <s v="2900004323"/>
    <s v=""/>
    <s v="V01H010001"/>
    <s v="2101"/>
    <s v="Complete"/>
    <s v=""/>
    <s v="C6703330"/>
    <s v="BIG C - NGUYEN THI THAP"/>
    <s v="MTS"/>
    <n v="-3"/>
    <x v="3"/>
    <x v="2"/>
  </r>
  <r>
    <s v="BIG C - NGUYEN THI THAP"/>
    <s v="NBTI - VIETNAM MT"/>
    <s v="F51"/>
    <s v="MT SOUTH"/>
    <s v="EVN2"/>
    <s v="NBTI - VIETNAM MT"/>
    <s v="MW00"/>
    <s v="VNMTDS"/>
    <s v="MT-DIR-S"/>
    <s v="323709"/>
    <s v="Nextar Brownies 112g"/>
    <n v="-1"/>
    <n v="-1"/>
    <s v="CTN"/>
    <s v="CTN"/>
    <n v="313.63600000000002"/>
    <n v="313.63600000000002"/>
    <s v=""/>
    <n v="-313.63600000000002"/>
    <n v="0"/>
    <n v="-31.364000000000001"/>
    <n v="-345"/>
    <s v="VND"/>
    <s v=""/>
    <s v=""/>
    <s v="2900004323"/>
    <s v=""/>
    <s v="V01H010001"/>
    <s v="2101"/>
    <s v="Complete"/>
    <s v=""/>
    <s v="C6703330"/>
    <s v="BIG C - NGUYEN THI THAP"/>
    <s v="MTS"/>
    <n v="-1"/>
    <x v="3"/>
    <x v="2"/>
  </r>
  <r>
    <s v="BIG C - BINH DUONG"/>
    <s v="NBTI - VIETNAM MT"/>
    <s v="F51"/>
    <s v="MT SOUTH"/>
    <s v="EVN2"/>
    <s v="NBTI - VIETNAM MT"/>
    <s v="MW00"/>
    <s v="VNMTDS"/>
    <s v="MT-DIR-S"/>
    <s v="320463"/>
    <s v="Na 8,5g"/>
    <n v="-11"/>
    <n v="-11"/>
    <s v="CTN"/>
    <s v="CTN"/>
    <n v="119.7"/>
    <n v="119.7"/>
    <s v=""/>
    <n v="-1316.704"/>
    <n v="393.30099999999999"/>
    <n v="-131.67099999999999"/>
    <n v="-1448.375"/>
    <s v="VND"/>
    <s v=""/>
    <s v=""/>
    <s v="2900004844"/>
    <s v=""/>
    <s v="V01H010001"/>
    <s v="2101"/>
    <s v="Complete"/>
    <s v=""/>
    <s v="C6703326"/>
    <s v="BIG C - BINH DUONG"/>
    <s v="MTS"/>
    <n v="-11"/>
    <x v="3"/>
    <x v="2"/>
  </r>
  <r>
    <s v="BIG C - BINH DUONG"/>
    <s v="NBTI - VIETNAM MT"/>
    <s v="F51"/>
    <s v="MT SOUTH"/>
    <s v="EVN2"/>
    <s v="NBTI - VIETNAM MT"/>
    <s v="MW00"/>
    <s v="VNMTDS"/>
    <s v="MT-DIR-S"/>
    <s v="323555"/>
    <s v="Na 17g - MT"/>
    <n v="-4"/>
    <n v="-4"/>
    <s v="CTN"/>
    <s v="CTN"/>
    <n v="213.273"/>
    <n v="213.273"/>
    <s v=""/>
    <n v="-853.09199999999998"/>
    <n v="0"/>
    <n v="-85.308999999999997"/>
    <n v="-938.40099999999995"/>
    <s v="VND"/>
    <s v=""/>
    <s v=""/>
    <s v="2900004844"/>
    <s v=""/>
    <s v="V01H010001"/>
    <s v="2101"/>
    <s v="Complete"/>
    <s v=""/>
    <s v="C6703326"/>
    <s v="BIG C - BINH DUONG"/>
    <s v="MTS"/>
    <n v="-4"/>
    <x v="3"/>
    <x v="2"/>
  </r>
  <r>
    <s v="BIG C - BINH DUONG"/>
    <s v="NBTI - VIETNAM MT"/>
    <s v="F51"/>
    <s v="MT SOUTH"/>
    <s v="EVN2"/>
    <s v="NBTI - VIETNAM MT"/>
    <s v="MW00"/>
    <s v="VNMTDS"/>
    <s v="MT-DIR-S"/>
    <s v="331017"/>
    <s v="Richoco Wfr 58g"/>
    <n v="-4"/>
    <n v="-4"/>
    <s v="CTN"/>
    <s v="CTN"/>
    <n v="313.63600000000002"/>
    <n v="313.63600000000002"/>
    <s v=""/>
    <n v="-1254.5440000000001"/>
    <n v="0"/>
    <n v="-125.45399999999999"/>
    <n v="-1379.998"/>
    <s v="VND"/>
    <s v=""/>
    <s v=""/>
    <s v="2900004844"/>
    <s v=""/>
    <s v="V01H010001"/>
    <s v="2101"/>
    <s v="Complete"/>
    <s v=""/>
    <s v="C6703326"/>
    <s v="BIG C - BINH DUONG"/>
    <s v="MTS"/>
    <n v="-4"/>
    <x v="3"/>
    <x v="2"/>
  </r>
  <r>
    <s v="BIG C - BINH DUONG"/>
    <s v="NBTI - VIETNAM MT"/>
    <s v="F51"/>
    <s v="MT SOUTH"/>
    <s v="EVN2"/>
    <s v="NBTI - VIETNAM MT"/>
    <s v="MW00"/>
    <s v="VNMTDS"/>
    <s v="MT-DIR-S"/>
    <s v="323709"/>
    <s v="Nextar Brownies 112g"/>
    <n v="-2"/>
    <n v="-2"/>
    <s v="CTN"/>
    <s v="CTN"/>
    <n v="313.63600000000002"/>
    <n v="313.63600000000002"/>
    <s v=""/>
    <n v="-627.27200000000005"/>
    <n v="0"/>
    <n v="-62.726999999999997"/>
    <n v="-689.99900000000002"/>
    <s v="VND"/>
    <s v=""/>
    <s v=""/>
    <s v="2900004844"/>
    <s v=""/>
    <s v="V01H010001"/>
    <s v="2101"/>
    <s v="Complete"/>
    <s v=""/>
    <s v="C6703326"/>
    <s v="BIG C - BINH DUONG"/>
    <s v="MTS"/>
    <n v="-2"/>
    <x v="3"/>
    <x v="2"/>
  </r>
  <r>
    <s v="BIG C - DI AN"/>
    <s v="NBTI - VIETNAM MT"/>
    <s v="F51"/>
    <s v="MT SOUTH"/>
    <s v="EVN2"/>
    <s v="NBTI - VIETNAM MT"/>
    <s v="MW00"/>
    <s v="VNMTDS"/>
    <s v="MT-DIR-S"/>
    <s v="320463"/>
    <s v="Na 8,5g"/>
    <n v="-18"/>
    <n v="-18"/>
    <s v="CTN"/>
    <s v="CTN"/>
    <n v="119.7"/>
    <n v="119.7"/>
    <s v=""/>
    <n v="-2154.6060000000002"/>
    <n v="643.58399999999995"/>
    <n v="-215.46100000000001"/>
    <n v="-2370.067"/>
    <s v="VND"/>
    <s v=""/>
    <s v=""/>
    <s v="2900004845"/>
    <s v=""/>
    <s v="V01H010001"/>
    <s v="2101"/>
    <s v="Complete"/>
    <s v=""/>
    <s v="C6703328"/>
    <s v="BIG C - DI AN"/>
    <s v="MTS"/>
    <n v="-18"/>
    <x v="3"/>
    <x v="2"/>
  </r>
  <r>
    <s v="BIG C - DI AN"/>
    <s v="NBTI - VIETNAM MT"/>
    <s v="F51"/>
    <s v="MT SOUTH"/>
    <s v="EVN2"/>
    <s v="NBTI - VIETNAM MT"/>
    <s v="MW00"/>
    <s v="VNMTDS"/>
    <s v="MT-DIR-S"/>
    <s v="323620"/>
    <s v="Ahh 16g"/>
    <n v="-3"/>
    <n v="-3"/>
    <s v="CTN"/>
    <s v="CTN"/>
    <n v="355.45499999999998"/>
    <n v="355.45499999999998"/>
    <s v=""/>
    <n v="-1066.365"/>
    <n v="0"/>
    <n v="-106.637"/>
    <n v="-1173.002"/>
    <s v="VND"/>
    <s v=""/>
    <s v=""/>
    <s v="2900004845"/>
    <s v=""/>
    <s v="V01H010001"/>
    <s v="2101"/>
    <s v="Complete"/>
    <s v=""/>
    <s v="C6703328"/>
    <s v="BIG C - DI AN"/>
    <s v="MTS"/>
    <n v="-3"/>
    <x v="3"/>
    <x v="2"/>
  </r>
  <r>
    <s v="BIG C - DI AN"/>
    <s v="NBTI - VIETNAM MT"/>
    <s v="F51"/>
    <s v="MT SOUTH"/>
    <s v="EVN2"/>
    <s v="NBTI - VIETNAM MT"/>
    <s v="MW00"/>
    <s v="VNMTDS"/>
    <s v="MT-DIR-S"/>
    <s v="323555"/>
    <s v="Na 17g - MT"/>
    <n v="-19"/>
    <n v="-19"/>
    <s v="CTN"/>
    <s v="CTN"/>
    <n v="213.273"/>
    <n v="213.273"/>
    <s v=""/>
    <n v="-4052.1869999999999"/>
    <n v="0"/>
    <n v="-405.21699999999998"/>
    <n v="-4457.4040000000005"/>
    <s v="VND"/>
    <s v=""/>
    <s v=""/>
    <s v="2900004845"/>
    <s v=""/>
    <s v="V01H010001"/>
    <s v="2101"/>
    <s v="Complete"/>
    <s v=""/>
    <s v="C6703328"/>
    <s v="BIG C - DI AN"/>
    <s v="MTS"/>
    <n v="-19"/>
    <x v="3"/>
    <x v="2"/>
  </r>
  <r>
    <s v="BIG C - DI AN"/>
    <s v="NBTI - VIETNAM MT"/>
    <s v="F51"/>
    <s v="MT SOUTH"/>
    <s v="EVN2"/>
    <s v="NBTI - VIETNAM MT"/>
    <s v="MW00"/>
    <s v="VNMTDS"/>
    <s v="MT-DIR-S"/>
    <s v="320445"/>
    <s v="Na 58g"/>
    <n v="-1"/>
    <n v="-1"/>
    <s v="CTN"/>
    <s v="CTN"/>
    <n v="313.63600000000002"/>
    <n v="313.63600000000002"/>
    <s v=""/>
    <n v="-313.63600000000002"/>
    <n v="0"/>
    <n v="-31.364000000000001"/>
    <n v="-345"/>
    <s v="VND"/>
    <s v=""/>
    <s v=""/>
    <s v="2900004845"/>
    <s v=""/>
    <s v="V01H010001"/>
    <s v="2101"/>
    <s v="Complete"/>
    <s v=""/>
    <s v="C6703328"/>
    <s v="BIG C - DI AN"/>
    <s v="MTS"/>
    <n v="-1"/>
    <x v="3"/>
    <x v="2"/>
  </r>
  <r>
    <s v="BIG C - DI AN"/>
    <s v="NBTI - VIETNAM MT"/>
    <s v="F51"/>
    <s v="MT SOUTH"/>
    <s v="EVN2"/>
    <s v="NBTI - VIETNAM MT"/>
    <s v="MW00"/>
    <s v="VNMTDS"/>
    <s v="MT-DIR-S"/>
    <s v="331017"/>
    <s v="Richoco Wfr 58g"/>
    <n v="-3"/>
    <n v="-3"/>
    <s v="CTN"/>
    <s v="CTN"/>
    <n v="313.63600000000002"/>
    <n v="313.63600000000002"/>
    <s v=""/>
    <n v="-940.90800000000002"/>
    <n v="0"/>
    <n v="-94.090999999999994"/>
    <n v="-1034.999"/>
    <s v="VND"/>
    <s v=""/>
    <s v=""/>
    <s v="2900004845"/>
    <s v=""/>
    <s v="V01H010001"/>
    <s v="2101"/>
    <s v="Complete"/>
    <s v=""/>
    <s v="C6703328"/>
    <s v="BIG C - DI AN"/>
    <s v="MTS"/>
    <n v="-3"/>
    <x v="3"/>
    <x v="2"/>
  </r>
  <r>
    <s v="BIG C - AN PHU"/>
    <s v="NBTI - VIETNAM MT"/>
    <s v="F51"/>
    <s v="MT SOUTH"/>
    <s v="EVN2"/>
    <s v="NBTI - VIETNAM MT"/>
    <s v="MW00"/>
    <s v="VNMTDS"/>
    <s v="MT-DIR-S"/>
    <s v="320463"/>
    <s v="Na 8,5g"/>
    <n v="-7"/>
    <n v="-7"/>
    <s v="CTN"/>
    <s v="CTN"/>
    <n v="119.7"/>
    <n v="119.7"/>
    <s v=""/>
    <n v="-837.90200000000004"/>
    <n v="250.28299999999999"/>
    <n v="-83.79"/>
    <n v="-921.69200000000001"/>
    <s v="VND"/>
    <s v=""/>
    <s v=""/>
    <s v="2900004846"/>
    <s v=""/>
    <s v="V01H010001"/>
    <s v="2101"/>
    <s v="Complete"/>
    <s v=""/>
    <s v="C6703329"/>
    <s v="BIG C - AN PHU"/>
    <s v="MTS"/>
    <n v="-7"/>
    <x v="1"/>
    <x v="2"/>
  </r>
  <r>
    <s v="BIG C - AN PHU"/>
    <s v="NBTI - VIETNAM MT"/>
    <s v="F51"/>
    <s v="MT SOUTH"/>
    <s v="EVN2"/>
    <s v="NBTI - VIETNAM MT"/>
    <s v="MW00"/>
    <s v="VNMTDS"/>
    <s v="MT-DIR-S"/>
    <s v="323620"/>
    <s v="Ahh 16g"/>
    <n v="-2"/>
    <n v="-2"/>
    <s v="CTN"/>
    <s v="CTN"/>
    <n v="355.45499999999998"/>
    <n v="355.45499999999998"/>
    <s v=""/>
    <n v="-710.91"/>
    <n v="0"/>
    <n v="-71.090999999999994"/>
    <n v="-782.00099999999998"/>
    <s v="VND"/>
    <s v=""/>
    <s v=""/>
    <s v="2900004846"/>
    <s v=""/>
    <s v="V01H010001"/>
    <s v="2101"/>
    <s v="Complete"/>
    <s v=""/>
    <s v="C6703329"/>
    <s v="BIG C - AN PHU"/>
    <s v="MTS"/>
    <n v="-2"/>
    <x v="1"/>
    <x v="2"/>
  </r>
  <r>
    <s v="BIG C - AN PHU"/>
    <s v="NBTI - VIETNAM MT"/>
    <s v="F51"/>
    <s v="MT SOUTH"/>
    <s v="EVN2"/>
    <s v="NBTI - VIETNAM MT"/>
    <s v="MW00"/>
    <s v="VNMTDS"/>
    <s v="MT-DIR-S"/>
    <s v="323555"/>
    <s v="Na 17g - MT"/>
    <n v="-4"/>
    <n v="-4"/>
    <s v="CTN"/>
    <s v="CTN"/>
    <n v="213.273"/>
    <n v="213.273"/>
    <s v=""/>
    <n v="-853.09199999999998"/>
    <n v="0"/>
    <n v="-85.308999999999997"/>
    <n v="-938.40099999999995"/>
    <s v="VND"/>
    <s v=""/>
    <s v=""/>
    <s v="2900004846"/>
    <s v=""/>
    <s v="V01H010001"/>
    <s v="2101"/>
    <s v="Complete"/>
    <s v=""/>
    <s v="C6703329"/>
    <s v="BIG C - AN PHU"/>
    <s v="MTS"/>
    <n v="-4"/>
    <x v="1"/>
    <x v="2"/>
  </r>
  <r>
    <s v="BIG C - AN PHU"/>
    <s v="NBTI - VIETNAM MT"/>
    <s v="F51"/>
    <s v="MT SOUTH"/>
    <s v="EVN2"/>
    <s v="NBTI - VIETNAM MT"/>
    <s v="MW00"/>
    <s v="VNMTDS"/>
    <s v="MT-DIR-S"/>
    <s v="320445"/>
    <s v="Na 58g"/>
    <n v="-4"/>
    <n v="-4"/>
    <s v="CTN"/>
    <s v="CTN"/>
    <n v="313.63600000000002"/>
    <n v="313.63600000000002"/>
    <s v=""/>
    <n v="-1254.5440000000001"/>
    <n v="0"/>
    <n v="-125.455"/>
    <n v="-1379.999"/>
    <s v="VND"/>
    <s v=""/>
    <s v=""/>
    <s v="2900004846"/>
    <s v=""/>
    <s v="V01H010001"/>
    <s v="2101"/>
    <s v="Complete"/>
    <s v=""/>
    <s v="C6703329"/>
    <s v="BIG C - AN PHU"/>
    <s v="MTS"/>
    <n v="-4"/>
    <x v="1"/>
    <x v="2"/>
  </r>
  <r>
    <s v="BIG C - AN PHU"/>
    <s v="NBTI - VIETNAM MT"/>
    <s v="F51"/>
    <s v="MT SOUTH"/>
    <s v="EVN2"/>
    <s v="NBTI - VIETNAM MT"/>
    <s v="MW00"/>
    <s v="VNMTDS"/>
    <s v="MT-DIR-S"/>
    <s v="331017"/>
    <s v="Richoco Wfr 58g"/>
    <n v="-2"/>
    <n v="-2"/>
    <s v="CTN"/>
    <s v="CTN"/>
    <n v="313.63600000000002"/>
    <n v="313.63600000000002"/>
    <s v=""/>
    <n v="-627.27200000000005"/>
    <n v="0"/>
    <n v="-62.726999999999997"/>
    <n v="-689.99900000000002"/>
    <s v="VND"/>
    <s v=""/>
    <s v=""/>
    <s v="2900004846"/>
    <s v=""/>
    <s v="V01H010001"/>
    <s v="2101"/>
    <s v="Complete"/>
    <s v=""/>
    <s v="C6703329"/>
    <s v="BIG C - AN PHU"/>
    <s v="MTS"/>
    <n v="-2"/>
    <x v="1"/>
    <x v="2"/>
  </r>
  <r>
    <s v="BIG C - AN PHU"/>
    <s v="NBTI - VIETNAM MT"/>
    <s v="F51"/>
    <s v="MT SOUTH"/>
    <s v="EVN2"/>
    <s v="NBTI - VIETNAM MT"/>
    <s v="MW00"/>
    <s v="VNMTDS"/>
    <s v="MT-DIR-S"/>
    <s v="323709"/>
    <s v="Nextar Brownies 112g"/>
    <n v="-2"/>
    <n v="-2"/>
    <s v="CTN"/>
    <s v="CTN"/>
    <n v="313.63600000000002"/>
    <n v="313.63600000000002"/>
    <s v=""/>
    <n v="-627.27200000000005"/>
    <n v="0"/>
    <n v="-62.726999999999997"/>
    <n v="-689.99900000000002"/>
    <s v="VND"/>
    <s v=""/>
    <s v=""/>
    <s v="2900004846"/>
    <s v=""/>
    <s v="V01H010001"/>
    <s v="2101"/>
    <s v="Complete"/>
    <s v=""/>
    <s v="C6703329"/>
    <s v="BIG C - AN PHU"/>
    <s v="MTS"/>
    <n v="-2"/>
    <x v="1"/>
    <x v="2"/>
  </r>
  <r>
    <s v="BIG C - THAO DIEN"/>
    <s v="NBTI - VIETNAM MT"/>
    <s v="F51"/>
    <s v="MT SOUTH"/>
    <s v="EVN2"/>
    <s v="NBTI - VIETNAM MT"/>
    <s v="MW00"/>
    <s v="VNMTDS"/>
    <s v="MT-DIR-S"/>
    <s v="320463"/>
    <s v="Na 8,5g"/>
    <n v="-4"/>
    <n v="-4"/>
    <s v="CTN"/>
    <s v="CTN"/>
    <n v="119.7"/>
    <n v="119.7"/>
    <s v=""/>
    <n v="-478.80099999999999"/>
    <n v="143.01900000000001"/>
    <n v="-47.88"/>
    <n v="-526.68100000000004"/>
    <s v="VND"/>
    <s v=""/>
    <s v=""/>
    <s v="2900004847"/>
    <s v=""/>
    <s v="V01H010001"/>
    <s v="2101"/>
    <s v="Complete"/>
    <s v=""/>
    <s v="C6703331"/>
    <s v="BIG C - THAO DIEN"/>
    <s v="MTS"/>
    <n v="-4"/>
    <x v="1"/>
    <x v="2"/>
  </r>
  <r>
    <s v="BIG C - THAO DIEN"/>
    <s v="NBTI - VIETNAM MT"/>
    <s v="F51"/>
    <s v="MT SOUTH"/>
    <s v="EVN2"/>
    <s v="NBTI - VIETNAM MT"/>
    <s v="MW00"/>
    <s v="VNMTDS"/>
    <s v="MT-DIR-S"/>
    <s v="323620"/>
    <s v="Ahh 16g"/>
    <n v="-2"/>
    <n v="-2"/>
    <s v="CTN"/>
    <s v="CTN"/>
    <n v="355.45499999999998"/>
    <n v="355.45499999999998"/>
    <s v=""/>
    <n v="-710.91"/>
    <n v="0"/>
    <n v="-71.090999999999994"/>
    <n v="-782.00099999999998"/>
    <s v="VND"/>
    <s v=""/>
    <s v=""/>
    <s v="2900004847"/>
    <s v=""/>
    <s v="V01H010001"/>
    <s v="2101"/>
    <s v="Complete"/>
    <s v=""/>
    <s v="C6703331"/>
    <s v="BIG C - THAO DIEN"/>
    <s v="MTS"/>
    <n v="-2"/>
    <x v="1"/>
    <x v="2"/>
  </r>
  <r>
    <s v="BIG C - THAO DIEN"/>
    <s v="NBTI - VIETNAM MT"/>
    <s v="F51"/>
    <s v="MT SOUTH"/>
    <s v="EVN2"/>
    <s v="NBTI - VIETNAM MT"/>
    <s v="MW00"/>
    <s v="VNMTDS"/>
    <s v="MT-DIR-S"/>
    <s v="323555"/>
    <s v="Na 17g - MT"/>
    <n v="-7"/>
    <n v="-7"/>
    <s v="CTN"/>
    <s v="CTN"/>
    <n v="213.273"/>
    <n v="213.273"/>
    <s v=""/>
    <n v="-1492.9110000000001"/>
    <n v="0"/>
    <n v="-149.291"/>
    <n v="-1642.202"/>
    <s v="VND"/>
    <s v=""/>
    <s v=""/>
    <s v="2900004847"/>
    <s v=""/>
    <s v="V01H010001"/>
    <s v="2101"/>
    <s v="Complete"/>
    <s v=""/>
    <s v="C6703331"/>
    <s v="BIG C - THAO DIEN"/>
    <s v="MTS"/>
    <n v="-7"/>
    <x v="1"/>
    <x v="2"/>
  </r>
  <r>
    <s v="BIG C - THAO DIEN"/>
    <s v="NBTI - VIETNAM MT"/>
    <s v="F51"/>
    <s v="MT SOUTH"/>
    <s v="EVN2"/>
    <s v="NBTI - VIETNAM MT"/>
    <s v="MW00"/>
    <s v="VNMTDS"/>
    <s v="MT-DIR-S"/>
    <s v="320445"/>
    <s v="Na 58g"/>
    <n v="-2"/>
    <n v="-2"/>
    <s v="CTN"/>
    <s v="CTN"/>
    <n v="313.63600000000002"/>
    <n v="313.63600000000002"/>
    <s v=""/>
    <n v="-627.27200000000005"/>
    <n v="0"/>
    <n v="-62.726999999999997"/>
    <n v="-689.99900000000002"/>
    <s v="VND"/>
    <s v=""/>
    <s v=""/>
    <s v="2900004847"/>
    <s v=""/>
    <s v="V01H010001"/>
    <s v="2101"/>
    <s v="Complete"/>
    <s v=""/>
    <s v="C6703331"/>
    <s v="BIG C - THAO DIEN"/>
    <s v="MTS"/>
    <n v="-2"/>
    <x v="1"/>
    <x v="2"/>
  </r>
  <r>
    <s v="BIG C - THAO DIEN"/>
    <s v="NBTI - VIETNAM MT"/>
    <s v="F51"/>
    <s v="MT SOUTH"/>
    <s v="EVN2"/>
    <s v="NBTI - VIETNAM MT"/>
    <s v="MW00"/>
    <s v="VNMTDS"/>
    <s v="MT-DIR-S"/>
    <s v="331017"/>
    <s v="Richoco Wfr 58g"/>
    <n v="-5"/>
    <n v="-5"/>
    <s v="CTN"/>
    <s v="CTN"/>
    <n v="313.63600000000002"/>
    <n v="313.63600000000002"/>
    <s v=""/>
    <n v="-1568.18"/>
    <n v="0"/>
    <n v="-156.81800000000001"/>
    <n v="-1724.998"/>
    <s v="VND"/>
    <s v=""/>
    <s v=""/>
    <s v="2900004847"/>
    <s v=""/>
    <s v="V01H010001"/>
    <s v="2101"/>
    <s v="Complete"/>
    <s v=""/>
    <s v="C6703331"/>
    <s v="BIG C - THAO DIEN"/>
    <s v="MTS"/>
    <n v="-5"/>
    <x v="1"/>
    <x v="2"/>
  </r>
  <r>
    <s v="BIG C - GO VAP"/>
    <s v="NBTI - VIETNAM MT"/>
    <s v="F51"/>
    <s v="MT SOUTH"/>
    <s v="EVN2"/>
    <s v="NBTI - VIETNAM MT"/>
    <s v="MW00"/>
    <s v="VNMTDS"/>
    <s v="MT-DIR-S"/>
    <s v="320463"/>
    <s v="Na 8,5g"/>
    <n v="-12"/>
    <n v="-12"/>
    <s v="CTN"/>
    <s v="CTN"/>
    <n v="119.7"/>
    <n v="119.7"/>
    <s v=""/>
    <n v="-1436.404"/>
    <n v="429.05599999999998"/>
    <n v="-143.63999999999999"/>
    <n v="-1580.0440000000001"/>
    <s v="VND"/>
    <s v=""/>
    <s v=""/>
    <s v="2900004843"/>
    <s v=""/>
    <s v="V01H010001"/>
    <s v="2101"/>
    <s v="Complete"/>
    <s v=""/>
    <s v="C6703323"/>
    <s v="BIG C - GO VAP"/>
    <s v="MTS"/>
    <n v="-12"/>
    <x v="1"/>
    <x v="2"/>
  </r>
  <r>
    <s v="BIG C - GO VAP"/>
    <s v="NBTI - VIETNAM MT"/>
    <s v="F51"/>
    <s v="MT SOUTH"/>
    <s v="EVN2"/>
    <s v="NBTI - VIETNAM MT"/>
    <s v="MW00"/>
    <s v="VNMTDS"/>
    <s v="MT-DIR-S"/>
    <s v="323555"/>
    <s v="Na 17g - MT"/>
    <n v="-14"/>
    <n v="-14"/>
    <s v="CTN"/>
    <s v="CTN"/>
    <n v="213.273"/>
    <n v="213.273"/>
    <s v=""/>
    <n v="-2985.8220000000001"/>
    <n v="0"/>
    <n v="-298.58199999999999"/>
    <n v="-3284.404"/>
    <s v="VND"/>
    <s v=""/>
    <s v=""/>
    <s v="2900004843"/>
    <s v=""/>
    <s v="V01H010001"/>
    <s v="2101"/>
    <s v="Complete"/>
    <s v=""/>
    <s v="C6703323"/>
    <s v="BIG C - GO VAP"/>
    <s v="MTS"/>
    <n v="-14"/>
    <x v="1"/>
    <x v="2"/>
  </r>
  <r>
    <s v="BIG C - GO VAP"/>
    <s v="NBTI - VIETNAM MT"/>
    <s v="F51"/>
    <s v="MT SOUTH"/>
    <s v="EVN2"/>
    <s v="NBTI - VIETNAM MT"/>
    <s v="MW00"/>
    <s v="VNMTDS"/>
    <s v="MT-DIR-S"/>
    <s v="320445"/>
    <s v="Na 58g"/>
    <n v="-8"/>
    <n v="-8"/>
    <s v="CTN"/>
    <s v="CTN"/>
    <n v="313.63600000000002"/>
    <n v="313.63600000000002"/>
    <s v=""/>
    <n v="-2509.0880000000002"/>
    <n v="0"/>
    <n v="-250.90899999999999"/>
    <n v="-2759.9969999999998"/>
    <s v="VND"/>
    <s v=""/>
    <s v=""/>
    <s v="2900004843"/>
    <s v=""/>
    <s v="V01H010001"/>
    <s v="2101"/>
    <s v="Complete"/>
    <s v=""/>
    <s v="C6703323"/>
    <s v="BIG C - GO VAP"/>
    <s v="MTS"/>
    <n v="-8"/>
    <x v="1"/>
    <x v="2"/>
  </r>
  <r>
    <s v="BIG C - GO VAP"/>
    <s v="NBTI - VIETNAM MT"/>
    <s v="F51"/>
    <s v="MT SOUTH"/>
    <s v="EVN2"/>
    <s v="NBTI - VIETNAM MT"/>
    <s v="MW00"/>
    <s v="VNMTDS"/>
    <s v="MT-DIR-S"/>
    <s v="331017"/>
    <s v="Richoco Wfr 58g"/>
    <n v="-3"/>
    <n v="-3"/>
    <s v="CTN"/>
    <s v="CTN"/>
    <n v="313.63600000000002"/>
    <n v="313.63600000000002"/>
    <s v=""/>
    <n v="-940.90800000000002"/>
    <n v="0"/>
    <n v="-94.090999999999994"/>
    <n v="-1034.999"/>
    <s v="VND"/>
    <s v=""/>
    <s v=""/>
    <s v="2900004843"/>
    <s v=""/>
    <s v="V01H010001"/>
    <s v="2101"/>
    <s v="Complete"/>
    <s v=""/>
    <s v="C6703323"/>
    <s v="BIG C - GO VAP"/>
    <s v="MTS"/>
    <n v="-3"/>
    <x v="1"/>
    <x v="2"/>
  </r>
  <r>
    <s v="HUONG THUY"/>
    <s v="NBTI - VIETNAM MT"/>
    <s v="F09"/>
    <s v="EDD7 + EDD5"/>
    <s v="EVN2"/>
    <s v="NBTI - VIETNAM MT"/>
    <s v="MW00"/>
    <s v="VNMTIS"/>
    <s v="MT-IND-S"/>
    <s v="323555"/>
    <s v="Na 17g - MT"/>
    <n v="-970"/>
    <n v="-970"/>
    <s v="CTN"/>
    <s v="CTN"/>
    <n v="185.64"/>
    <n v="185.64"/>
    <s v=""/>
    <n v="-180070.8"/>
    <n v="0"/>
    <n v="-18007.080000000002"/>
    <n v="-198077.88"/>
    <s v="VND"/>
    <s v=""/>
    <s v=""/>
    <s v="2900004443"/>
    <s v=""/>
    <s v="V01H010001"/>
    <s v="2101"/>
    <s v="Complete"/>
    <s v=""/>
    <s v=""/>
    <s v=""/>
    <s v=""/>
    <n v="-970"/>
    <x v="0"/>
    <x v="1"/>
  </r>
  <r>
    <s v="HUONG THUY"/>
    <s v="NBTI - VIETNAM MT"/>
    <s v="F09"/>
    <s v="EDD7 + EDD5"/>
    <s v="EVN2"/>
    <s v="NBTI - VIETNAM MT"/>
    <s v="MW00"/>
    <s v="VNMTIS"/>
    <s v="MT-IND-S"/>
    <s v="320445"/>
    <s v="Na 58g"/>
    <n v="-40"/>
    <n v="-40"/>
    <s v="CTN"/>
    <s v="CTN"/>
    <n v="232.05"/>
    <n v="232.05"/>
    <s v=""/>
    <n v="-9282"/>
    <n v="1638"/>
    <n v="-928.2"/>
    <n v="-10210.200000000001"/>
    <s v="VND"/>
    <s v=""/>
    <s v=""/>
    <s v="2900004444"/>
    <s v=""/>
    <s v="V01H010001"/>
    <s v="2101"/>
    <s v="Complete"/>
    <s v=""/>
    <s v=""/>
    <s v=""/>
    <s v=""/>
    <n v="-40"/>
    <x v="0"/>
    <x v="1"/>
  </r>
  <r>
    <s v="HUONG THUY"/>
    <s v="NBTI - VIETNAM MT"/>
    <s v="F09"/>
    <s v="EDD7 + EDD5"/>
    <s v="EVN2"/>
    <s v="NBTI - VIETNAM MT"/>
    <s v="MW00"/>
    <s v="VNMTIS"/>
    <s v="MT-IND-S"/>
    <s v="320463"/>
    <s v="Na 8,5g"/>
    <n v="-1000"/>
    <n v="-1000"/>
    <s v="CTN"/>
    <s v="CTN"/>
    <n v="104.23699999999999"/>
    <n v="104.23699999999999"/>
    <s v=""/>
    <n v="-104236.5"/>
    <n v="34745.5"/>
    <n v="-10423.65"/>
    <n v="-114660.15"/>
    <s v="VND"/>
    <s v=""/>
    <s v=""/>
    <s v="2900004454"/>
    <s v=""/>
    <s v="V01H010001"/>
    <s v="2101"/>
    <s v="Complete"/>
    <s v=""/>
    <s v=""/>
    <s v=""/>
    <s v=""/>
    <n v="-1000"/>
    <x v="0"/>
    <x v="1"/>
  </r>
  <r>
    <s v="HUONG THUY"/>
    <s v="NBTI - VIETNAM MT"/>
    <s v="F09"/>
    <s v="EDD7 + EDD5"/>
    <s v="EVN2"/>
    <s v="NBTI - VIETNAM MT"/>
    <s v="MW00"/>
    <s v="VNMTIS"/>
    <s v="MT-IND-S"/>
    <s v="320445"/>
    <s v="Na 58g"/>
    <n v="-260"/>
    <n v="-260"/>
    <s v="CTN"/>
    <s v="CTN"/>
    <n v="232.05"/>
    <n v="232.05"/>
    <s v=""/>
    <n v="-60333"/>
    <n v="10647"/>
    <n v="-6033.3"/>
    <n v="-66366.3"/>
    <s v="VND"/>
    <s v=""/>
    <s v=""/>
    <s v="2900004454"/>
    <s v=""/>
    <s v="V01H010001"/>
    <s v="2101"/>
    <s v="Complete"/>
    <s v=""/>
    <s v=""/>
    <s v=""/>
    <s v=""/>
    <n v="-260"/>
    <x v="0"/>
    <x v="1"/>
  </r>
  <r>
    <s v="HUONG THUY"/>
    <s v="NBTI - VIETNAM MT"/>
    <s v="F09"/>
    <s v="EDD7 + EDD5"/>
    <s v="EVN2"/>
    <s v="NBTI - VIETNAM MT"/>
    <s v="MW00"/>
    <s v="VNMTIS"/>
    <s v="MT-IND-S"/>
    <s v="320463"/>
    <s v="Na 8,5g"/>
    <n v="-300"/>
    <n v="-300"/>
    <s v="CTN"/>
    <s v="CTN"/>
    <n v="138.982"/>
    <n v="138.982"/>
    <s v=""/>
    <n v="-41694.6"/>
    <n v="0"/>
    <n v="-4169.46"/>
    <n v="-45864.06"/>
    <s v="VND"/>
    <s v=""/>
    <s v=""/>
    <s v="2900004484"/>
    <s v=""/>
    <s v="V01H010001"/>
    <s v="2101"/>
    <s v="Complete"/>
    <s v=""/>
    <s v=""/>
    <s v=""/>
    <s v=""/>
    <n v="-300"/>
    <x v="0"/>
    <x v="1"/>
  </r>
  <r>
    <s v="HUONG THUY"/>
    <s v="NBTI - VIETNAM MT"/>
    <s v="F09"/>
    <s v="EDD7 + EDD5"/>
    <s v="EVN2"/>
    <s v="NBTI - VIETNAM MT"/>
    <s v="MW00"/>
    <s v="VNMTIS"/>
    <s v="MT-IND-S"/>
    <s v="321238"/>
    <s v="Richoco Wfr 17g"/>
    <n v="-100"/>
    <n v="-100"/>
    <s v="CTN"/>
    <s v="CTN"/>
    <n v="185.64"/>
    <n v="185.64"/>
    <s v=""/>
    <n v="-18564"/>
    <n v="0"/>
    <n v="-1856.4"/>
    <n v="-20420.400000000001"/>
    <s v="VND"/>
    <s v=""/>
    <s v=""/>
    <s v="2900004484"/>
    <s v=""/>
    <s v="V01H010001"/>
    <s v="2101"/>
    <s v="Complete"/>
    <s v=""/>
    <s v=""/>
    <s v=""/>
    <s v=""/>
    <n v="-100"/>
    <x v="0"/>
    <x v="1"/>
  </r>
  <r>
    <s v="HUONG THUY"/>
    <s v="NBTI - VIETNAM MT"/>
    <s v="F09"/>
    <s v="EDD7 + EDD5"/>
    <s v="EVN2"/>
    <s v="NBTI - VIETNAM MT"/>
    <s v="MW00"/>
    <s v="VNMTIS"/>
    <s v="MT-IND-S"/>
    <s v="323555"/>
    <s v="Na 17g - MT"/>
    <n v="-30"/>
    <n v="-30"/>
    <s v="CTN"/>
    <s v="CTN"/>
    <n v="185.64"/>
    <n v="185.64"/>
    <s v=""/>
    <n v="-5569.2"/>
    <n v="0"/>
    <n v="-556.91999999999996"/>
    <n v="-6126.12"/>
    <s v="VND"/>
    <s v=""/>
    <s v=""/>
    <s v="2900004484"/>
    <s v=""/>
    <s v="V01H010001"/>
    <s v="2101"/>
    <s v="Complete"/>
    <s v=""/>
    <s v=""/>
    <s v=""/>
    <s v=""/>
    <n v="-30"/>
    <x v="0"/>
    <x v="1"/>
  </r>
  <r>
    <s v="HUONG THUY"/>
    <s v="NBTI - VIETNAM MT"/>
    <s v="F09"/>
    <s v="EDD7 + EDD5"/>
    <s v="EVN2"/>
    <s v="NBTI - VIETNAM MT"/>
    <s v="MW00"/>
    <s v="VNMTIS"/>
    <s v="MT-IND-S"/>
    <s v="320445"/>
    <s v="Na 58g"/>
    <n v="-200"/>
    <n v="-200"/>
    <s v="CTN"/>
    <s v="CTN"/>
    <n v="273"/>
    <n v="273"/>
    <s v=""/>
    <n v="-54600"/>
    <n v="0"/>
    <n v="-5460"/>
    <n v="-60060"/>
    <s v="VND"/>
    <s v=""/>
    <s v=""/>
    <s v="2900004484"/>
    <s v=""/>
    <s v="V01H010001"/>
    <s v="2101"/>
    <s v="Complete"/>
    <s v=""/>
    <s v=""/>
    <s v=""/>
    <s v=""/>
    <n v="-200"/>
    <x v="0"/>
    <x v="1"/>
  </r>
  <r>
    <s v="HUONG THUY"/>
    <s v="NBTI - VIETNAM MT"/>
    <s v="F51"/>
    <s v="MT SOUTH"/>
    <s v="EVN2"/>
    <s v="NBTI - VIETNAM MT"/>
    <s v="MW00"/>
    <s v="VNMTIS"/>
    <s v="MT-IND-S"/>
    <s v="323545"/>
    <s v="Na 17g - Tet"/>
    <n v="-72"/>
    <n v="-72"/>
    <s v="PAC"/>
    <s v="CTN"/>
    <n v="30.94"/>
    <n v="185.64"/>
    <s v=""/>
    <n v="-13366.08"/>
    <n v="0"/>
    <n v="-1336.6079999999999"/>
    <n v="-14702.688"/>
    <s v="VND"/>
    <s v=""/>
    <s v=""/>
    <s v="7885000207"/>
    <s v="MT Indirect return to Quarantine"/>
    <s v="V01H010001"/>
    <s v="2101"/>
    <s v="Complete"/>
    <m/>
    <m/>
    <m/>
    <m/>
    <m/>
    <x v="0"/>
    <x v="1"/>
  </r>
  <r>
    <s v="HUONG THUY"/>
    <s v="NBTI - VIETNAM MT"/>
    <s v="F51"/>
    <s v="MT SOUTH"/>
    <s v="EVN2"/>
    <s v="NBTI - VIETNAM MT"/>
    <s v="MW00"/>
    <s v="VNMTIS"/>
    <s v="MT-IND-S"/>
    <s v="323555"/>
    <s v="Na 17g - MT"/>
    <n v="-28"/>
    <n v="-28"/>
    <s v="PAC"/>
    <s v="CTN"/>
    <n v="30.94"/>
    <n v="185.64"/>
    <s v=""/>
    <n v="-5197.92"/>
    <n v="0"/>
    <n v="-519.79200000000003"/>
    <n v="-5717.7120000000004"/>
    <s v="VND"/>
    <s v=""/>
    <s v=""/>
    <s v="7885000207"/>
    <s v="MT Indirect return to Quarantine"/>
    <s v="V01H010001"/>
    <s v="2101"/>
    <s v="Complete"/>
    <m/>
    <m/>
    <m/>
    <m/>
    <m/>
    <x v="0"/>
    <x v="1"/>
  </r>
  <r>
    <s v="HUONG THUY"/>
    <s v="NBTI - VIETNAM MT"/>
    <s v="F09"/>
    <s v="EDD7 + EDD5"/>
    <s v="EVN2"/>
    <s v="NBTI - VIETNAM MT"/>
    <s v="MW00"/>
    <s v="VNMTIS"/>
    <s v="MT-IND-S"/>
    <s v="323555"/>
    <s v="Na 17g - MT"/>
    <n v="-5"/>
    <n v="-5"/>
    <s v="CTN"/>
    <s v="CTN"/>
    <n v="157.79400000000001"/>
    <n v="157.79400000000001"/>
    <s v=""/>
    <n v="-788.97"/>
    <n v="139.22999999999999"/>
    <n v="-78.897000000000006"/>
    <n v="-867.86699999999996"/>
    <s v="VND"/>
    <s v=""/>
    <s v=""/>
    <s v="7885000328"/>
    <s v="Deduct AR thu hoi hang chay dau NPP Huong Thuy"/>
    <s v="V01H010001"/>
    <s v="2101"/>
    <s v="Canceled"/>
    <m/>
    <m/>
    <m/>
    <m/>
    <m/>
    <x v="0"/>
    <x v="1"/>
  </r>
  <r>
    <s v="HUONG THUY"/>
    <s v="NBTI - VIETNAM MT"/>
    <s v="F51"/>
    <s v="MT SOUTH"/>
    <s v="EVN2"/>
    <s v="NBTI - VIETNAM MT"/>
    <s v="MW00"/>
    <s v="VNMTIS"/>
    <s v="MT-IND-S"/>
    <s v="323555"/>
    <s v="Na 17g - MT"/>
    <n v="-474"/>
    <n v="-474"/>
    <s v="CTN"/>
    <s v="CTN"/>
    <n v="185.64"/>
    <n v="185.64"/>
    <s v=""/>
    <n v="-87993.36"/>
    <n v="0"/>
    <n v="-8799.3359999999993"/>
    <n v="-96792.695999999996"/>
    <s v="VND"/>
    <s v=""/>
    <s v=""/>
    <s v="7885000287"/>
    <s v="Deduct AR BS Thu hồi hàng chảy dầu"/>
    <s v="V01H010001"/>
    <s v="2101"/>
    <s v="Complete"/>
    <m/>
    <m/>
    <m/>
    <m/>
    <m/>
    <x v="0"/>
    <x v="1"/>
  </r>
  <r>
    <s v="SAIGON COOP"/>
    <s v="NBTI - VIETNAM MT"/>
    <s v="F51"/>
    <s v="MT SOUTH"/>
    <s v="EVN2"/>
    <s v="NBTI - VIETNAM MT"/>
    <s v="MW00"/>
    <s v="VNMTDS"/>
    <s v="MT-DIR-S"/>
    <s v="320463"/>
    <s v="Na 8,5g"/>
    <n v="-4"/>
    <n v="-4"/>
    <s v="PAC"/>
    <s v="CTN"/>
    <n v="25.454999999999998"/>
    <n v="152.727"/>
    <s v=""/>
    <n v="-610.90800000000002"/>
    <n v="0"/>
    <n v="-61.091000000000001"/>
    <n v="-671.99900000000002"/>
    <s v="VND"/>
    <s v=""/>
    <s v=""/>
    <s v="7885000175"/>
    <s v="Deduct AR Thu hồi hàng chuyển kho Quarantine"/>
    <s v="V01H010001"/>
    <s v="2101"/>
    <s v="Complete"/>
    <m/>
    <m/>
    <m/>
    <m/>
    <m/>
    <x v="0"/>
    <x v="3"/>
  </r>
  <r>
    <s v="SAIGON COOP"/>
    <s v="NBTI - VIETNAM MT"/>
    <s v="F51"/>
    <s v="MT SOUTH"/>
    <s v="EVN2"/>
    <s v="NBTI - VIETNAM MT"/>
    <s v="MW00"/>
    <s v="VNMTDS"/>
    <s v="MT-DIR-S"/>
    <s v="323545"/>
    <s v="Na 17g - Tet"/>
    <n v="-0.5"/>
    <n v="-0.5"/>
    <s v="PAC"/>
    <s v="CTN"/>
    <n v="34"/>
    <n v="204"/>
    <s v=""/>
    <n v="-102"/>
    <n v="0"/>
    <n v="-10.199999999999999"/>
    <n v="-112.2"/>
    <s v="VND"/>
    <s v=""/>
    <s v=""/>
    <s v="7885000175"/>
    <s v="Deduct AR Thu hồi hàng chuyển kho Quarantine"/>
    <s v="V01H010001"/>
    <s v="2101"/>
    <s v="Complete"/>
    <m/>
    <m/>
    <m/>
    <m/>
    <m/>
    <x v="0"/>
    <x v="3"/>
  </r>
  <r>
    <s v="SAIGON COOP"/>
    <s v="NBTI - VIETNAM MT"/>
    <s v="F51"/>
    <s v="MT SOUTH"/>
    <s v="EVN2"/>
    <s v="NBTI - VIETNAM MT"/>
    <s v="MW00"/>
    <s v="VNMTDS"/>
    <s v="MT-DIR-S"/>
    <s v="323620"/>
    <s v="Ahh 16g"/>
    <n v="-1"/>
    <n v="-1"/>
    <s v="PAC"/>
    <s v="CTN"/>
    <n v="17"/>
    <n v="340"/>
    <s v=""/>
    <n v="-340"/>
    <n v="0"/>
    <n v="-34"/>
    <n v="-374"/>
    <s v="VND"/>
    <s v=""/>
    <s v=""/>
    <s v="7885000175"/>
    <s v="Deduct AR Thu hồi hàng chuyển kho Quarantine"/>
    <s v="V01H010001"/>
    <s v="2101"/>
    <s v="Complete"/>
    <m/>
    <m/>
    <m/>
    <m/>
    <m/>
    <x v="0"/>
    <x v="3"/>
  </r>
  <r>
    <s v="SAIGON COOP"/>
    <s v="NBTI - VIETNAM MT"/>
    <s v="F51"/>
    <s v="MT SOUTH"/>
    <s v="EVN2"/>
    <s v="NBTI - VIETNAM MT"/>
    <s v="MW00"/>
    <s v="VNMTDS"/>
    <s v="MT-DIR-S"/>
    <s v="321238"/>
    <s v="Richoco Wfr 17g"/>
    <n v="-20.667000000000002"/>
    <n v="-20.667000000000002"/>
    <s v="PAC"/>
    <s v="CTN"/>
    <n v="34.000999999999998"/>
    <n v="204"/>
    <s v=""/>
    <n v="-4216.0680000000002"/>
    <n v="0"/>
    <n v="-421.60700000000003"/>
    <n v="-4637.6750000000002"/>
    <s v="VND"/>
    <s v=""/>
    <s v=""/>
    <s v="7885000175"/>
    <s v="Deduct AR Thu hồi hàng chuyển kho Quarantine"/>
    <s v="V01H010001"/>
    <s v="2101"/>
    <s v="Complete"/>
    <m/>
    <m/>
    <m/>
    <m/>
    <m/>
    <x v="0"/>
    <x v="3"/>
  </r>
  <r>
    <s v="SAIGON COOP"/>
    <s v="NBTI - VIETNAM MT"/>
    <s v="F51"/>
    <s v="MT SOUTH"/>
    <s v="EVN2"/>
    <s v="NBTI - VIETNAM MT"/>
    <s v="MW00"/>
    <s v="VNMTDS"/>
    <s v="MT-DIR-S"/>
    <s v="323555"/>
    <s v="Na 17g - MT"/>
    <n v="-96.667000000000002"/>
    <n v="-96.667000000000002"/>
    <s v="PAC"/>
    <s v="CTN"/>
    <n v="34"/>
    <n v="204"/>
    <s v=""/>
    <n v="-19720.067999999999"/>
    <n v="0"/>
    <n v="-1972.0060000000001"/>
    <n v="-21692.074000000001"/>
    <s v="VND"/>
    <s v=""/>
    <s v=""/>
    <s v="7885000175"/>
    <s v="Deduct AR Thu hồi hàng chuyển kho Quarantine"/>
    <s v="V01H010001"/>
    <s v="2101"/>
    <s v="Complete"/>
    <m/>
    <m/>
    <m/>
    <m/>
    <m/>
    <x v="0"/>
    <x v="3"/>
  </r>
  <r>
    <s v="SAIGON COOP"/>
    <s v="NBTI - VIETNAM MT"/>
    <s v="F51"/>
    <s v="MT SOUTH"/>
    <s v="EVN2"/>
    <s v="NBTI - VIETNAM MT"/>
    <s v="MW00"/>
    <s v="VNMTDS"/>
    <s v="MT-DIR-S"/>
    <s v="320445"/>
    <s v="Na 58g"/>
    <n v="-0.26700000000000002"/>
    <n v="-0.26700000000000002"/>
    <s v="PCS"/>
    <s v="CTN"/>
    <n v="5.0060000000000002"/>
    <n v="300"/>
    <s v=""/>
    <n v="-80.099999999999994"/>
    <n v="0"/>
    <n v="-8.01"/>
    <n v="-88.11"/>
    <s v="VND"/>
    <s v=""/>
    <s v=""/>
    <s v="7885000175"/>
    <s v="Deduct AR Thu hồi hàng chuyển kho Quarantine"/>
    <s v="V01H010001"/>
    <s v="2101"/>
    <s v="Complete"/>
    <m/>
    <m/>
    <m/>
    <m/>
    <m/>
    <x v="0"/>
    <x v="3"/>
  </r>
  <r>
    <s v="HUONG THUY"/>
    <s v="NBTI - VIETNAM MT"/>
    <s v="F09"/>
    <s v="EDD7 + EDD5"/>
    <s v="EVN2"/>
    <s v="NBTI - VIETNAM MT"/>
    <s v="MW00"/>
    <s v="VNMTIS"/>
    <s v="MT-IND-S"/>
    <s v="323555"/>
    <s v="Na 17g - MT"/>
    <n v="5"/>
    <n v="5"/>
    <s v="CTN"/>
    <s v="CTN"/>
    <n v="157.79400000000001"/>
    <n v="157.79400000000001"/>
    <s v=""/>
    <n v="788.97"/>
    <n v="-139.22999999999999"/>
    <n v="78.897000000000006"/>
    <n v="867.86699999999996"/>
    <s v="VND"/>
    <s v=""/>
    <s v=""/>
    <s v="7885000328"/>
    <s v=""/>
    <s v="V01H010001"/>
    <s v="2101"/>
    <s v="Complete"/>
    <m/>
    <m/>
    <m/>
    <m/>
    <m/>
    <x v="0"/>
    <x v="1"/>
  </r>
  <r>
    <m/>
    <m/>
    <m/>
    <m/>
    <m/>
    <m/>
    <m/>
    <m/>
    <m/>
    <m/>
    <m/>
    <m/>
    <m/>
    <m/>
    <m/>
    <m/>
    <m/>
    <m/>
    <m/>
    <m/>
    <m/>
    <m/>
    <s v="x"/>
    <m/>
    <m/>
    <m/>
    <m/>
    <m/>
    <m/>
    <m/>
    <m/>
    <m/>
    <m/>
    <m/>
    <m/>
    <x v="5"/>
    <x v="4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5:B21" firstHeaderRow="1" firstDataRow="1" firstDataCol="1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3"/>
        <item x="4"/>
        <item x="2"/>
        <item t="default"/>
      </items>
    </pivotField>
  </pivotFields>
  <rowFields count="1">
    <field x="3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21" baseField="35" baseItem="0" numFmtId="165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4"/>
        <item x="2"/>
        <item x="3"/>
        <item x="1"/>
        <item x="5"/>
        <item x="6"/>
        <item t="default"/>
      </items>
    </pivotField>
    <pivotField showAll="0"/>
  </pivotFields>
  <rowFields count="1">
    <field x="3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" fld="21" baseField="35" baseItem="0" numFmtId="165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MK@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3"/>
  <sheetViews>
    <sheetView showGridLines="0" topLeftCell="A31" zoomScale="60" zoomScaleNormal="60" zoomScaleSheetLayoutView="55" workbookViewId="0">
      <selection activeCell="A49" sqref="A49"/>
    </sheetView>
  </sheetViews>
  <sheetFormatPr defaultColWidth="9.140625" defaultRowHeight="15"/>
  <cols>
    <col min="1" max="1" width="13.140625" style="18" customWidth="1"/>
    <col min="2" max="2" width="21.42578125" style="18" customWidth="1"/>
    <col min="3" max="3" width="38.28515625" style="18" customWidth="1"/>
    <col min="4" max="4" width="19.5703125" style="12" hidden="1" customWidth="1"/>
    <col min="5" max="5" width="17.5703125" style="12" hidden="1" customWidth="1"/>
    <col min="6" max="6" width="16.7109375" style="13" hidden="1" customWidth="1"/>
    <col min="7" max="7" width="25.28515625" style="12" hidden="1" customWidth="1"/>
    <col min="8" max="8" width="18.7109375" style="12" hidden="1" customWidth="1"/>
    <col min="9" max="9" width="21" style="12" hidden="1" customWidth="1"/>
    <col min="10" max="10" width="16.85546875" style="13" hidden="1" customWidth="1"/>
    <col min="11" max="11" width="19.5703125" style="12" hidden="1" customWidth="1"/>
    <col min="12" max="12" width="19.85546875" style="12" hidden="1" customWidth="1"/>
    <col min="13" max="13" width="20.85546875" style="13" hidden="1" customWidth="1"/>
    <col min="14" max="14" width="19.85546875" style="12" hidden="1" customWidth="1"/>
    <col min="15" max="15" width="20.42578125" style="18" hidden="1" customWidth="1"/>
    <col min="16" max="16" width="21.42578125" style="18" hidden="1" customWidth="1"/>
    <col min="17" max="17" width="21.42578125" style="18" customWidth="1"/>
    <col min="18" max="18" width="19" style="18" customWidth="1"/>
    <col min="19" max="19" width="36.5703125" style="117" customWidth="1"/>
    <col min="20" max="20" width="28.85546875" style="93" customWidth="1"/>
    <col min="21" max="21" width="37.7109375" style="98" customWidth="1"/>
    <col min="22" max="22" width="9.140625" style="98"/>
    <col min="23" max="16384" width="9.140625" style="28"/>
  </cols>
  <sheetData>
    <row r="1" spans="1:22" s="78" customFormat="1" ht="42" customHeight="1">
      <c r="A1" s="24" t="s">
        <v>25</v>
      </c>
      <c r="B1" s="24"/>
      <c r="C1" s="24"/>
      <c r="D1" s="24"/>
      <c r="E1" s="24"/>
      <c r="F1" s="24"/>
      <c r="G1" s="24"/>
      <c r="H1" s="45"/>
      <c r="I1" s="24"/>
      <c r="J1" s="24"/>
      <c r="K1" s="24"/>
      <c r="L1" s="24"/>
      <c r="M1" s="24"/>
      <c r="N1" s="24"/>
      <c r="O1" s="24"/>
      <c r="P1" s="1"/>
      <c r="Q1" s="1"/>
      <c r="R1" s="1"/>
      <c r="S1" s="110"/>
      <c r="T1" s="90"/>
      <c r="U1" s="91"/>
      <c r="V1" s="91"/>
    </row>
    <row r="2" spans="1:22" s="79" customFormat="1" ht="37.5" customHeight="1">
      <c r="A2" s="23" t="s">
        <v>0</v>
      </c>
      <c r="B2" s="23"/>
      <c r="C2" s="3"/>
      <c r="D2" s="4"/>
      <c r="E2" s="4"/>
      <c r="F2" s="30"/>
      <c r="G2" s="4"/>
      <c r="H2" s="46"/>
      <c r="I2" s="43"/>
      <c r="J2" s="5"/>
      <c r="K2" s="42"/>
      <c r="L2" s="4"/>
      <c r="M2" s="5"/>
      <c r="N2" s="4"/>
      <c r="O2" s="2"/>
      <c r="P2" s="2"/>
      <c r="Q2" s="2"/>
      <c r="R2" s="2"/>
      <c r="S2" s="111"/>
      <c r="T2" s="90"/>
      <c r="U2" s="92"/>
      <c r="V2" s="92"/>
    </row>
    <row r="3" spans="1:22" s="80" customFormat="1" ht="33" customHeight="1">
      <c r="A3" s="35" t="s">
        <v>6162</v>
      </c>
      <c r="B3" s="35"/>
      <c r="C3" s="23"/>
      <c r="D3" s="6"/>
      <c r="E3" s="6"/>
      <c r="F3" s="7"/>
      <c r="G3" s="6"/>
      <c r="H3" s="37"/>
      <c r="I3" s="41"/>
      <c r="J3" s="41"/>
      <c r="K3" s="37"/>
      <c r="L3" s="6"/>
      <c r="M3" s="7"/>
      <c r="N3" s="6"/>
      <c r="O3" s="8"/>
      <c r="P3" s="8"/>
      <c r="Q3" s="8"/>
      <c r="R3" s="8"/>
      <c r="S3" s="112"/>
      <c r="T3" s="93"/>
      <c r="U3" s="94"/>
      <c r="V3" s="94"/>
    </row>
    <row r="4" spans="1:22" s="81" customFormat="1" ht="30.75" customHeight="1">
      <c r="A4" s="156" t="s">
        <v>1</v>
      </c>
      <c r="B4" s="156" t="s">
        <v>35</v>
      </c>
      <c r="C4" s="160" t="s">
        <v>15</v>
      </c>
      <c r="D4" s="156" t="s">
        <v>88</v>
      </c>
      <c r="E4" s="156"/>
      <c r="F4" s="156"/>
      <c r="G4" s="156"/>
      <c r="H4" s="156" t="s">
        <v>5295</v>
      </c>
      <c r="I4" s="156"/>
      <c r="J4" s="156"/>
      <c r="K4" s="156"/>
      <c r="L4" s="156" t="s">
        <v>89</v>
      </c>
      <c r="M4" s="156"/>
      <c r="N4" s="156"/>
      <c r="O4" s="156"/>
      <c r="P4" s="156" t="s">
        <v>2</v>
      </c>
      <c r="Q4" s="156" t="s">
        <v>20</v>
      </c>
      <c r="R4" s="156" t="s">
        <v>86</v>
      </c>
      <c r="S4" s="113"/>
      <c r="T4" s="90"/>
      <c r="U4" s="95"/>
      <c r="V4" s="95"/>
    </row>
    <row r="5" spans="1:22" s="81" customFormat="1" ht="49.5" customHeight="1">
      <c r="A5" s="156"/>
      <c r="B5" s="156"/>
      <c r="C5" s="160"/>
      <c r="D5" s="9" t="s">
        <v>3</v>
      </c>
      <c r="E5" s="52" t="s">
        <v>4</v>
      </c>
      <c r="F5" s="10" t="s">
        <v>5</v>
      </c>
      <c r="G5" s="52" t="s">
        <v>6</v>
      </c>
      <c r="H5" s="88" t="s">
        <v>3</v>
      </c>
      <c r="I5" s="88" t="s">
        <v>4</v>
      </c>
      <c r="J5" s="10" t="s">
        <v>5</v>
      </c>
      <c r="K5" s="88" t="s">
        <v>6</v>
      </c>
      <c r="L5" s="9" t="s">
        <v>3</v>
      </c>
      <c r="M5" s="52" t="s">
        <v>4</v>
      </c>
      <c r="N5" s="10" t="s">
        <v>5</v>
      </c>
      <c r="O5" s="52" t="s">
        <v>6</v>
      </c>
      <c r="P5" s="156"/>
      <c r="Q5" s="156"/>
      <c r="R5" s="156"/>
      <c r="S5" s="113"/>
      <c r="T5" s="90"/>
      <c r="U5" s="95"/>
      <c r="V5" s="95"/>
    </row>
    <row r="6" spans="1:22" s="82" customFormat="1" ht="36" customHeight="1">
      <c r="A6" s="157" t="s">
        <v>24</v>
      </c>
      <c r="B6" s="49" t="s">
        <v>99</v>
      </c>
      <c r="C6" s="59" t="s">
        <v>92</v>
      </c>
      <c r="D6" s="31">
        <v>46</v>
      </c>
      <c r="E6" s="122">
        <v>46</v>
      </c>
      <c r="F6" s="50">
        <f t="shared" ref="F6:F17" si="0">+IF(E6=0,0,E6/D6)</f>
        <v>1</v>
      </c>
      <c r="G6" s="31">
        <f t="shared" ref="G6:G17" si="1">+IF(F6&gt;=100%,1500000,0)</f>
        <v>1500000</v>
      </c>
      <c r="H6" s="31">
        <v>285158.04902174126</v>
      </c>
      <c r="I6" s="51">
        <v>213868.53676630574</v>
      </c>
      <c r="J6" s="50">
        <f>+IF(I6=0,0,I6/H6)</f>
        <v>0.74999999999999933</v>
      </c>
      <c r="K6" s="31">
        <f>IF(AND(J6&gt;=80%,J6&lt;90%),1300000,IF(AND(J6&gt;=90%,J6&lt;100%),1800000,IF(J6&gt;=100%,3000000,0)))</f>
        <v>0</v>
      </c>
      <c r="L6" s="31">
        <v>46</v>
      </c>
      <c r="M6" s="122">
        <v>46</v>
      </c>
      <c r="N6" s="50">
        <f t="shared" ref="N6:N16" si="2">+IF(M6=0,0,M6/L6)</f>
        <v>1</v>
      </c>
      <c r="O6" s="31">
        <f t="shared" ref="O6:O17" si="3">+IF(N6&gt;=100%,1500000,0)</f>
        <v>1500000</v>
      </c>
      <c r="P6" s="31">
        <f t="shared" ref="P6:P17" si="4">+SUM(O6,K6,G6)</f>
        <v>3000000</v>
      </c>
      <c r="Q6" s="31">
        <f t="shared" ref="Q6:Q17" si="5">+P6</f>
        <v>3000000</v>
      </c>
      <c r="R6" s="87">
        <v>43595</v>
      </c>
      <c r="S6" s="109"/>
      <c r="T6" s="93" t="s">
        <v>99</v>
      </c>
      <c r="U6" s="96">
        <v>43595</v>
      </c>
      <c r="V6" s="94"/>
    </row>
    <row r="7" spans="1:22" s="82" customFormat="1" ht="36" customHeight="1">
      <c r="A7" s="158"/>
      <c r="B7" s="49" t="s">
        <v>78</v>
      </c>
      <c r="C7" s="59" t="s">
        <v>67</v>
      </c>
      <c r="D7" s="31">
        <v>53</v>
      </c>
      <c r="E7" s="122">
        <v>53</v>
      </c>
      <c r="F7" s="50">
        <f t="shared" si="0"/>
        <v>1</v>
      </c>
      <c r="G7" s="31">
        <f t="shared" si="1"/>
        <v>1500000</v>
      </c>
      <c r="H7" s="31">
        <v>184670.55422225379</v>
      </c>
      <c r="I7" s="51">
        <v>184670.554222254</v>
      </c>
      <c r="J7" s="50">
        <f t="shared" ref="J7:J18" si="6">+IF(I7=0,0,I7/H7)</f>
        <v>1.0000000000000011</v>
      </c>
      <c r="K7" s="31">
        <f t="shared" ref="K7:K17" si="7">IF(AND(J7&gt;=80%,J7&lt;90%),1300000,IF(AND(J7&gt;=90%,J7&lt;100%),1800000,IF(J7&gt;=100%,3000000,0)))</f>
        <v>3000000</v>
      </c>
      <c r="L7" s="31">
        <v>53</v>
      </c>
      <c r="M7" s="122">
        <v>53</v>
      </c>
      <c r="N7" s="50">
        <f t="shared" si="2"/>
        <v>1</v>
      </c>
      <c r="O7" s="31">
        <f t="shared" si="3"/>
        <v>1500000</v>
      </c>
      <c r="P7" s="31">
        <f t="shared" si="4"/>
        <v>6000000</v>
      </c>
      <c r="Q7" s="31">
        <f t="shared" si="5"/>
        <v>6000000</v>
      </c>
      <c r="R7" s="87">
        <v>43575</v>
      </c>
      <c r="S7" s="109"/>
      <c r="T7" s="93" t="s">
        <v>78</v>
      </c>
      <c r="U7" s="96">
        <v>43575</v>
      </c>
      <c r="V7" s="94"/>
    </row>
    <row r="8" spans="1:22" s="82" customFormat="1" ht="36" customHeight="1">
      <c r="A8" s="158"/>
      <c r="B8" s="49" t="s">
        <v>100</v>
      </c>
      <c r="C8" s="59" t="s">
        <v>93</v>
      </c>
      <c r="D8" s="31">
        <v>53</v>
      </c>
      <c r="E8" s="122">
        <v>53</v>
      </c>
      <c r="F8" s="50">
        <f t="shared" si="0"/>
        <v>1</v>
      </c>
      <c r="G8" s="31">
        <f t="shared" si="1"/>
        <v>1500000</v>
      </c>
      <c r="H8" s="31">
        <v>243352.56573556634</v>
      </c>
      <c r="I8" s="51">
        <v>114375.705895716</v>
      </c>
      <c r="J8" s="50">
        <f t="shared" si="6"/>
        <v>0.46999999999999925</v>
      </c>
      <c r="K8" s="31">
        <f t="shared" si="7"/>
        <v>0</v>
      </c>
      <c r="L8" s="31">
        <v>53</v>
      </c>
      <c r="M8" s="122">
        <v>53</v>
      </c>
      <c r="N8" s="50">
        <f t="shared" si="2"/>
        <v>1</v>
      </c>
      <c r="O8" s="31">
        <f t="shared" si="3"/>
        <v>1500000</v>
      </c>
      <c r="P8" s="31">
        <f t="shared" si="4"/>
        <v>3000000</v>
      </c>
      <c r="Q8" s="31">
        <f t="shared" si="5"/>
        <v>3000000</v>
      </c>
      <c r="R8" s="87">
        <v>43588</v>
      </c>
      <c r="S8" s="109"/>
      <c r="T8" s="93" t="s">
        <v>100</v>
      </c>
      <c r="U8" s="96">
        <v>43588</v>
      </c>
      <c r="V8" s="94"/>
    </row>
    <row r="9" spans="1:22" s="82" customFormat="1" ht="36" customHeight="1">
      <c r="A9" s="158"/>
      <c r="B9" s="49" t="s">
        <v>47</v>
      </c>
      <c r="C9" s="59" t="s">
        <v>39</v>
      </c>
      <c r="D9" s="31">
        <v>57</v>
      </c>
      <c r="E9" s="122">
        <v>57</v>
      </c>
      <c r="F9" s="50">
        <f t="shared" si="0"/>
        <v>1</v>
      </c>
      <c r="G9" s="31">
        <f t="shared" si="1"/>
        <v>1500000</v>
      </c>
      <c r="H9" s="31">
        <v>247129.9798876064</v>
      </c>
      <c r="I9" s="51">
        <v>268620</v>
      </c>
      <c r="J9" s="50">
        <f t="shared" si="6"/>
        <v>1.086958369527514</v>
      </c>
      <c r="K9" s="31">
        <f t="shared" si="7"/>
        <v>3000000</v>
      </c>
      <c r="L9" s="31">
        <v>57</v>
      </c>
      <c r="M9" s="122">
        <v>57</v>
      </c>
      <c r="N9" s="50">
        <f t="shared" si="2"/>
        <v>1</v>
      </c>
      <c r="O9" s="31">
        <f t="shared" si="3"/>
        <v>1500000</v>
      </c>
      <c r="P9" s="31">
        <f t="shared" si="4"/>
        <v>6000000</v>
      </c>
      <c r="Q9" s="31">
        <f t="shared" si="5"/>
        <v>6000000</v>
      </c>
      <c r="R9" s="87">
        <v>43192</v>
      </c>
      <c r="S9" s="109"/>
      <c r="T9" s="93" t="s">
        <v>47</v>
      </c>
      <c r="U9" s="96">
        <v>43192</v>
      </c>
      <c r="V9" s="94"/>
    </row>
    <row r="10" spans="1:22" s="82" customFormat="1" ht="36" customHeight="1">
      <c r="A10" s="158"/>
      <c r="B10" s="49" t="s">
        <v>48</v>
      </c>
      <c r="C10" s="59" t="s">
        <v>28</v>
      </c>
      <c r="D10" s="31">
        <v>14</v>
      </c>
      <c r="E10" s="122">
        <v>14</v>
      </c>
      <c r="F10" s="50">
        <f t="shared" si="0"/>
        <v>1</v>
      </c>
      <c r="G10" s="31">
        <f t="shared" si="1"/>
        <v>1500000</v>
      </c>
      <c r="H10" s="31">
        <v>194885.27256095258</v>
      </c>
      <c r="I10" s="51">
        <v>177345.59803046723</v>
      </c>
      <c r="J10" s="50">
        <f t="shared" si="6"/>
        <v>0.91000000000000192</v>
      </c>
      <c r="K10" s="31">
        <f t="shared" si="7"/>
        <v>1800000</v>
      </c>
      <c r="L10" s="31">
        <v>14</v>
      </c>
      <c r="M10" s="122">
        <v>14</v>
      </c>
      <c r="N10" s="50">
        <f t="shared" si="2"/>
        <v>1</v>
      </c>
      <c r="O10" s="31">
        <f t="shared" si="3"/>
        <v>1500000</v>
      </c>
      <c r="P10" s="31">
        <f t="shared" si="4"/>
        <v>4800000</v>
      </c>
      <c r="Q10" s="31">
        <f t="shared" si="5"/>
        <v>4800000</v>
      </c>
      <c r="R10" s="87">
        <v>42222</v>
      </c>
      <c r="S10" s="109"/>
      <c r="T10" s="93" t="s">
        <v>48</v>
      </c>
      <c r="U10" s="96">
        <v>42222</v>
      </c>
      <c r="V10" s="94"/>
    </row>
    <row r="11" spans="1:22" s="82" customFormat="1" ht="36" customHeight="1">
      <c r="A11" s="158"/>
      <c r="B11" s="49" t="s">
        <v>60</v>
      </c>
      <c r="C11" s="59" t="s">
        <v>19</v>
      </c>
      <c r="D11" s="31">
        <v>68</v>
      </c>
      <c r="E11" s="122">
        <v>68</v>
      </c>
      <c r="F11" s="50">
        <f t="shared" si="0"/>
        <v>1</v>
      </c>
      <c r="G11" s="31">
        <f t="shared" si="1"/>
        <v>1500000</v>
      </c>
      <c r="H11" s="31">
        <v>234890</v>
      </c>
      <c r="I11" s="51">
        <v>234890.19874854799</v>
      </c>
      <c r="J11" s="50">
        <f t="shared" si="6"/>
        <v>1.0000008461345651</v>
      </c>
      <c r="K11" s="31">
        <f t="shared" si="7"/>
        <v>3000000</v>
      </c>
      <c r="L11" s="31">
        <v>68</v>
      </c>
      <c r="M11" s="122">
        <v>68</v>
      </c>
      <c r="N11" s="50">
        <f t="shared" si="2"/>
        <v>1</v>
      </c>
      <c r="O11" s="31">
        <f t="shared" si="3"/>
        <v>1500000</v>
      </c>
      <c r="P11" s="31">
        <f t="shared" si="4"/>
        <v>6000000</v>
      </c>
      <c r="Q11" s="31">
        <f t="shared" si="5"/>
        <v>6000000</v>
      </c>
      <c r="R11" s="87">
        <v>43405</v>
      </c>
      <c r="S11" s="109"/>
      <c r="T11" s="93" t="s">
        <v>60</v>
      </c>
      <c r="U11" s="96" t="s">
        <v>104</v>
      </c>
      <c r="V11" s="94"/>
    </row>
    <row r="12" spans="1:22" s="82" customFormat="1" ht="36" customHeight="1">
      <c r="A12" s="158"/>
      <c r="B12" s="49" t="s">
        <v>49</v>
      </c>
      <c r="C12" s="59" t="s">
        <v>33</v>
      </c>
      <c r="D12" s="31">
        <v>14</v>
      </c>
      <c r="E12" s="122">
        <v>14</v>
      </c>
      <c r="F12" s="50">
        <f t="shared" si="0"/>
        <v>1</v>
      </c>
      <c r="G12" s="31">
        <f t="shared" si="1"/>
        <v>1500000</v>
      </c>
      <c r="H12" s="31">
        <v>229839.55714184244</v>
      </c>
      <c r="I12" s="51">
        <v>160887.6899992894</v>
      </c>
      <c r="J12" s="50">
        <f t="shared" si="6"/>
        <v>0.69999999999999873</v>
      </c>
      <c r="K12" s="31">
        <f t="shared" si="7"/>
        <v>0</v>
      </c>
      <c r="L12" s="31">
        <v>14</v>
      </c>
      <c r="M12" s="122">
        <v>14</v>
      </c>
      <c r="N12" s="50">
        <f t="shared" si="2"/>
        <v>1</v>
      </c>
      <c r="O12" s="31">
        <f t="shared" si="3"/>
        <v>1500000</v>
      </c>
      <c r="P12" s="31">
        <f t="shared" si="4"/>
        <v>3000000</v>
      </c>
      <c r="Q12" s="31">
        <f t="shared" si="5"/>
        <v>3000000</v>
      </c>
      <c r="R12" s="87">
        <v>42675</v>
      </c>
      <c r="S12" s="109"/>
      <c r="T12" s="93" t="s">
        <v>49</v>
      </c>
      <c r="U12" s="96">
        <v>42675</v>
      </c>
      <c r="V12" s="94"/>
    </row>
    <row r="13" spans="1:22" s="82" customFormat="1" ht="36" customHeight="1">
      <c r="A13" s="158"/>
      <c r="B13" s="49" t="s">
        <v>5256</v>
      </c>
      <c r="C13" s="59" t="s">
        <v>4923</v>
      </c>
      <c r="D13" s="31">
        <v>25</v>
      </c>
      <c r="E13" s="122">
        <v>25</v>
      </c>
      <c r="F13" s="50">
        <f t="shared" si="0"/>
        <v>1</v>
      </c>
      <c r="G13" s="31">
        <f t="shared" si="1"/>
        <v>1500000</v>
      </c>
      <c r="H13" s="31">
        <v>206690.44066341536</v>
      </c>
      <c r="I13" s="51">
        <v>150884.02168429297</v>
      </c>
      <c r="J13" s="50">
        <f t="shared" si="6"/>
        <v>0.72999999999999887</v>
      </c>
      <c r="K13" s="31">
        <f t="shared" si="7"/>
        <v>0</v>
      </c>
      <c r="L13" s="31">
        <v>25</v>
      </c>
      <c r="M13" s="122">
        <v>25</v>
      </c>
      <c r="N13" s="50">
        <f t="shared" si="2"/>
        <v>1</v>
      </c>
      <c r="O13" s="31">
        <f t="shared" si="3"/>
        <v>1500000</v>
      </c>
      <c r="P13" s="31">
        <f t="shared" si="4"/>
        <v>3000000</v>
      </c>
      <c r="Q13" s="31">
        <f t="shared" si="5"/>
        <v>3000000</v>
      </c>
      <c r="R13" s="87">
        <v>43617</v>
      </c>
      <c r="S13" s="114"/>
      <c r="T13" s="93"/>
      <c r="U13" s="96"/>
      <c r="V13" s="94"/>
    </row>
    <row r="14" spans="1:22" s="82" customFormat="1" ht="36" customHeight="1">
      <c r="A14" s="158"/>
      <c r="B14" s="49"/>
      <c r="C14" s="59" t="s">
        <v>75</v>
      </c>
      <c r="D14" s="31">
        <v>13</v>
      </c>
      <c r="E14" s="122">
        <v>13</v>
      </c>
      <c r="F14" s="50">
        <f t="shared" si="0"/>
        <v>1</v>
      </c>
      <c r="G14" s="31">
        <v>0</v>
      </c>
      <c r="H14" s="31">
        <v>200187.18858717888</v>
      </c>
      <c r="I14" s="51">
        <v>83083.15885312618</v>
      </c>
      <c r="J14" s="50">
        <f>+IFERROR(IF(I14=0,0,I14/H14),0)</f>
        <v>0.41502735234699878</v>
      </c>
      <c r="K14" s="31">
        <f t="shared" si="7"/>
        <v>0</v>
      </c>
      <c r="L14" s="31">
        <v>13</v>
      </c>
      <c r="M14" s="122">
        <v>13</v>
      </c>
      <c r="N14" s="50">
        <f t="shared" si="2"/>
        <v>1</v>
      </c>
      <c r="O14" s="31">
        <v>0</v>
      </c>
      <c r="P14" s="31">
        <f t="shared" si="4"/>
        <v>0</v>
      </c>
      <c r="Q14" s="31">
        <f t="shared" si="5"/>
        <v>0</v>
      </c>
      <c r="R14" s="87"/>
      <c r="S14" s="114"/>
      <c r="T14" s="93"/>
      <c r="U14" s="96"/>
      <c r="V14" s="94"/>
    </row>
    <row r="15" spans="1:22" s="82" customFormat="1" ht="36" hidden="1" customHeight="1">
      <c r="A15" s="158"/>
      <c r="B15" s="49"/>
      <c r="C15" s="59" t="s">
        <v>76</v>
      </c>
      <c r="D15" s="31"/>
      <c r="E15" s="122">
        <v>0</v>
      </c>
      <c r="F15" s="50">
        <f t="shared" si="0"/>
        <v>0</v>
      </c>
      <c r="G15" s="31">
        <f t="shared" si="1"/>
        <v>0</v>
      </c>
      <c r="H15" s="31"/>
      <c r="I15" s="51"/>
      <c r="J15" s="50">
        <f>+IFERROR(IF(I15=0,0,I15/H15),0)</f>
        <v>0</v>
      </c>
      <c r="K15" s="31">
        <f t="shared" si="7"/>
        <v>0</v>
      </c>
      <c r="L15" s="31"/>
      <c r="M15" s="122">
        <v>0</v>
      </c>
      <c r="N15" s="50">
        <f t="shared" si="2"/>
        <v>0</v>
      </c>
      <c r="O15" s="31">
        <f t="shared" si="3"/>
        <v>0</v>
      </c>
      <c r="P15" s="31">
        <f t="shared" si="4"/>
        <v>0</v>
      </c>
      <c r="Q15" s="31">
        <f t="shared" si="5"/>
        <v>0</v>
      </c>
      <c r="R15" s="87"/>
      <c r="S15" s="114"/>
      <c r="T15" s="93"/>
      <c r="U15" s="96"/>
      <c r="V15" s="94"/>
    </row>
    <row r="16" spans="1:22" s="82" customFormat="1" ht="36" customHeight="1">
      <c r="A16" s="158"/>
      <c r="B16" s="49" t="s">
        <v>101</v>
      </c>
      <c r="C16" s="59" t="s">
        <v>94</v>
      </c>
      <c r="D16" s="31">
        <v>7</v>
      </c>
      <c r="E16" s="122">
        <v>7</v>
      </c>
      <c r="F16" s="50">
        <f t="shared" si="0"/>
        <v>1</v>
      </c>
      <c r="G16" s="31">
        <f t="shared" si="1"/>
        <v>1500000</v>
      </c>
      <c r="H16" s="31">
        <v>342062.26003334316</v>
      </c>
      <c r="I16" s="31">
        <v>305552.45600000006</v>
      </c>
      <c r="J16" s="50">
        <f t="shared" si="6"/>
        <v>0.89326561769841484</v>
      </c>
      <c r="K16" s="31">
        <f t="shared" si="7"/>
        <v>1300000</v>
      </c>
      <c r="L16" s="31">
        <v>7</v>
      </c>
      <c r="M16" s="122">
        <v>7</v>
      </c>
      <c r="N16" s="50">
        <f t="shared" si="2"/>
        <v>1</v>
      </c>
      <c r="O16" s="31">
        <f t="shared" si="3"/>
        <v>1500000</v>
      </c>
      <c r="P16" s="31">
        <f t="shared" si="4"/>
        <v>4300000</v>
      </c>
      <c r="Q16" s="31">
        <f t="shared" si="5"/>
        <v>4300000</v>
      </c>
      <c r="R16" s="87">
        <v>43587</v>
      </c>
      <c r="S16" s="109"/>
      <c r="T16" s="93" t="s">
        <v>101</v>
      </c>
      <c r="U16" s="96">
        <v>43587</v>
      </c>
      <c r="V16" s="94"/>
    </row>
    <row r="17" spans="1:24" s="82" customFormat="1" ht="36" customHeight="1">
      <c r="A17" s="159"/>
      <c r="B17" s="49" t="s">
        <v>102</v>
      </c>
      <c r="C17" s="59" t="s">
        <v>95</v>
      </c>
      <c r="D17" s="31">
        <v>6</v>
      </c>
      <c r="E17" s="122">
        <v>6</v>
      </c>
      <c r="F17" s="50">
        <f t="shared" si="0"/>
        <v>1</v>
      </c>
      <c r="G17" s="31">
        <f t="shared" si="1"/>
        <v>1500000</v>
      </c>
      <c r="H17" s="31">
        <v>228195.5529160655</v>
      </c>
      <c r="I17" s="31">
        <v>196762.43900000007</v>
      </c>
      <c r="J17" s="50">
        <f t="shared" si="6"/>
        <v>0.86225360873869838</v>
      </c>
      <c r="K17" s="31">
        <f t="shared" si="7"/>
        <v>1300000</v>
      </c>
      <c r="L17" s="31">
        <v>6</v>
      </c>
      <c r="M17" s="122">
        <v>6</v>
      </c>
      <c r="N17" s="50">
        <f t="shared" ref="N17" si="8">+IF(M17=0,0,M17/L17)</f>
        <v>1</v>
      </c>
      <c r="O17" s="31">
        <f t="shared" si="3"/>
        <v>1500000</v>
      </c>
      <c r="P17" s="31">
        <f t="shared" si="4"/>
        <v>4300000</v>
      </c>
      <c r="Q17" s="31">
        <f t="shared" si="5"/>
        <v>4300000</v>
      </c>
      <c r="R17" s="87">
        <v>43606</v>
      </c>
      <c r="S17" s="109"/>
      <c r="T17" s="93" t="s">
        <v>102</v>
      </c>
      <c r="U17" s="96">
        <v>43606</v>
      </c>
      <c r="V17" s="94"/>
    </row>
    <row r="18" spans="1:24" s="83" customFormat="1" ht="36" customHeight="1">
      <c r="A18" s="60"/>
      <c r="B18" s="60"/>
      <c r="C18" s="61" t="s">
        <v>16</v>
      </c>
      <c r="D18" s="62">
        <f>SUM(D6:D17)</f>
        <v>356</v>
      </c>
      <c r="E18" s="62">
        <f>SUM(E6:E17)</f>
        <v>356</v>
      </c>
      <c r="F18" s="63">
        <f>+IF(E18=0,0,E18/D18)</f>
        <v>1</v>
      </c>
      <c r="G18" s="62">
        <f>SUM(G6:G17)</f>
        <v>15000000</v>
      </c>
      <c r="H18" s="64">
        <f>SUM(H6:H17)</f>
        <v>2597061.4207699653</v>
      </c>
      <c r="I18" s="62">
        <f>SUM(I6:I17)</f>
        <v>2090940.3591999996</v>
      </c>
      <c r="J18" s="63">
        <f t="shared" si="6"/>
        <v>0.80511779293232377</v>
      </c>
      <c r="K18" s="62">
        <f>SUM(K6:K17)</f>
        <v>13400000</v>
      </c>
      <c r="L18" s="62">
        <f>SUM(L6:L17)</f>
        <v>356</v>
      </c>
      <c r="M18" s="62">
        <f>SUM(M6:M17)</f>
        <v>356</v>
      </c>
      <c r="N18" s="63">
        <f>+IF(M18=0,0,M18/L18)</f>
        <v>1</v>
      </c>
      <c r="O18" s="62">
        <f>SUM(O6:O17)</f>
        <v>15000000</v>
      </c>
      <c r="P18" s="62">
        <f>SUM(P6:P17)</f>
        <v>43400000</v>
      </c>
      <c r="Q18" s="64">
        <f>SUM(Q6:Q17)</f>
        <v>43400000</v>
      </c>
      <c r="R18" s="62"/>
      <c r="S18" s="109"/>
      <c r="T18" s="93"/>
      <c r="U18" s="96"/>
      <c r="V18" s="97"/>
      <c r="W18" s="82"/>
      <c r="X18" s="82"/>
    </row>
    <row r="19" spans="1:24">
      <c r="A19" s="69"/>
      <c r="B19" s="69"/>
      <c r="C19" s="69"/>
      <c r="D19" s="70"/>
      <c r="E19" s="70"/>
      <c r="F19" s="71"/>
      <c r="G19" s="70"/>
      <c r="H19" s="70"/>
      <c r="I19" s="70"/>
      <c r="J19" s="72"/>
      <c r="K19" s="70"/>
      <c r="L19" s="70"/>
      <c r="M19" s="71"/>
      <c r="N19" s="70"/>
      <c r="O19" s="69"/>
      <c r="P19" s="28"/>
      <c r="Q19" s="69"/>
      <c r="R19" s="69"/>
      <c r="S19" s="109"/>
      <c r="U19" s="96"/>
      <c r="W19" s="82"/>
      <c r="X19" s="82"/>
    </row>
    <row r="20" spans="1:24" s="81" customFormat="1" ht="25.5" customHeight="1">
      <c r="A20" s="156" t="s">
        <v>1</v>
      </c>
      <c r="B20" s="156" t="s">
        <v>35</v>
      </c>
      <c r="C20" s="160" t="s">
        <v>15</v>
      </c>
      <c r="D20" s="156" t="s">
        <v>88</v>
      </c>
      <c r="E20" s="156"/>
      <c r="F20" s="156"/>
      <c r="G20" s="156"/>
      <c r="H20" s="156" t="s">
        <v>5296</v>
      </c>
      <c r="I20" s="156"/>
      <c r="J20" s="156"/>
      <c r="K20" s="156"/>
      <c r="L20" s="156" t="s">
        <v>89</v>
      </c>
      <c r="M20" s="156"/>
      <c r="N20" s="156"/>
      <c r="O20" s="156"/>
      <c r="P20" s="156" t="s">
        <v>2</v>
      </c>
      <c r="Q20" s="156" t="s">
        <v>20</v>
      </c>
      <c r="R20" s="156" t="s">
        <v>86</v>
      </c>
      <c r="S20" s="109"/>
      <c r="T20" s="93"/>
      <c r="U20" s="96"/>
      <c r="V20" s="95"/>
      <c r="W20" s="82"/>
      <c r="X20" s="82"/>
    </row>
    <row r="21" spans="1:24" s="81" customFormat="1" ht="39" customHeight="1">
      <c r="A21" s="156"/>
      <c r="B21" s="156"/>
      <c r="C21" s="160"/>
      <c r="D21" s="9" t="s">
        <v>3</v>
      </c>
      <c r="E21" s="52" t="s">
        <v>4</v>
      </c>
      <c r="F21" s="10" t="s">
        <v>5</v>
      </c>
      <c r="G21" s="52" t="s">
        <v>6</v>
      </c>
      <c r="H21" s="119" t="s">
        <v>3</v>
      </c>
      <c r="I21" s="52" t="s">
        <v>4</v>
      </c>
      <c r="J21" s="10" t="s">
        <v>5</v>
      </c>
      <c r="K21" s="119" t="s">
        <v>6</v>
      </c>
      <c r="L21" s="9" t="s">
        <v>3</v>
      </c>
      <c r="M21" s="52" t="s">
        <v>4</v>
      </c>
      <c r="N21" s="10" t="s">
        <v>5</v>
      </c>
      <c r="O21" s="52" t="s">
        <v>6</v>
      </c>
      <c r="P21" s="156"/>
      <c r="Q21" s="156"/>
      <c r="R21" s="156"/>
      <c r="S21" s="109"/>
      <c r="T21" s="93"/>
      <c r="U21" s="96"/>
      <c r="V21" s="95"/>
      <c r="W21" s="82"/>
      <c r="X21" s="82"/>
    </row>
    <row r="22" spans="1:24" s="82" customFormat="1" ht="42.75" customHeight="1">
      <c r="A22" s="162" t="s">
        <v>66</v>
      </c>
      <c r="B22" s="49" t="s">
        <v>64</v>
      </c>
      <c r="C22" s="59" t="s">
        <v>65</v>
      </c>
      <c r="D22" s="31">
        <v>288</v>
      </c>
      <c r="E22" s="122">
        <v>288</v>
      </c>
      <c r="F22" s="50">
        <f t="shared" ref="F22:F29" si="9">+IF(E22=0,0,E22/D22)</f>
        <v>1</v>
      </c>
      <c r="G22" s="31">
        <f t="shared" ref="G22:G29" si="10">+IF(F22&gt;=100%,1500000,0)</f>
        <v>1500000</v>
      </c>
      <c r="H22" s="31">
        <v>295013.66932195704</v>
      </c>
      <c r="I22" s="31">
        <v>295407</v>
      </c>
      <c r="J22" s="53">
        <f>+IF(I22=0,0,I22/H22)</f>
        <v>1.0013332625533826</v>
      </c>
      <c r="K22" s="31">
        <f t="shared" ref="K22:K29" si="11">IF(AND(J22&gt;=80%,J22&lt;90%),1300000,IF(AND(J22&gt;=90%,J22&lt;100%),1800000,IF(J22&gt;=100%,3000000,0)))</f>
        <v>3000000</v>
      </c>
      <c r="L22" s="31">
        <v>288</v>
      </c>
      <c r="M22" s="122">
        <v>288</v>
      </c>
      <c r="N22" s="54">
        <f t="shared" ref="N22:N30" si="12">+IF(M22=0,0,M22/L22)</f>
        <v>1</v>
      </c>
      <c r="O22" s="31">
        <f t="shared" ref="O22:O29" si="13">+IF(N22&gt;=100%,1500000,0)</f>
        <v>1500000</v>
      </c>
      <c r="P22" s="31">
        <f>+SUM(O22,K22,G22)</f>
        <v>6000000</v>
      </c>
      <c r="Q22" s="31">
        <f>+P22</f>
        <v>6000000</v>
      </c>
      <c r="R22" s="87">
        <v>43529</v>
      </c>
      <c r="S22" s="109"/>
      <c r="T22" s="93" t="s">
        <v>64</v>
      </c>
      <c r="U22" s="96">
        <v>43529</v>
      </c>
      <c r="V22" s="94"/>
    </row>
    <row r="23" spans="1:24" s="82" customFormat="1" ht="42.75" customHeight="1">
      <c r="A23" s="163"/>
      <c r="B23" s="49" t="s">
        <v>103</v>
      </c>
      <c r="C23" s="59" t="s">
        <v>96</v>
      </c>
      <c r="D23" s="31">
        <v>226</v>
      </c>
      <c r="E23" s="122">
        <v>226</v>
      </c>
      <c r="F23" s="50">
        <f t="shared" si="9"/>
        <v>1</v>
      </c>
      <c r="G23" s="31">
        <f t="shared" si="10"/>
        <v>1500000</v>
      </c>
      <c r="H23" s="31">
        <v>326378.15171371546</v>
      </c>
      <c r="I23" s="31">
        <v>326872</v>
      </c>
      <c r="J23" s="53">
        <f t="shared" ref="J23:J29" si="14">+IF(I23=0,0,I23/H23)</f>
        <v>1.0015131168667126</v>
      </c>
      <c r="K23" s="31">
        <f t="shared" si="11"/>
        <v>3000000</v>
      </c>
      <c r="L23" s="31">
        <v>226</v>
      </c>
      <c r="M23" s="122">
        <v>226</v>
      </c>
      <c r="N23" s="50">
        <f t="shared" si="12"/>
        <v>1</v>
      </c>
      <c r="O23" s="31">
        <f t="shared" si="13"/>
        <v>1500000</v>
      </c>
      <c r="P23" s="31">
        <f t="shared" ref="P23:P29" si="15">+SUM(O23,K23,G23)</f>
        <v>6000000</v>
      </c>
      <c r="Q23" s="31">
        <f t="shared" ref="Q23:Q29" si="16">+P23</f>
        <v>6000000</v>
      </c>
      <c r="R23" s="87">
        <v>43578</v>
      </c>
      <c r="S23" s="109"/>
      <c r="T23" s="93" t="s">
        <v>103</v>
      </c>
      <c r="U23" s="96">
        <v>43578</v>
      </c>
      <c r="V23" s="94"/>
    </row>
    <row r="24" spans="1:24" s="82" customFormat="1" ht="42.75" customHeight="1">
      <c r="A24" s="163"/>
      <c r="B24" s="137" t="s">
        <v>6331</v>
      </c>
      <c r="C24" s="59" t="s">
        <v>6163</v>
      </c>
      <c r="D24" s="31">
        <v>205</v>
      </c>
      <c r="E24" s="122">
        <v>205</v>
      </c>
      <c r="F24" s="50">
        <f t="shared" si="9"/>
        <v>1</v>
      </c>
      <c r="G24" s="31">
        <f t="shared" si="10"/>
        <v>1500000</v>
      </c>
      <c r="H24" s="31">
        <v>273542.61285307788</v>
      </c>
      <c r="I24" s="31">
        <v>273664</v>
      </c>
      <c r="J24" s="53">
        <f t="shared" si="14"/>
        <v>1.0004437595504994</v>
      </c>
      <c r="K24" s="31">
        <f t="shared" si="11"/>
        <v>3000000</v>
      </c>
      <c r="L24" s="31">
        <v>205</v>
      </c>
      <c r="M24" s="122">
        <v>205</v>
      </c>
      <c r="N24" s="50">
        <f t="shared" si="12"/>
        <v>1</v>
      </c>
      <c r="O24" s="31">
        <f t="shared" si="13"/>
        <v>1500000</v>
      </c>
      <c r="P24" s="31">
        <f t="shared" si="15"/>
        <v>6000000</v>
      </c>
      <c r="Q24" s="31">
        <f t="shared" si="16"/>
        <v>6000000</v>
      </c>
      <c r="R24" s="154">
        <v>43709</v>
      </c>
      <c r="S24" s="109"/>
      <c r="T24" s="93" t="s">
        <v>45</v>
      </c>
      <c r="U24" s="96">
        <v>42208</v>
      </c>
      <c r="V24" s="94"/>
    </row>
    <row r="25" spans="1:24" s="82" customFormat="1" ht="39.75" customHeight="1">
      <c r="A25" s="163"/>
      <c r="B25" s="49" t="s">
        <v>79</v>
      </c>
      <c r="C25" s="59" t="s">
        <v>69</v>
      </c>
      <c r="D25" s="31">
        <v>247</v>
      </c>
      <c r="E25" s="122">
        <v>247</v>
      </c>
      <c r="F25" s="50">
        <f t="shared" si="9"/>
        <v>1</v>
      </c>
      <c r="G25" s="31">
        <f t="shared" si="10"/>
        <v>1500000</v>
      </c>
      <c r="H25" s="31">
        <v>256407.6323257816</v>
      </c>
      <c r="I25" s="31">
        <v>256787.09999999995</v>
      </c>
      <c r="J25" s="53">
        <f t="shared" si="14"/>
        <v>1.0014799390750437</v>
      </c>
      <c r="K25" s="31">
        <f t="shared" si="11"/>
        <v>3000000</v>
      </c>
      <c r="L25" s="31">
        <v>247</v>
      </c>
      <c r="M25" s="122">
        <v>247</v>
      </c>
      <c r="N25" s="50">
        <f t="shared" si="12"/>
        <v>1</v>
      </c>
      <c r="O25" s="31">
        <f t="shared" si="13"/>
        <v>1500000</v>
      </c>
      <c r="P25" s="31">
        <f t="shared" si="15"/>
        <v>6000000</v>
      </c>
      <c r="Q25" s="31">
        <f t="shared" si="16"/>
        <v>6000000</v>
      </c>
      <c r="R25" s="87">
        <v>43556</v>
      </c>
      <c r="S25" s="109"/>
      <c r="T25" s="93" t="s">
        <v>79</v>
      </c>
      <c r="U25" s="96">
        <v>43556</v>
      </c>
      <c r="V25" s="94"/>
    </row>
    <row r="26" spans="1:24" s="82" customFormat="1" ht="36" customHeight="1">
      <c r="A26" s="163"/>
      <c r="B26" s="49" t="s">
        <v>91</v>
      </c>
      <c r="C26" s="59" t="s">
        <v>68</v>
      </c>
      <c r="D26" s="31">
        <v>161</v>
      </c>
      <c r="E26" s="122">
        <v>161</v>
      </c>
      <c r="F26" s="50">
        <f t="shared" si="9"/>
        <v>1</v>
      </c>
      <c r="G26" s="31">
        <f t="shared" si="10"/>
        <v>1500000</v>
      </c>
      <c r="H26" s="31">
        <v>409584.2567451091</v>
      </c>
      <c r="I26" s="31">
        <v>410047.68399999995</v>
      </c>
      <c r="J26" s="53">
        <f t="shared" si="14"/>
        <v>1.0011314576848573</v>
      </c>
      <c r="K26" s="31">
        <f t="shared" si="11"/>
        <v>3000000</v>
      </c>
      <c r="L26" s="31">
        <v>161</v>
      </c>
      <c r="M26" s="122">
        <v>161</v>
      </c>
      <c r="N26" s="50">
        <f>+IF(M26=0,0,M26/L26)</f>
        <v>1</v>
      </c>
      <c r="O26" s="31">
        <f t="shared" si="13"/>
        <v>1500000</v>
      </c>
      <c r="P26" s="31">
        <f t="shared" si="15"/>
        <v>6000000</v>
      </c>
      <c r="Q26" s="31">
        <f t="shared" si="16"/>
        <v>6000000</v>
      </c>
      <c r="R26" s="87">
        <v>43575</v>
      </c>
      <c r="S26" s="109"/>
      <c r="T26" s="93" t="s">
        <v>91</v>
      </c>
      <c r="U26" s="96">
        <v>43575</v>
      </c>
      <c r="V26" s="94"/>
    </row>
    <row r="27" spans="1:24" s="82" customFormat="1" ht="36" customHeight="1">
      <c r="A27" s="163"/>
      <c r="B27" s="137" t="s">
        <v>6330</v>
      </c>
      <c r="C27" s="59" t="s">
        <v>3935</v>
      </c>
      <c r="D27" s="31">
        <v>169</v>
      </c>
      <c r="E27" s="122">
        <v>169</v>
      </c>
      <c r="F27" s="50">
        <f t="shared" si="9"/>
        <v>1</v>
      </c>
      <c r="G27" s="31">
        <f t="shared" si="10"/>
        <v>1500000</v>
      </c>
      <c r="H27" s="31">
        <v>269852.67380206101</v>
      </c>
      <c r="I27" s="31">
        <v>242903.51999999996</v>
      </c>
      <c r="J27" s="53">
        <f t="shared" si="14"/>
        <v>0.90013382701618716</v>
      </c>
      <c r="K27" s="31">
        <f t="shared" si="11"/>
        <v>1800000</v>
      </c>
      <c r="L27" s="31">
        <v>169</v>
      </c>
      <c r="M27" s="122">
        <v>169</v>
      </c>
      <c r="N27" s="50">
        <f t="shared" ref="N27:N28" si="17">+IF(M27=0,0,M27/L27)</f>
        <v>1</v>
      </c>
      <c r="O27" s="31">
        <f t="shared" si="13"/>
        <v>1500000</v>
      </c>
      <c r="P27" s="31">
        <f t="shared" si="15"/>
        <v>4800000</v>
      </c>
      <c r="Q27" s="31">
        <f t="shared" si="16"/>
        <v>4800000</v>
      </c>
      <c r="R27" s="154">
        <v>43709</v>
      </c>
      <c r="S27" s="109"/>
      <c r="T27" s="93" t="s">
        <v>46</v>
      </c>
      <c r="U27" s="96">
        <v>43283</v>
      </c>
      <c r="V27" s="94"/>
    </row>
    <row r="28" spans="1:24" s="82" customFormat="1" ht="36" customHeight="1">
      <c r="A28" s="163"/>
      <c r="B28" s="49" t="s">
        <v>80</v>
      </c>
      <c r="C28" s="59" t="s">
        <v>70</v>
      </c>
      <c r="D28" s="31">
        <v>154</v>
      </c>
      <c r="E28" s="122">
        <v>154</v>
      </c>
      <c r="F28" s="50">
        <f t="shared" si="9"/>
        <v>1</v>
      </c>
      <c r="G28" s="31">
        <f t="shared" si="10"/>
        <v>1500000</v>
      </c>
      <c r="H28" s="31">
        <v>163794.38208284354</v>
      </c>
      <c r="I28" s="31">
        <v>164067.80000000002</v>
      </c>
      <c r="J28" s="53">
        <f t="shared" si="14"/>
        <v>1.001669275305292</v>
      </c>
      <c r="K28" s="31">
        <f t="shared" si="11"/>
        <v>3000000</v>
      </c>
      <c r="L28" s="31">
        <v>154</v>
      </c>
      <c r="M28" s="122">
        <v>154</v>
      </c>
      <c r="N28" s="50">
        <f t="shared" si="17"/>
        <v>1</v>
      </c>
      <c r="O28" s="31">
        <f t="shared" si="13"/>
        <v>1500000</v>
      </c>
      <c r="P28" s="31">
        <f t="shared" si="15"/>
        <v>6000000</v>
      </c>
      <c r="Q28" s="31">
        <f t="shared" si="16"/>
        <v>6000000</v>
      </c>
      <c r="R28" s="87">
        <v>43575</v>
      </c>
      <c r="S28" s="109"/>
      <c r="T28" s="93" t="s">
        <v>80</v>
      </c>
      <c r="U28" s="96">
        <v>43575</v>
      </c>
      <c r="V28" s="94"/>
    </row>
    <row r="29" spans="1:24" s="82" customFormat="1" ht="36" customHeight="1">
      <c r="A29" s="163"/>
      <c r="B29" s="49" t="s">
        <v>81</v>
      </c>
      <c r="C29" s="59" t="s">
        <v>71</v>
      </c>
      <c r="D29" s="31">
        <v>193</v>
      </c>
      <c r="E29" s="122">
        <v>193</v>
      </c>
      <c r="F29" s="50">
        <f t="shared" si="9"/>
        <v>1</v>
      </c>
      <c r="G29" s="31">
        <f t="shared" si="10"/>
        <v>1500000</v>
      </c>
      <c r="H29" s="31">
        <v>438659.87995028222</v>
      </c>
      <c r="I29" s="31">
        <v>105136.9</v>
      </c>
      <c r="J29" s="53">
        <f t="shared" si="14"/>
        <v>0.23967749230204555</v>
      </c>
      <c r="K29" s="31">
        <f t="shared" si="11"/>
        <v>0</v>
      </c>
      <c r="L29" s="31">
        <v>193</v>
      </c>
      <c r="M29" s="122">
        <v>193</v>
      </c>
      <c r="N29" s="50">
        <f t="shared" si="12"/>
        <v>1</v>
      </c>
      <c r="O29" s="31">
        <f t="shared" si="13"/>
        <v>1500000</v>
      </c>
      <c r="P29" s="31">
        <f t="shared" si="15"/>
        <v>3000000</v>
      </c>
      <c r="Q29" s="31">
        <f t="shared" si="16"/>
        <v>3000000</v>
      </c>
      <c r="R29" s="87">
        <v>43568</v>
      </c>
      <c r="S29" s="109"/>
      <c r="T29" s="93" t="s">
        <v>81</v>
      </c>
      <c r="U29" s="96">
        <v>43568</v>
      </c>
      <c r="V29" s="94"/>
    </row>
    <row r="30" spans="1:24" s="83" customFormat="1" ht="36" customHeight="1">
      <c r="A30" s="60"/>
      <c r="B30" s="60"/>
      <c r="C30" s="61" t="s">
        <v>12</v>
      </c>
      <c r="D30" s="62">
        <f>SUM(D22:D29)</f>
        <v>1643</v>
      </c>
      <c r="E30" s="62">
        <f>SUM(E22:E29)</f>
        <v>1643</v>
      </c>
      <c r="F30" s="63">
        <f>+IF(E30=0,0,E30/D30)</f>
        <v>1</v>
      </c>
      <c r="G30" s="62">
        <f>SUM(G22:G29)</f>
        <v>12000000</v>
      </c>
      <c r="H30" s="64">
        <f>+SUM(H22:H29)</f>
        <v>2433233.2587948279</v>
      </c>
      <c r="I30" s="62">
        <f>SUM(I22:I29)</f>
        <v>2074886.0039999997</v>
      </c>
      <c r="J30" s="63">
        <f>+IF(I30=0,0,I30/H30)</f>
        <v>0.8527279480914558</v>
      </c>
      <c r="K30" s="62">
        <f>+SUM(K22:K29)</f>
        <v>19800000</v>
      </c>
      <c r="L30" s="62">
        <f>+SUM(L22:L29)</f>
        <v>1643</v>
      </c>
      <c r="M30" s="62">
        <f>+SUM(M22:M29)</f>
        <v>1643</v>
      </c>
      <c r="N30" s="63">
        <f t="shared" si="12"/>
        <v>1</v>
      </c>
      <c r="O30" s="62">
        <f>+SUM(O22:O29)</f>
        <v>12000000</v>
      </c>
      <c r="P30" s="62">
        <f>+SUM(P22:P29)</f>
        <v>43800000</v>
      </c>
      <c r="Q30" s="64">
        <f>+SUM(Q22:Q29)</f>
        <v>43800000</v>
      </c>
      <c r="R30" s="62"/>
      <c r="S30" s="109"/>
      <c r="T30" s="93"/>
      <c r="U30" s="96"/>
      <c r="V30" s="97"/>
      <c r="W30" s="82"/>
      <c r="X30" s="82"/>
    </row>
    <row r="31" spans="1:24" s="29" customFormat="1" ht="18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4"/>
      <c r="N31" s="73"/>
      <c r="O31" s="75"/>
      <c r="Q31" s="73"/>
      <c r="R31" s="73"/>
      <c r="S31" s="109"/>
      <c r="T31" s="93"/>
      <c r="U31" s="96"/>
      <c r="V31" s="99"/>
      <c r="W31" s="82"/>
      <c r="X31" s="82"/>
    </row>
    <row r="32" spans="1:24" s="81" customFormat="1" ht="33" customHeight="1">
      <c r="A32" s="156" t="s">
        <v>1</v>
      </c>
      <c r="B32" s="156" t="s">
        <v>35</v>
      </c>
      <c r="C32" s="160" t="s">
        <v>15</v>
      </c>
      <c r="D32" s="156" t="s">
        <v>88</v>
      </c>
      <c r="E32" s="156"/>
      <c r="F32" s="156"/>
      <c r="G32" s="156"/>
      <c r="H32" s="156" t="s">
        <v>5296</v>
      </c>
      <c r="I32" s="156"/>
      <c r="J32" s="156"/>
      <c r="K32" s="156"/>
      <c r="L32" s="156" t="s">
        <v>89</v>
      </c>
      <c r="M32" s="156"/>
      <c r="N32" s="156"/>
      <c r="O32" s="156"/>
      <c r="P32" s="156" t="s">
        <v>2</v>
      </c>
      <c r="Q32" s="156" t="s">
        <v>20</v>
      </c>
      <c r="R32" s="156" t="s">
        <v>86</v>
      </c>
      <c r="S32" s="109"/>
      <c r="T32" s="93"/>
      <c r="U32" s="96"/>
      <c r="V32" s="95"/>
      <c r="W32" s="82"/>
      <c r="X32" s="82"/>
    </row>
    <row r="33" spans="1:24" s="81" customFormat="1" ht="39" customHeight="1">
      <c r="A33" s="156"/>
      <c r="B33" s="156"/>
      <c r="C33" s="160"/>
      <c r="D33" s="9" t="s">
        <v>3</v>
      </c>
      <c r="E33" s="52" t="s">
        <v>4</v>
      </c>
      <c r="F33" s="10" t="s">
        <v>5</v>
      </c>
      <c r="G33" s="52" t="s">
        <v>6</v>
      </c>
      <c r="H33" s="119" t="s">
        <v>3</v>
      </c>
      <c r="I33" s="88" t="s">
        <v>4</v>
      </c>
      <c r="J33" s="10" t="s">
        <v>5</v>
      </c>
      <c r="K33" s="119" t="s">
        <v>6</v>
      </c>
      <c r="L33" s="9" t="s">
        <v>3</v>
      </c>
      <c r="M33" s="52" t="s">
        <v>4</v>
      </c>
      <c r="N33" s="10" t="s">
        <v>5</v>
      </c>
      <c r="O33" s="52" t="s">
        <v>6</v>
      </c>
      <c r="P33" s="156"/>
      <c r="Q33" s="156"/>
      <c r="R33" s="156"/>
      <c r="S33" s="109"/>
      <c r="T33" s="93"/>
      <c r="U33" s="96"/>
      <c r="V33" s="95"/>
      <c r="W33" s="82"/>
      <c r="X33" s="82"/>
    </row>
    <row r="34" spans="1:24" s="82" customFormat="1" ht="42.75" customHeight="1">
      <c r="A34" s="161" t="s">
        <v>23</v>
      </c>
      <c r="B34" s="44" t="s">
        <v>55</v>
      </c>
      <c r="C34" s="59" t="s">
        <v>21</v>
      </c>
      <c r="D34" s="65">
        <v>102</v>
      </c>
      <c r="E34" s="122">
        <v>102</v>
      </c>
      <c r="F34" s="11">
        <f t="shared" ref="F34:F40" si="18">+IF(E34=0,0,E34/D34)</f>
        <v>1</v>
      </c>
      <c r="G34" s="31">
        <f>+IF(F34&gt;=100%,1500000,0)</f>
        <v>1500000</v>
      </c>
      <c r="H34" s="31">
        <v>404612.98455493868</v>
      </c>
      <c r="I34" s="31">
        <v>284849.19999999995</v>
      </c>
      <c r="J34" s="11">
        <f>+IF(I34=0,0,I34/H34)</f>
        <v>0.70400409990135371</v>
      </c>
      <c r="K34" s="31">
        <f t="shared" ref="K34:K40" si="19">IF(AND(J34&gt;=80%,J34&lt;90%),1300000,IF(AND(J34&gt;=90%,J34&lt;100%),1800000,IF(J34&gt;=100%,3000000,0)))</f>
        <v>0</v>
      </c>
      <c r="L34" s="65">
        <v>102</v>
      </c>
      <c r="M34" s="122">
        <v>102</v>
      </c>
      <c r="N34" s="32">
        <f t="shared" ref="N34:N41" si="20">+IF(M34=0,0,M34/L34)</f>
        <v>1</v>
      </c>
      <c r="O34" s="31">
        <f t="shared" ref="O34:O40" si="21">+IF(N34&gt;=100%,1500000,0)</f>
        <v>1500000</v>
      </c>
      <c r="P34" s="31">
        <f>+SUM(O34,K34,G34)</f>
        <v>3000000</v>
      </c>
      <c r="Q34" s="31">
        <f>+P34</f>
        <v>3000000</v>
      </c>
      <c r="R34" s="87">
        <v>41708</v>
      </c>
      <c r="S34" s="109"/>
      <c r="T34" s="93" t="s">
        <v>55</v>
      </c>
      <c r="U34" s="96">
        <v>41708</v>
      </c>
      <c r="V34" s="94"/>
    </row>
    <row r="35" spans="1:24" s="82" customFormat="1" ht="42.75" customHeight="1">
      <c r="A35" s="161"/>
      <c r="B35" s="44" t="s">
        <v>52</v>
      </c>
      <c r="C35" s="59" t="s">
        <v>36</v>
      </c>
      <c r="D35" s="65">
        <v>116</v>
      </c>
      <c r="E35" s="122">
        <v>116</v>
      </c>
      <c r="F35" s="11">
        <f t="shared" si="18"/>
        <v>1</v>
      </c>
      <c r="G35" s="31">
        <f t="shared" ref="G35:G40" si="22">+IF(F35&gt;=100%,1500000,0)</f>
        <v>1500000</v>
      </c>
      <c r="H35" s="31">
        <v>354318.35957620927</v>
      </c>
      <c r="I35" s="31">
        <v>376233.2</v>
      </c>
      <c r="J35" s="11">
        <f t="shared" ref="J35:J41" si="23">+IF(I35=0,0,I35/H35)</f>
        <v>1.0618507052527633</v>
      </c>
      <c r="K35" s="31">
        <f t="shared" si="19"/>
        <v>3000000</v>
      </c>
      <c r="L35" s="65">
        <v>116</v>
      </c>
      <c r="M35" s="122">
        <v>116</v>
      </c>
      <c r="N35" s="32">
        <f>+IF(M35=0,0,M35/L35)</f>
        <v>1</v>
      </c>
      <c r="O35" s="31">
        <f t="shared" si="21"/>
        <v>1500000</v>
      </c>
      <c r="P35" s="31">
        <f t="shared" ref="P35:P40" si="24">+SUM(O35,K35,G35)</f>
        <v>6000000</v>
      </c>
      <c r="Q35" s="31">
        <f t="shared" ref="Q35:Q40" si="25">+P35</f>
        <v>6000000</v>
      </c>
      <c r="R35" s="87">
        <v>43061</v>
      </c>
      <c r="S35" s="109"/>
      <c r="T35" s="93" t="s">
        <v>52</v>
      </c>
      <c r="U35" s="96">
        <v>43061</v>
      </c>
      <c r="V35" s="94"/>
    </row>
    <row r="36" spans="1:24" s="82" customFormat="1" ht="42.75" customHeight="1">
      <c r="A36" s="161"/>
      <c r="B36" s="44"/>
      <c r="C36" s="59" t="s">
        <v>59</v>
      </c>
      <c r="D36" s="65">
        <v>86</v>
      </c>
      <c r="E36" s="122">
        <v>86</v>
      </c>
      <c r="F36" s="11">
        <f t="shared" si="18"/>
        <v>1</v>
      </c>
      <c r="G36" s="31">
        <v>0</v>
      </c>
      <c r="H36" s="31">
        <v>345083.98037752783</v>
      </c>
      <c r="I36" s="31"/>
      <c r="J36" s="11">
        <f t="shared" si="23"/>
        <v>0</v>
      </c>
      <c r="K36" s="31">
        <f t="shared" si="19"/>
        <v>0</v>
      </c>
      <c r="L36" s="65">
        <v>86</v>
      </c>
      <c r="M36" s="122">
        <v>86</v>
      </c>
      <c r="N36" s="32">
        <f t="shared" si="20"/>
        <v>1</v>
      </c>
      <c r="O36" s="31">
        <v>0</v>
      </c>
      <c r="P36" s="31">
        <v>0</v>
      </c>
      <c r="Q36" s="31">
        <v>0</v>
      </c>
      <c r="R36" s="87"/>
      <c r="S36" s="109"/>
      <c r="T36" s="93" t="s">
        <v>53</v>
      </c>
      <c r="U36" s="96">
        <v>42647</v>
      </c>
      <c r="V36" s="94"/>
    </row>
    <row r="37" spans="1:24" s="82" customFormat="1" ht="42.75" customHeight="1">
      <c r="A37" s="161"/>
      <c r="B37" s="44" t="s">
        <v>54</v>
      </c>
      <c r="C37" s="59" t="s">
        <v>37</v>
      </c>
      <c r="D37" s="65">
        <v>150</v>
      </c>
      <c r="E37" s="122">
        <v>150</v>
      </c>
      <c r="F37" s="11">
        <f t="shared" si="18"/>
        <v>1</v>
      </c>
      <c r="G37" s="31">
        <f t="shared" si="22"/>
        <v>1500000</v>
      </c>
      <c r="H37" s="31">
        <v>447320.44146767486</v>
      </c>
      <c r="I37" s="31">
        <v>407895.60000000003</v>
      </c>
      <c r="J37" s="11">
        <f t="shared" si="23"/>
        <v>0.91186443137201501</v>
      </c>
      <c r="K37" s="31">
        <f t="shared" si="19"/>
        <v>1800000</v>
      </c>
      <c r="L37" s="65">
        <v>150</v>
      </c>
      <c r="M37" s="122">
        <v>150</v>
      </c>
      <c r="N37" s="11">
        <f t="shared" si="20"/>
        <v>1</v>
      </c>
      <c r="O37" s="31">
        <f t="shared" si="21"/>
        <v>1500000</v>
      </c>
      <c r="P37" s="31">
        <f t="shared" si="24"/>
        <v>4800000</v>
      </c>
      <c r="Q37" s="31">
        <f t="shared" si="25"/>
        <v>4800000</v>
      </c>
      <c r="R37" s="87">
        <v>43160</v>
      </c>
      <c r="S37" s="109"/>
      <c r="T37" s="93" t="s">
        <v>54</v>
      </c>
      <c r="U37" s="96">
        <v>43160</v>
      </c>
      <c r="V37" s="94"/>
    </row>
    <row r="38" spans="1:24" s="82" customFormat="1" ht="42.75" customHeight="1">
      <c r="A38" s="161"/>
      <c r="B38" s="49" t="s">
        <v>5939</v>
      </c>
      <c r="C38" s="59" t="s">
        <v>1579</v>
      </c>
      <c r="D38" s="65">
        <v>48</v>
      </c>
      <c r="E38" s="122">
        <v>48</v>
      </c>
      <c r="F38" s="11">
        <f>+IF(E38=0,0,E38/D38)</f>
        <v>1</v>
      </c>
      <c r="G38" s="31">
        <f t="shared" si="22"/>
        <v>1500000</v>
      </c>
      <c r="H38" s="31">
        <v>324114.69044319127</v>
      </c>
      <c r="I38" s="31">
        <v>332479.2</v>
      </c>
      <c r="J38" s="11">
        <f t="shared" si="23"/>
        <v>1.0258072521963482</v>
      </c>
      <c r="K38" s="31">
        <f t="shared" si="19"/>
        <v>3000000</v>
      </c>
      <c r="L38" s="65">
        <v>48</v>
      </c>
      <c r="M38" s="122">
        <v>48</v>
      </c>
      <c r="N38" s="11">
        <f>+IF(M38=0,0,M38/L38)</f>
        <v>1</v>
      </c>
      <c r="O38" s="31">
        <f t="shared" si="21"/>
        <v>1500000</v>
      </c>
      <c r="P38" s="31">
        <f t="shared" si="24"/>
        <v>6000000</v>
      </c>
      <c r="Q38" s="31">
        <f t="shared" si="25"/>
        <v>6000000</v>
      </c>
      <c r="R38" s="87">
        <v>43657</v>
      </c>
      <c r="S38" s="109"/>
      <c r="T38" s="93"/>
      <c r="U38" s="96"/>
      <c r="V38" s="94"/>
    </row>
    <row r="39" spans="1:24" s="82" customFormat="1" ht="42.75" customHeight="1">
      <c r="A39" s="161" t="s">
        <v>31</v>
      </c>
      <c r="B39" s="44" t="s">
        <v>51</v>
      </c>
      <c r="C39" s="59" t="s">
        <v>34</v>
      </c>
      <c r="D39" s="65">
        <v>27</v>
      </c>
      <c r="E39" s="122">
        <v>27</v>
      </c>
      <c r="F39" s="11">
        <f t="shared" si="18"/>
        <v>1</v>
      </c>
      <c r="G39" s="31">
        <f t="shared" si="22"/>
        <v>1500000</v>
      </c>
      <c r="H39" s="31">
        <v>218074.18908225646</v>
      </c>
      <c r="I39" s="31">
        <v>175084.3728999999</v>
      </c>
      <c r="J39" s="11">
        <f t="shared" si="23"/>
        <v>0.80286609633549511</v>
      </c>
      <c r="K39" s="31">
        <f t="shared" si="19"/>
        <v>1300000</v>
      </c>
      <c r="L39" s="65">
        <v>27</v>
      </c>
      <c r="M39" s="122">
        <v>27</v>
      </c>
      <c r="N39" s="11">
        <f t="shared" si="20"/>
        <v>1</v>
      </c>
      <c r="O39" s="31">
        <f t="shared" si="21"/>
        <v>1500000</v>
      </c>
      <c r="P39" s="31">
        <f t="shared" si="24"/>
        <v>4300000</v>
      </c>
      <c r="Q39" s="31">
        <f t="shared" si="25"/>
        <v>4300000</v>
      </c>
      <c r="R39" s="87">
        <v>41974</v>
      </c>
      <c r="S39" s="109"/>
      <c r="T39" s="93" t="s">
        <v>51</v>
      </c>
      <c r="U39" s="96">
        <v>41974</v>
      </c>
      <c r="V39" s="94"/>
    </row>
    <row r="40" spans="1:24" s="82" customFormat="1" ht="42.75" customHeight="1">
      <c r="A40" s="161"/>
      <c r="B40" s="44" t="s">
        <v>56</v>
      </c>
      <c r="C40" s="59" t="s">
        <v>29</v>
      </c>
      <c r="D40" s="65">
        <v>26</v>
      </c>
      <c r="E40" s="122">
        <v>26</v>
      </c>
      <c r="F40" s="11">
        <f t="shared" si="18"/>
        <v>1</v>
      </c>
      <c r="G40" s="31">
        <f t="shared" si="22"/>
        <v>1500000</v>
      </c>
      <c r="H40" s="31">
        <v>328180.47618486069</v>
      </c>
      <c r="I40" s="31">
        <v>377411.85290000006</v>
      </c>
      <c r="J40" s="11">
        <f t="shared" si="23"/>
        <v>1.1500131186579419</v>
      </c>
      <c r="K40" s="31">
        <f t="shared" si="19"/>
        <v>3000000</v>
      </c>
      <c r="L40" s="65">
        <v>26</v>
      </c>
      <c r="M40" s="122">
        <v>26</v>
      </c>
      <c r="N40" s="11">
        <f t="shared" si="20"/>
        <v>1</v>
      </c>
      <c r="O40" s="31">
        <f t="shared" si="21"/>
        <v>1500000</v>
      </c>
      <c r="P40" s="31">
        <f t="shared" si="24"/>
        <v>6000000</v>
      </c>
      <c r="Q40" s="31">
        <f t="shared" si="25"/>
        <v>6000000</v>
      </c>
      <c r="R40" s="87">
        <v>42475</v>
      </c>
      <c r="S40" s="109"/>
      <c r="T40" s="93" t="s">
        <v>56</v>
      </c>
      <c r="U40" s="96">
        <v>42475</v>
      </c>
      <c r="V40" s="108"/>
    </row>
    <row r="41" spans="1:24" s="83" customFormat="1" ht="36" customHeight="1">
      <c r="A41" s="60"/>
      <c r="B41" s="60"/>
      <c r="C41" s="61" t="s">
        <v>32</v>
      </c>
      <c r="D41" s="62">
        <f>SUM(D34:D40)</f>
        <v>555</v>
      </c>
      <c r="E41" s="62">
        <f>SUM(E34:E40)</f>
        <v>555</v>
      </c>
      <c r="F41" s="63">
        <f>+IF(E41=0,0,E41/D41)</f>
        <v>1</v>
      </c>
      <c r="G41" s="62">
        <f>SUM(G34:G40)</f>
        <v>9000000</v>
      </c>
      <c r="H41" s="64">
        <f>SUM(H34:H40)</f>
        <v>2421705.1216866593</v>
      </c>
      <c r="I41" s="62">
        <f>SUM(I34:I40)</f>
        <v>1953953.4257999999</v>
      </c>
      <c r="J41" s="63">
        <f t="shared" si="23"/>
        <v>0.80685026773165447</v>
      </c>
      <c r="K41" s="62">
        <f>+SUM(K34:K40)</f>
        <v>12100000</v>
      </c>
      <c r="L41" s="62">
        <f>+SUM(L34:L40)</f>
        <v>555</v>
      </c>
      <c r="M41" s="62">
        <f>+SUM(M34:M40)</f>
        <v>555</v>
      </c>
      <c r="N41" s="105">
        <f t="shared" si="20"/>
        <v>1</v>
      </c>
      <c r="O41" s="62">
        <f>+SUM(O34:O40)</f>
        <v>9000000</v>
      </c>
      <c r="P41" s="62">
        <f>+SUM(P34:P40)</f>
        <v>30100000</v>
      </c>
      <c r="Q41" s="64">
        <f>+SUM(Q34:Q40)</f>
        <v>30100000</v>
      </c>
      <c r="R41" s="62"/>
      <c r="S41" s="109"/>
      <c r="T41" s="93"/>
      <c r="U41" s="96"/>
      <c r="V41" s="97"/>
    </row>
    <row r="42" spans="1:24" ht="70.5" customHeight="1">
      <c r="A42" s="28"/>
      <c r="B42" s="28"/>
      <c r="C42" s="28"/>
      <c r="D42" s="76"/>
      <c r="E42" s="76"/>
      <c r="F42" s="77"/>
      <c r="G42" s="76"/>
      <c r="H42" s="76"/>
      <c r="I42" s="76"/>
      <c r="J42" s="77"/>
      <c r="K42" s="76"/>
      <c r="L42" s="76"/>
      <c r="M42" s="77"/>
      <c r="N42" s="76"/>
      <c r="O42" s="28"/>
      <c r="P42" s="28"/>
      <c r="Q42" s="28"/>
      <c r="R42" s="28"/>
      <c r="S42" s="109"/>
      <c r="U42" s="96"/>
    </row>
    <row r="43" spans="1:24" s="81" customFormat="1" ht="41.25" customHeight="1">
      <c r="A43" s="156" t="s">
        <v>1</v>
      </c>
      <c r="B43" s="156" t="s">
        <v>35</v>
      </c>
      <c r="C43" s="160" t="s">
        <v>14</v>
      </c>
      <c r="D43" s="156" t="s">
        <v>87</v>
      </c>
      <c r="E43" s="156"/>
      <c r="F43" s="156"/>
      <c r="G43" s="156"/>
      <c r="H43" s="156" t="s">
        <v>5296</v>
      </c>
      <c r="I43" s="156"/>
      <c r="J43" s="156"/>
      <c r="K43" s="156"/>
      <c r="L43" s="164" t="s">
        <v>5297</v>
      </c>
      <c r="M43" s="165"/>
      <c r="N43" s="165"/>
      <c r="O43" s="166"/>
      <c r="P43" s="104" t="s">
        <v>98</v>
      </c>
      <c r="Q43" s="156" t="s">
        <v>2</v>
      </c>
      <c r="R43" s="156" t="s">
        <v>20</v>
      </c>
      <c r="S43" s="109"/>
      <c r="T43" s="93"/>
      <c r="U43" s="96"/>
      <c r="V43" s="95"/>
    </row>
    <row r="44" spans="1:24" s="81" customFormat="1" ht="43.5" customHeight="1">
      <c r="A44" s="156"/>
      <c r="B44" s="156"/>
      <c r="C44" s="160"/>
      <c r="D44" s="9" t="s">
        <v>3</v>
      </c>
      <c r="E44" s="52" t="s">
        <v>4</v>
      </c>
      <c r="F44" s="10" t="s">
        <v>5</v>
      </c>
      <c r="G44" s="52" t="s">
        <v>6</v>
      </c>
      <c r="H44" s="119" t="s">
        <v>3</v>
      </c>
      <c r="I44" s="88" t="s">
        <v>4</v>
      </c>
      <c r="J44" s="10" t="s">
        <v>5</v>
      </c>
      <c r="K44" s="119" t="s">
        <v>6</v>
      </c>
      <c r="L44" s="52" t="s">
        <v>3</v>
      </c>
      <c r="M44" s="89" t="s">
        <v>4</v>
      </c>
      <c r="N44" s="10" t="s">
        <v>5</v>
      </c>
      <c r="O44" s="89" t="s">
        <v>6</v>
      </c>
      <c r="P44" s="89" t="s">
        <v>97</v>
      </c>
      <c r="Q44" s="156"/>
      <c r="R44" s="156"/>
      <c r="S44" s="109"/>
      <c r="T44" s="93"/>
      <c r="U44" s="96"/>
      <c r="V44" s="95"/>
    </row>
    <row r="45" spans="1:24" s="83" customFormat="1" ht="36" customHeight="1">
      <c r="A45" s="66" t="s">
        <v>13</v>
      </c>
      <c r="B45" s="49" t="s">
        <v>82</v>
      </c>
      <c r="C45" s="67" t="s">
        <v>72</v>
      </c>
      <c r="D45" s="26">
        <f>SUM(D16,D17)</f>
        <v>13</v>
      </c>
      <c r="E45" s="26">
        <f>SUM(E16,E17)</f>
        <v>13</v>
      </c>
      <c r="F45" s="27">
        <f>+IF(E45=0,0,E45/D45)</f>
        <v>1</v>
      </c>
      <c r="G45" s="26">
        <f>+IF(F45&gt;=100%,1500000,IF(F45&gt;=95%,1200000,0))</f>
        <v>1500000</v>
      </c>
      <c r="H45" s="38">
        <f>+SUM(H16:H17)</f>
        <v>570257.81294940866</v>
      </c>
      <c r="I45" s="38">
        <f>SUM(I16:I17)</f>
        <v>502314.89500000014</v>
      </c>
      <c r="J45" s="33">
        <f>+IF(I45=0,0,I45/H45)</f>
        <v>0.88085578766908335</v>
      </c>
      <c r="K45" s="26">
        <f>(+IF(AND(J45&gt;=80%,J45&lt;90%),1100000,IF(AND(J45&gt;=90%,J45&lt;100%),1500000,IF(J45&gt;=100%,2500000,0))))</f>
        <v>1100000</v>
      </c>
      <c r="L45" s="26">
        <f>+H45</f>
        <v>570257.81294940866</v>
      </c>
      <c r="M45" s="26">
        <f>+I45</f>
        <v>502314.89500000014</v>
      </c>
      <c r="N45" s="27">
        <f t="shared" ref="N45:N51" si="26">+IF(M45=0,0,M45/L45)</f>
        <v>0.88085578766908335</v>
      </c>
      <c r="O45" s="26">
        <f>(+IF(AND(N45&gt;=80%,N45&lt;90%),1200000,IF(AND(N45&gt;=90%,N45&lt;100%),1800000,IF(N45&gt;=100%,3200000,0))))</f>
        <v>1200000</v>
      </c>
      <c r="P45" s="26"/>
      <c r="Q45" s="26">
        <f>SUM(G45,K45,O45,P45)</f>
        <v>3800000</v>
      </c>
      <c r="R45" s="26"/>
      <c r="S45" s="109"/>
      <c r="T45" s="93"/>
      <c r="U45" s="96"/>
      <c r="V45" s="97"/>
    </row>
    <row r="46" spans="1:24" s="83" customFormat="1" ht="36" customHeight="1">
      <c r="A46" s="66" t="s">
        <v>13</v>
      </c>
      <c r="B46" s="49" t="s">
        <v>1350</v>
      </c>
      <c r="C46" s="67" t="s">
        <v>19</v>
      </c>
      <c r="D46" s="26">
        <f>+SUM(D6:D15)</f>
        <v>343</v>
      </c>
      <c r="E46" s="26">
        <f>+SUM(E6:E15)</f>
        <v>343</v>
      </c>
      <c r="F46" s="27">
        <f t="shared" ref="F46:F51" si="27">+IF(E46=0,0,E46/D46)</f>
        <v>1</v>
      </c>
      <c r="G46" s="26">
        <f t="shared" ref="G46:G48" si="28">+IF(F46&gt;=100%,1500000,IF(F46&gt;=95%,1200000,0))</f>
        <v>1500000</v>
      </c>
      <c r="H46" s="38">
        <f>+SUM(H6:H15)</f>
        <v>2026803.607820557</v>
      </c>
      <c r="I46" s="38">
        <f>SUM(I6:I14)</f>
        <v>1588625.4641999996</v>
      </c>
      <c r="J46" s="33">
        <f t="shared" ref="J46:J50" si="29">+IF(I46=0,0,I46/H46)</f>
        <v>0.78380828713259743</v>
      </c>
      <c r="K46" s="26">
        <f t="shared" ref="K46:K49" si="30">(+IF(AND(J46&gt;=80%,J46&lt;90%),1100000,IF(AND(J46&gt;=90%,J46&lt;100%),1500000,IF(J46&gt;=100%,2500000,0))))</f>
        <v>0</v>
      </c>
      <c r="L46" s="26">
        <f>+H46</f>
        <v>2026803.607820557</v>
      </c>
      <c r="M46" s="26">
        <f>+I46</f>
        <v>1588625.4641999996</v>
      </c>
      <c r="N46" s="27">
        <f t="shared" si="26"/>
        <v>0.78380828713259743</v>
      </c>
      <c r="O46" s="26">
        <f t="shared" ref="O46:O49" si="31">(+IF(AND(N46&gt;=80%,N46&lt;90%),1200000,IF(AND(N46&gt;=90%,N46&lt;100%),1800000,IF(N46&gt;=100%,3200000,0))))</f>
        <v>0</v>
      </c>
      <c r="P46" s="26"/>
      <c r="Q46" s="26">
        <f t="shared" ref="Q46:Q50" si="32">SUM(G46,K46,O46,P46)</f>
        <v>1500000</v>
      </c>
      <c r="R46" s="26"/>
      <c r="S46" s="109"/>
      <c r="T46" s="93"/>
      <c r="U46" s="96"/>
      <c r="V46" s="97"/>
    </row>
    <row r="47" spans="1:24" s="83" customFormat="1" ht="36" customHeight="1">
      <c r="A47" s="66" t="s">
        <v>13</v>
      </c>
      <c r="B47" s="49" t="s">
        <v>44</v>
      </c>
      <c r="C47" s="67" t="s">
        <v>27</v>
      </c>
      <c r="D47" s="26">
        <f>SUM(D30)</f>
        <v>1643</v>
      </c>
      <c r="E47" s="26">
        <f>SUM(E30)</f>
        <v>1643</v>
      </c>
      <c r="F47" s="27">
        <f t="shared" si="27"/>
        <v>1</v>
      </c>
      <c r="G47" s="26">
        <f t="shared" si="28"/>
        <v>1500000</v>
      </c>
      <c r="H47" s="38">
        <f>+H30</f>
        <v>2433233.2587948279</v>
      </c>
      <c r="I47" s="38">
        <f>+I30</f>
        <v>2074886.0039999997</v>
      </c>
      <c r="J47" s="33">
        <f t="shared" si="29"/>
        <v>0.8527279480914558</v>
      </c>
      <c r="K47" s="26">
        <f t="shared" si="30"/>
        <v>1100000</v>
      </c>
      <c r="L47" s="26">
        <v>2311571.5958550861</v>
      </c>
      <c r="M47" s="26">
        <v>2336174.4559999993</v>
      </c>
      <c r="N47" s="27">
        <f t="shared" si="26"/>
        <v>1.010643347664</v>
      </c>
      <c r="O47" s="26">
        <f t="shared" si="31"/>
        <v>3200000</v>
      </c>
      <c r="P47" s="26"/>
      <c r="Q47" s="26">
        <f t="shared" si="32"/>
        <v>5800000</v>
      </c>
      <c r="R47" s="26"/>
      <c r="S47" s="109"/>
      <c r="T47" s="93"/>
      <c r="U47" s="96"/>
      <c r="V47" s="97"/>
    </row>
    <row r="48" spans="1:24" s="83" customFormat="1" ht="36" customHeight="1">
      <c r="A48" s="66" t="s">
        <v>13</v>
      </c>
      <c r="B48" s="49" t="s">
        <v>1357</v>
      </c>
      <c r="C48" s="67" t="s">
        <v>30</v>
      </c>
      <c r="D48" s="26">
        <f>+D41</f>
        <v>555</v>
      </c>
      <c r="E48" s="26">
        <f>+E41</f>
        <v>555</v>
      </c>
      <c r="F48" s="27">
        <f t="shared" si="27"/>
        <v>1</v>
      </c>
      <c r="G48" s="26">
        <f t="shared" si="28"/>
        <v>1500000</v>
      </c>
      <c r="H48" s="38">
        <f>+H41</f>
        <v>2421705.1216866593</v>
      </c>
      <c r="I48" s="38">
        <f>+I41</f>
        <v>1953953.4257999999</v>
      </c>
      <c r="J48" s="33">
        <f t="shared" si="29"/>
        <v>0.80685026773165447</v>
      </c>
      <c r="K48" s="26">
        <f t="shared" si="30"/>
        <v>1100000</v>
      </c>
      <c r="L48" s="26">
        <v>2327932.5988656818</v>
      </c>
      <c r="M48" s="26">
        <v>1204168.7147999993</v>
      </c>
      <c r="N48" s="27">
        <f t="shared" si="26"/>
        <v>0.51726957876132129</v>
      </c>
      <c r="O48" s="26">
        <f t="shared" si="31"/>
        <v>0</v>
      </c>
      <c r="P48" s="26"/>
      <c r="Q48" s="26">
        <f t="shared" si="32"/>
        <v>2600000</v>
      </c>
      <c r="R48" s="26"/>
      <c r="S48" s="109"/>
      <c r="T48" s="93"/>
      <c r="U48" s="96"/>
      <c r="V48" s="97"/>
    </row>
    <row r="49" spans="1:22" s="83" customFormat="1" ht="36" customHeight="1">
      <c r="A49" s="66" t="s">
        <v>22</v>
      </c>
      <c r="B49" s="55" t="s">
        <v>83</v>
      </c>
      <c r="C49" s="68" t="s">
        <v>73</v>
      </c>
      <c r="D49" s="26"/>
      <c r="E49" s="26"/>
      <c r="F49" s="27"/>
      <c r="G49" s="26"/>
      <c r="H49" s="26">
        <f>H48</f>
        <v>2421705.1216866593</v>
      </c>
      <c r="I49" s="26">
        <f>+I48</f>
        <v>1953953.4257999999</v>
      </c>
      <c r="J49" s="33">
        <f t="shared" si="29"/>
        <v>0.80685026773165447</v>
      </c>
      <c r="K49" s="26">
        <f t="shared" si="30"/>
        <v>1100000</v>
      </c>
      <c r="L49" s="26">
        <f>+L48</f>
        <v>2327932.5988656818</v>
      </c>
      <c r="M49" s="26">
        <f>+M48</f>
        <v>1204168.7147999993</v>
      </c>
      <c r="N49" s="27">
        <f t="shared" si="26"/>
        <v>0.51726957876132129</v>
      </c>
      <c r="O49" s="26">
        <f t="shared" si="31"/>
        <v>0</v>
      </c>
      <c r="P49" s="26">
        <f>IF(J49&gt;=100%,2500000,0)</f>
        <v>0</v>
      </c>
      <c r="Q49" s="26">
        <f t="shared" si="32"/>
        <v>1100000</v>
      </c>
      <c r="R49" s="26"/>
      <c r="S49" s="109"/>
      <c r="T49" s="93"/>
      <c r="U49" s="96"/>
      <c r="V49" s="97"/>
    </row>
    <row r="50" spans="1:22" s="83" customFormat="1" ht="36" customHeight="1">
      <c r="A50" s="66" t="s">
        <v>22</v>
      </c>
      <c r="B50" s="55"/>
      <c r="C50" s="68" t="s">
        <v>59</v>
      </c>
      <c r="D50" s="26"/>
      <c r="E50" s="26"/>
      <c r="F50" s="27"/>
      <c r="G50" s="26"/>
      <c r="H50" s="26">
        <f>SUM(H45:H47)</f>
        <v>5030294.6795647936</v>
      </c>
      <c r="I50" s="26">
        <f>SUM(I45,I46,I47)</f>
        <v>4165826.3631999996</v>
      </c>
      <c r="J50" s="33">
        <f t="shared" si="29"/>
        <v>0.82814757952916085</v>
      </c>
      <c r="K50" s="26">
        <v>0</v>
      </c>
      <c r="L50" s="26">
        <f>SUM(L45,L46,L47)</f>
        <v>4908633.0166250523</v>
      </c>
      <c r="M50" s="26">
        <f>SUM(M45,M46,M47)</f>
        <v>4427114.8151999991</v>
      </c>
      <c r="N50" s="27">
        <f t="shared" si="26"/>
        <v>0.90190380910648671</v>
      </c>
      <c r="O50" s="26">
        <v>0</v>
      </c>
      <c r="P50" s="26">
        <v>0</v>
      </c>
      <c r="Q50" s="26">
        <f t="shared" si="32"/>
        <v>0</v>
      </c>
      <c r="R50" s="26"/>
      <c r="S50" s="109"/>
      <c r="T50" s="93"/>
      <c r="U50" s="96"/>
      <c r="V50" s="97"/>
    </row>
    <row r="51" spans="1:22" s="84" customFormat="1" ht="36" customHeight="1">
      <c r="A51" s="56"/>
      <c r="B51" s="56"/>
      <c r="C51" s="57" t="s">
        <v>84</v>
      </c>
      <c r="D51" s="39">
        <f>SUM(D45:D48)</f>
        <v>2554</v>
      </c>
      <c r="E51" s="39">
        <f>SUM(E45:E48)</f>
        <v>2554</v>
      </c>
      <c r="F51" s="58">
        <f t="shared" si="27"/>
        <v>1</v>
      </c>
      <c r="G51" s="39">
        <f>SUM(G45:G50)</f>
        <v>6000000</v>
      </c>
      <c r="H51" s="39">
        <f>SUM(H49:H50)</f>
        <v>7451999.8012514524</v>
      </c>
      <c r="I51" s="39">
        <f>SUM(I49:I50)</f>
        <v>6119779.7889999989</v>
      </c>
      <c r="J51" s="58">
        <f>+IF(I51=0,0,I51/H51)</f>
        <v>0.82122650995941693</v>
      </c>
      <c r="K51" s="39">
        <f t="shared" ref="K51" si="33">SUM(K45:K50)</f>
        <v>4400000</v>
      </c>
      <c r="L51" s="39">
        <f>SUM(L49:L50)</f>
        <v>7236565.6154907346</v>
      </c>
      <c r="M51" s="39">
        <f>SUM(M45:M48)</f>
        <v>5631283.5299999984</v>
      </c>
      <c r="N51" s="58">
        <f t="shared" si="26"/>
        <v>0.77817072755418148</v>
      </c>
      <c r="O51" s="39">
        <f>SUM(O45:O50)</f>
        <v>4400000</v>
      </c>
      <c r="P51" s="39">
        <f t="shared" ref="P51:R51" si="34">SUM(P45:P50)</f>
        <v>0</v>
      </c>
      <c r="Q51" s="39">
        <f t="shared" si="34"/>
        <v>14800000</v>
      </c>
      <c r="R51" s="39">
        <f t="shared" si="34"/>
        <v>0</v>
      </c>
      <c r="S51" s="109"/>
      <c r="T51" s="93"/>
      <c r="U51" s="96"/>
      <c r="V51" s="97"/>
    </row>
    <row r="52" spans="1:22" s="29" customFormat="1" ht="18">
      <c r="A52" s="15"/>
      <c r="B52" s="15"/>
      <c r="C52" s="15"/>
      <c r="D52" s="15"/>
      <c r="E52" s="34"/>
      <c r="F52" s="15"/>
      <c r="G52" s="40"/>
      <c r="H52"/>
      <c r="I52"/>
      <c r="J52" s="15"/>
      <c r="K52" s="40"/>
      <c r="L52" s="40"/>
      <c r="M52" s="40"/>
      <c r="N52"/>
      <c r="O52" s="40"/>
      <c r="Q52" s="15"/>
      <c r="R52" s="15"/>
      <c r="S52" s="115"/>
      <c r="T52" s="93"/>
      <c r="U52" s="96"/>
      <c r="V52" s="99"/>
    </row>
    <row r="53" spans="1:22" s="29" customFormat="1" ht="18" hidden="1">
      <c r="A53" s="15"/>
      <c r="B53" s="15"/>
      <c r="C53" s="15"/>
      <c r="D53" s="15"/>
      <c r="E53" s="15"/>
      <c r="F53" s="15"/>
      <c r="G53" s="40"/>
      <c r="H53" s="15"/>
      <c r="I53" s="15"/>
      <c r="J53" s="15"/>
      <c r="K53" s="40"/>
      <c r="L53"/>
      <c r="M53"/>
      <c r="N53"/>
      <c r="O53" s="40"/>
      <c r="P53" s="15"/>
      <c r="Q53" s="15"/>
      <c r="R53" s="15"/>
      <c r="S53" s="115"/>
      <c r="T53" s="100"/>
      <c r="U53" s="99"/>
      <c r="V53" s="99"/>
    </row>
    <row r="54" spans="1:22" s="85" customFormat="1" ht="18" hidden="1">
      <c r="A54" s="19"/>
      <c r="B54" s="19"/>
      <c r="C54" s="25" t="s">
        <v>7</v>
      </c>
      <c r="D54" s="19"/>
      <c r="E54" s="19"/>
      <c r="F54" s="25" t="s">
        <v>8</v>
      </c>
      <c r="G54" s="25"/>
      <c r="H54" s="19"/>
      <c r="I54" s="47" t="s">
        <v>8</v>
      </c>
      <c r="J54" s="20"/>
      <c r="K54" s="25"/>
      <c r="L54" s="36"/>
      <c r="M54" s="25" t="s">
        <v>8</v>
      </c>
      <c r="N54" s="19"/>
      <c r="O54" s="25"/>
      <c r="P54" s="19"/>
      <c r="Q54" s="25" t="s">
        <v>9</v>
      </c>
      <c r="R54" s="19"/>
      <c r="S54" s="116"/>
      <c r="T54" s="101"/>
      <c r="U54" s="102"/>
      <c r="V54" s="102"/>
    </row>
    <row r="55" spans="1:22" s="29" customFormat="1" ht="18" hidden="1">
      <c r="A55" s="15"/>
      <c r="B55" s="15"/>
      <c r="C55" s="14"/>
      <c r="D55" s="15"/>
      <c r="E55" s="15"/>
      <c r="F55" s="14"/>
      <c r="G55" s="14"/>
      <c r="H55" s="15"/>
      <c r="I55" s="48"/>
      <c r="J55" s="16"/>
      <c r="K55" s="14"/>
      <c r="L55" s="15"/>
      <c r="M55" s="17"/>
      <c r="N55" s="15"/>
      <c r="O55" s="17"/>
      <c r="P55" s="15"/>
      <c r="Q55" s="17"/>
      <c r="R55" s="15"/>
      <c r="S55" s="115"/>
      <c r="T55" s="100"/>
      <c r="U55" s="99"/>
      <c r="V55" s="99"/>
    </row>
    <row r="56" spans="1:22" s="29" customFormat="1" ht="18" hidden="1">
      <c r="A56" s="15"/>
      <c r="B56" s="15"/>
      <c r="C56" s="14"/>
      <c r="D56" s="15"/>
      <c r="E56" s="15"/>
      <c r="F56" s="14"/>
      <c r="G56" s="14"/>
      <c r="H56" s="15"/>
      <c r="I56" s="48"/>
      <c r="J56" s="16"/>
      <c r="K56" s="14"/>
      <c r="L56" s="15"/>
      <c r="M56" s="17"/>
      <c r="N56" s="15"/>
      <c r="O56" s="17"/>
      <c r="P56" s="15"/>
      <c r="Q56" s="17"/>
      <c r="R56" s="15"/>
      <c r="S56" s="115"/>
      <c r="T56" s="100"/>
      <c r="U56" s="99"/>
      <c r="V56" s="99"/>
    </row>
    <row r="57" spans="1:22" s="29" customFormat="1" ht="18" hidden="1">
      <c r="A57" s="15"/>
      <c r="B57" s="15"/>
      <c r="C57" s="14"/>
      <c r="D57" s="15"/>
      <c r="E57" s="15"/>
      <c r="F57" s="14"/>
      <c r="G57" s="14"/>
      <c r="H57" s="15"/>
      <c r="I57" s="48"/>
      <c r="J57" s="16"/>
      <c r="K57" s="14"/>
      <c r="L57" s="15"/>
      <c r="M57" s="17"/>
      <c r="N57" s="15"/>
      <c r="O57" s="17"/>
      <c r="P57" s="15"/>
      <c r="Q57" s="17"/>
      <c r="R57" s="15"/>
      <c r="S57" s="115"/>
      <c r="T57" s="100"/>
      <c r="U57" s="99"/>
      <c r="V57" s="99"/>
    </row>
    <row r="58" spans="1:22" s="29" customFormat="1" ht="18" hidden="1">
      <c r="A58" s="15"/>
      <c r="B58" s="15"/>
      <c r="C58" s="14"/>
      <c r="D58" s="15"/>
      <c r="E58" s="15"/>
      <c r="F58" s="14"/>
      <c r="G58" s="14"/>
      <c r="H58" s="15"/>
      <c r="I58" s="48"/>
      <c r="J58" s="16"/>
      <c r="K58" s="14"/>
      <c r="L58" s="15"/>
      <c r="M58" s="17"/>
      <c r="N58" s="15"/>
      <c r="O58" s="17"/>
      <c r="P58" s="15"/>
      <c r="Q58" s="17"/>
      <c r="R58" s="15"/>
      <c r="S58" s="115"/>
      <c r="T58" s="100"/>
      <c r="U58" s="99"/>
      <c r="V58" s="99"/>
    </row>
    <row r="59" spans="1:22" s="29" customFormat="1" ht="18" hidden="1">
      <c r="A59" s="15"/>
      <c r="B59" s="15"/>
      <c r="C59" s="14"/>
      <c r="D59" s="15"/>
      <c r="E59" s="15"/>
      <c r="F59" s="14"/>
      <c r="G59" s="14"/>
      <c r="H59" s="15"/>
      <c r="I59" s="48"/>
      <c r="J59" s="16"/>
      <c r="K59" s="14"/>
      <c r="L59" s="15"/>
      <c r="M59" s="17"/>
      <c r="N59" s="15"/>
      <c r="O59" s="17"/>
      <c r="P59" s="15"/>
      <c r="Q59" s="17"/>
      <c r="R59" s="15"/>
      <c r="S59" s="115"/>
      <c r="T59" s="100"/>
      <c r="U59" s="99"/>
      <c r="V59" s="99"/>
    </row>
    <row r="60" spans="1:22" s="29" customFormat="1" ht="18" hidden="1">
      <c r="A60" s="15"/>
      <c r="B60" s="15"/>
      <c r="C60" s="14"/>
      <c r="D60" s="15"/>
      <c r="E60" s="15"/>
      <c r="F60" s="14"/>
      <c r="G60" s="14"/>
      <c r="H60" s="15"/>
      <c r="I60" s="48"/>
      <c r="J60" s="16"/>
      <c r="K60" s="14"/>
      <c r="L60" s="15"/>
      <c r="M60" s="17"/>
      <c r="N60" s="15"/>
      <c r="O60" s="17"/>
      <c r="P60" s="15"/>
      <c r="Q60" s="17"/>
      <c r="R60" s="15"/>
      <c r="S60" s="115"/>
      <c r="T60" s="100"/>
      <c r="U60" s="99"/>
      <c r="V60" s="99"/>
    </row>
    <row r="61" spans="1:22" ht="18" hidden="1">
      <c r="C61" s="14"/>
      <c r="D61" s="15"/>
      <c r="E61" s="15"/>
      <c r="F61" s="14"/>
      <c r="G61" s="14"/>
      <c r="H61" s="18"/>
      <c r="I61" s="48"/>
      <c r="J61" s="16"/>
      <c r="K61" s="14"/>
      <c r="L61" s="18"/>
      <c r="M61" s="17"/>
      <c r="O61" s="17"/>
      <c r="Q61" s="17"/>
    </row>
    <row r="62" spans="1:22" s="86" customFormat="1" ht="18" hidden="1">
      <c r="A62" s="22"/>
      <c r="B62" s="22"/>
      <c r="C62" s="25" t="s">
        <v>85</v>
      </c>
      <c r="D62" s="19"/>
      <c r="E62" s="19"/>
      <c r="F62" s="25" t="s">
        <v>90</v>
      </c>
      <c r="G62" s="25"/>
      <c r="H62" s="22"/>
      <c r="I62" s="47" t="s">
        <v>61</v>
      </c>
      <c r="J62" s="20"/>
      <c r="K62" s="25"/>
      <c r="L62" s="22"/>
      <c r="M62" s="25" t="s">
        <v>10</v>
      </c>
      <c r="N62" s="21"/>
      <c r="O62" s="25"/>
      <c r="P62" s="22"/>
      <c r="Q62" s="25" t="s">
        <v>11</v>
      </c>
      <c r="R62" s="22"/>
      <c r="S62" s="118"/>
      <c r="T62" s="101"/>
      <c r="U62" s="103"/>
      <c r="V62" s="103"/>
    </row>
    <row r="63" spans="1:22" hidden="1"/>
    <row r="64" spans="1:22">
      <c r="M64" s="107" t="s">
        <v>5294</v>
      </c>
    </row>
    <row r="65" spans="1:15">
      <c r="M65" s="106"/>
      <c r="O65" s="120">
        <f>+L65+M65+N65</f>
        <v>0</v>
      </c>
    </row>
    <row r="66" spans="1:15">
      <c r="M66" s="106"/>
      <c r="O66" s="120">
        <f>+L66+M66</f>
        <v>0</v>
      </c>
    </row>
    <row r="67" spans="1:15">
      <c r="I67" s="106"/>
    </row>
    <row r="68" spans="1:15">
      <c r="J68" s="136"/>
    </row>
    <row r="72" spans="1:15" hidden="1">
      <c r="A72" s="18" t="s">
        <v>17</v>
      </c>
      <c r="C72" s="18" t="s">
        <v>43</v>
      </c>
    </row>
    <row r="73" spans="1:15" hidden="1">
      <c r="A73" s="18" t="s">
        <v>30</v>
      </c>
      <c r="C73" s="18" t="s">
        <v>42</v>
      </c>
    </row>
  </sheetData>
  <autoFilter ref="A5:R19"/>
  <mergeCells count="39">
    <mergeCell ref="D4:G4"/>
    <mergeCell ref="H4:K4"/>
    <mergeCell ref="Q43:Q44"/>
    <mergeCell ref="R43:R44"/>
    <mergeCell ref="L43:O43"/>
    <mergeCell ref="P4:P5"/>
    <mergeCell ref="R4:R5"/>
    <mergeCell ref="L4:O4"/>
    <mergeCell ref="Q4:Q5"/>
    <mergeCell ref="L32:O32"/>
    <mergeCell ref="R32:R33"/>
    <mergeCell ref="R20:R21"/>
    <mergeCell ref="P32:P33"/>
    <mergeCell ref="Q32:Q33"/>
    <mergeCell ref="Q20:Q21"/>
    <mergeCell ref="L20:O20"/>
    <mergeCell ref="A22:A29"/>
    <mergeCell ref="A32:A33"/>
    <mergeCell ref="B32:B33"/>
    <mergeCell ref="C32:C33"/>
    <mergeCell ref="A4:A5"/>
    <mergeCell ref="B4:B5"/>
    <mergeCell ref="C4:C5"/>
    <mergeCell ref="A34:A38"/>
    <mergeCell ref="A39:A40"/>
    <mergeCell ref="A43:A44"/>
    <mergeCell ref="B43:B44"/>
    <mergeCell ref="C43:C44"/>
    <mergeCell ref="P20:P21"/>
    <mergeCell ref="A6:A17"/>
    <mergeCell ref="A20:A21"/>
    <mergeCell ref="C20:C21"/>
    <mergeCell ref="B20:B21"/>
    <mergeCell ref="D32:G32"/>
    <mergeCell ref="H20:K20"/>
    <mergeCell ref="D20:G20"/>
    <mergeCell ref="H32:K32"/>
    <mergeCell ref="D43:G43"/>
    <mergeCell ref="H43:K43"/>
  </mergeCells>
  <printOptions horizontalCentered="1"/>
  <pageMargins left="0" right="0" top="0.25" bottom="0" header="0.17" footer="0"/>
  <pageSetup paperSize="9" scale="37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X73"/>
  <sheetViews>
    <sheetView showGridLines="0" tabSelected="1" view="pageBreakPreview" topLeftCell="A8" zoomScale="55" zoomScaleNormal="60" zoomScaleSheetLayoutView="55" workbookViewId="0">
      <selection activeCell="E58" sqref="E58"/>
    </sheetView>
  </sheetViews>
  <sheetFormatPr defaultColWidth="9.140625" defaultRowHeight="15"/>
  <cols>
    <col min="1" max="1" width="13.140625" style="18" customWidth="1"/>
    <col min="2" max="2" width="21.42578125" style="18" customWidth="1"/>
    <col min="3" max="3" width="38.28515625" style="18" customWidth="1"/>
    <col min="4" max="4" width="19.5703125" style="12" customWidth="1"/>
    <col min="5" max="5" width="17.5703125" style="12" customWidth="1"/>
    <col min="6" max="6" width="16.7109375" style="13" customWidth="1"/>
    <col min="7" max="7" width="25.28515625" style="12" customWidth="1"/>
    <col min="8" max="8" width="18.7109375" style="12" customWidth="1"/>
    <col min="9" max="9" width="21" style="12" customWidth="1"/>
    <col min="10" max="10" width="16.85546875" style="13" customWidth="1"/>
    <col min="11" max="11" width="19.5703125" style="12" customWidth="1"/>
    <col min="12" max="12" width="19.85546875" style="12" customWidth="1"/>
    <col min="13" max="13" width="20.85546875" style="13" customWidth="1"/>
    <col min="14" max="14" width="19.85546875" style="12" customWidth="1"/>
    <col min="15" max="15" width="20.42578125" style="18" customWidth="1"/>
    <col min="16" max="17" width="21.42578125" style="18" customWidth="1"/>
    <col min="18" max="18" width="21.140625" style="18" customWidth="1"/>
    <col min="19" max="19" width="36.5703125" style="117" customWidth="1"/>
    <col min="20" max="20" width="28.85546875" style="93" customWidth="1"/>
    <col min="21" max="21" width="37.7109375" style="98" customWidth="1"/>
    <col min="22" max="22" width="9.140625" style="98"/>
    <col min="23" max="16384" width="9.140625" style="28"/>
  </cols>
  <sheetData>
    <row r="1" spans="1:22" s="78" customFormat="1" ht="42" customHeight="1">
      <c r="A1" s="24" t="s">
        <v>25</v>
      </c>
      <c r="B1" s="24"/>
      <c r="C1" s="24"/>
      <c r="D1" s="24"/>
      <c r="E1" s="24"/>
      <c r="F1" s="24"/>
      <c r="G1" s="24"/>
      <c r="H1" s="45"/>
      <c r="I1" s="24"/>
      <c r="J1" s="24"/>
      <c r="K1" s="24"/>
      <c r="L1" s="24"/>
      <c r="M1" s="24"/>
      <c r="N1" s="24"/>
      <c r="O1" s="24"/>
      <c r="P1" s="1"/>
      <c r="Q1" s="1"/>
      <c r="R1" s="1"/>
      <c r="S1" s="110"/>
      <c r="T1" s="90"/>
      <c r="U1" s="91"/>
      <c r="V1" s="91"/>
    </row>
    <row r="2" spans="1:22" s="79" customFormat="1" ht="37.5" customHeight="1">
      <c r="A2" s="23" t="s">
        <v>0</v>
      </c>
      <c r="B2" s="23"/>
      <c r="C2" s="3"/>
      <c r="D2" s="4"/>
      <c r="E2" s="4"/>
      <c r="F2" s="30"/>
      <c r="G2" s="4"/>
      <c r="H2" s="46"/>
      <c r="I2" s="43"/>
      <c r="J2" s="5"/>
      <c r="K2" s="42"/>
      <c r="L2" s="4"/>
      <c r="M2" s="5"/>
      <c r="N2" s="4"/>
      <c r="O2" s="2"/>
      <c r="P2" s="2"/>
      <c r="Q2" s="2"/>
      <c r="R2" s="2"/>
      <c r="S2" s="111"/>
      <c r="T2" s="90"/>
      <c r="U2" s="92"/>
      <c r="V2" s="92"/>
    </row>
    <row r="3" spans="1:22" s="80" customFormat="1" ht="33" customHeight="1">
      <c r="A3" s="35" t="s">
        <v>6162</v>
      </c>
      <c r="B3" s="35"/>
      <c r="C3" s="23"/>
      <c r="D3" s="6"/>
      <c r="E3" s="6"/>
      <c r="F3" s="7"/>
      <c r="G3" s="6"/>
      <c r="H3" s="37"/>
      <c r="I3" s="41"/>
      <c r="J3" s="41"/>
      <c r="K3" s="37"/>
      <c r="L3" s="6"/>
      <c r="M3" s="7"/>
      <c r="N3" s="6"/>
      <c r="O3" s="8"/>
      <c r="P3" s="8"/>
      <c r="Q3" s="8"/>
      <c r="R3" s="8"/>
      <c r="S3" s="112"/>
      <c r="T3" s="93"/>
      <c r="U3" s="94"/>
      <c r="V3" s="94"/>
    </row>
    <row r="4" spans="1:22" s="81" customFormat="1" ht="30.75" customHeight="1">
      <c r="A4" s="156" t="s">
        <v>1</v>
      </c>
      <c r="B4" s="156" t="s">
        <v>35</v>
      </c>
      <c r="C4" s="160" t="s">
        <v>15</v>
      </c>
      <c r="D4" s="156" t="s">
        <v>88</v>
      </c>
      <c r="E4" s="156"/>
      <c r="F4" s="156"/>
      <c r="G4" s="156"/>
      <c r="H4" s="156" t="s">
        <v>5295</v>
      </c>
      <c r="I4" s="156"/>
      <c r="J4" s="156"/>
      <c r="K4" s="156"/>
      <c r="L4" s="156" t="s">
        <v>89</v>
      </c>
      <c r="M4" s="156"/>
      <c r="N4" s="156"/>
      <c r="O4" s="156"/>
      <c r="P4" s="156" t="s">
        <v>2</v>
      </c>
      <c r="Q4" s="156" t="s">
        <v>20</v>
      </c>
      <c r="R4" s="156" t="s">
        <v>86</v>
      </c>
      <c r="S4" s="113"/>
      <c r="T4" s="90"/>
      <c r="U4" s="95"/>
      <c r="V4" s="95"/>
    </row>
    <row r="5" spans="1:22" s="81" customFormat="1" ht="49.5" customHeight="1">
      <c r="A5" s="156"/>
      <c r="B5" s="156"/>
      <c r="C5" s="160"/>
      <c r="D5" s="9" t="s">
        <v>3</v>
      </c>
      <c r="E5" s="155" t="s">
        <v>4</v>
      </c>
      <c r="F5" s="10" t="s">
        <v>5</v>
      </c>
      <c r="G5" s="155" t="s">
        <v>6</v>
      </c>
      <c r="H5" s="155" t="s">
        <v>3</v>
      </c>
      <c r="I5" s="155" t="s">
        <v>4</v>
      </c>
      <c r="J5" s="10" t="s">
        <v>5</v>
      </c>
      <c r="K5" s="155" t="s">
        <v>6</v>
      </c>
      <c r="L5" s="9" t="s">
        <v>3</v>
      </c>
      <c r="M5" s="155" t="s">
        <v>4</v>
      </c>
      <c r="N5" s="10" t="s">
        <v>5</v>
      </c>
      <c r="O5" s="155" t="s">
        <v>6</v>
      </c>
      <c r="P5" s="156"/>
      <c r="Q5" s="156"/>
      <c r="R5" s="156"/>
      <c r="S5" s="113"/>
      <c r="T5" s="90"/>
      <c r="U5" s="95"/>
      <c r="V5" s="95"/>
    </row>
    <row r="6" spans="1:22" s="82" customFormat="1" ht="36" customHeight="1">
      <c r="A6" s="157" t="s">
        <v>24</v>
      </c>
      <c r="B6" s="49" t="s">
        <v>99</v>
      </c>
      <c r="C6" s="59" t="s">
        <v>92</v>
      </c>
      <c r="D6" s="31">
        <v>46</v>
      </c>
      <c r="E6" s="122">
        <v>46</v>
      </c>
      <c r="F6" s="50">
        <f t="shared" ref="F6:F17" si="0">+IF(E6=0,0,E6/D6)</f>
        <v>1</v>
      </c>
      <c r="G6" s="31">
        <f t="shared" ref="G6:G17" si="1">+IF(F6&gt;=100%,1500000,0)</f>
        <v>1500000</v>
      </c>
      <c r="H6" s="31">
        <v>285158.04902174126</v>
      </c>
      <c r="I6" s="51">
        <v>213868.53676630574</v>
      </c>
      <c r="J6" s="50">
        <f>+IF(I6=0,0,I6/H6)</f>
        <v>0.74999999999999933</v>
      </c>
      <c r="K6" s="31">
        <f>IF(AND(J6&gt;=80%,J6&lt;90%),1300000,IF(AND(J6&gt;=90%,J6&lt;100%),1800000,IF(J6&gt;=100%,3000000,0)))</f>
        <v>0</v>
      </c>
      <c r="L6" s="31">
        <v>46</v>
      </c>
      <c r="M6" s="122">
        <v>46</v>
      </c>
      <c r="N6" s="50">
        <f t="shared" ref="N6:N17" si="2">+IF(M6=0,0,M6/L6)</f>
        <v>1</v>
      </c>
      <c r="O6" s="31">
        <f t="shared" ref="O6:O17" si="3">+IF(N6&gt;=100%,1500000,0)</f>
        <v>1500000</v>
      </c>
      <c r="P6" s="31">
        <f t="shared" ref="P6:P17" si="4">+SUM(O6,K6,G6)</f>
        <v>3000000</v>
      </c>
      <c r="Q6" s="31">
        <f t="shared" ref="Q6:Q17" si="5">+P6</f>
        <v>3000000</v>
      </c>
      <c r="R6" s="87">
        <v>43595</v>
      </c>
      <c r="S6" s="109"/>
      <c r="T6" s="93" t="s">
        <v>99</v>
      </c>
      <c r="U6" s="96">
        <v>43595</v>
      </c>
      <c r="V6" s="94"/>
    </row>
    <row r="7" spans="1:22" s="82" customFormat="1" ht="36" customHeight="1">
      <c r="A7" s="158"/>
      <c r="B7" s="49" t="s">
        <v>78</v>
      </c>
      <c r="C7" s="59" t="s">
        <v>67</v>
      </c>
      <c r="D7" s="31">
        <v>53</v>
      </c>
      <c r="E7" s="122">
        <v>53</v>
      </c>
      <c r="F7" s="50">
        <f t="shared" si="0"/>
        <v>1</v>
      </c>
      <c r="G7" s="31">
        <f t="shared" si="1"/>
        <v>1500000</v>
      </c>
      <c r="H7" s="31">
        <v>184670.55422225379</v>
      </c>
      <c r="I7" s="51">
        <v>184670.554222254</v>
      </c>
      <c r="J7" s="50">
        <f t="shared" ref="J7:J18" si="6">+IF(I7=0,0,I7/H7)</f>
        <v>1.0000000000000011</v>
      </c>
      <c r="K7" s="31">
        <f t="shared" ref="K7:K17" si="7">IF(AND(J7&gt;=80%,J7&lt;90%),1300000,IF(AND(J7&gt;=90%,J7&lt;100%),1800000,IF(J7&gt;=100%,3000000,0)))</f>
        <v>3000000</v>
      </c>
      <c r="L7" s="31">
        <v>53</v>
      </c>
      <c r="M7" s="122">
        <v>53</v>
      </c>
      <c r="N7" s="50">
        <f t="shared" si="2"/>
        <v>1</v>
      </c>
      <c r="O7" s="31">
        <f t="shared" si="3"/>
        <v>1500000</v>
      </c>
      <c r="P7" s="31">
        <f t="shared" si="4"/>
        <v>6000000</v>
      </c>
      <c r="Q7" s="31">
        <f t="shared" si="5"/>
        <v>6000000</v>
      </c>
      <c r="R7" s="87">
        <v>43575</v>
      </c>
      <c r="S7" s="109"/>
      <c r="T7" s="93" t="s">
        <v>78</v>
      </c>
      <c r="U7" s="96">
        <v>43575</v>
      </c>
      <c r="V7" s="94"/>
    </row>
    <row r="8" spans="1:22" s="82" customFormat="1" ht="36" customHeight="1">
      <c r="A8" s="158"/>
      <c r="B8" s="49" t="s">
        <v>100</v>
      </c>
      <c r="C8" s="59" t="s">
        <v>93</v>
      </c>
      <c r="D8" s="31">
        <v>53</v>
      </c>
      <c r="E8" s="122">
        <v>53</v>
      </c>
      <c r="F8" s="50">
        <f t="shared" si="0"/>
        <v>1</v>
      </c>
      <c r="G8" s="31">
        <f t="shared" si="1"/>
        <v>1500000</v>
      </c>
      <c r="H8" s="31">
        <v>243352.56573556634</v>
      </c>
      <c r="I8" s="51">
        <v>114375.705895716</v>
      </c>
      <c r="J8" s="50">
        <f t="shared" si="6"/>
        <v>0.46999999999999925</v>
      </c>
      <c r="K8" s="31">
        <f t="shared" si="7"/>
        <v>0</v>
      </c>
      <c r="L8" s="31">
        <v>53</v>
      </c>
      <c r="M8" s="122">
        <v>53</v>
      </c>
      <c r="N8" s="50">
        <f t="shared" si="2"/>
        <v>1</v>
      </c>
      <c r="O8" s="31">
        <f t="shared" si="3"/>
        <v>1500000</v>
      </c>
      <c r="P8" s="31">
        <f t="shared" si="4"/>
        <v>3000000</v>
      </c>
      <c r="Q8" s="31">
        <f t="shared" si="5"/>
        <v>3000000</v>
      </c>
      <c r="R8" s="87">
        <v>43588</v>
      </c>
      <c r="S8" s="109"/>
      <c r="T8" s="93" t="s">
        <v>100</v>
      </c>
      <c r="U8" s="96">
        <v>43588</v>
      </c>
      <c r="V8" s="94"/>
    </row>
    <row r="9" spans="1:22" s="82" customFormat="1" ht="36" customHeight="1">
      <c r="A9" s="158"/>
      <c r="B9" s="49" t="s">
        <v>47</v>
      </c>
      <c r="C9" s="59" t="s">
        <v>39</v>
      </c>
      <c r="D9" s="31">
        <v>57</v>
      </c>
      <c r="E9" s="122">
        <v>57</v>
      </c>
      <c r="F9" s="50">
        <f t="shared" si="0"/>
        <v>1</v>
      </c>
      <c r="G9" s="31">
        <f t="shared" si="1"/>
        <v>1500000</v>
      </c>
      <c r="H9" s="31">
        <v>247129.9798876064</v>
      </c>
      <c r="I9" s="51">
        <v>268620</v>
      </c>
      <c r="J9" s="50">
        <f t="shared" si="6"/>
        <v>1.086958369527514</v>
      </c>
      <c r="K9" s="31">
        <f t="shared" si="7"/>
        <v>3000000</v>
      </c>
      <c r="L9" s="31">
        <v>57</v>
      </c>
      <c r="M9" s="122">
        <v>57</v>
      </c>
      <c r="N9" s="50">
        <f t="shared" si="2"/>
        <v>1</v>
      </c>
      <c r="O9" s="31">
        <f t="shared" si="3"/>
        <v>1500000</v>
      </c>
      <c r="P9" s="31">
        <f t="shared" si="4"/>
        <v>6000000</v>
      </c>
      <c r="Q9" s="31">
        <f t="shared" si="5"/>
        <v>6000000</v>
      </c>
      <c r="R9" s="87">
        <v>43192</v>
      </c>
      <c r="S9" s="109"/>
      <c r="T9" s="93" t="s">
        <v>47</v>
      </c>
      <c r="U9" s="96">
        <v>43192</v>
      </c>
      <c r="V9" s="94"/>
    </row>
    <row r="10" spans="1:22" s="82" customFormat="1" ht="36" customHeight="1">
      <c r="A10" s="158"/>
      <c r="B10" s="49" t="s">
        <v>48</v>
      </c>
      <c r="C10" s="59" t="s">
        <v>28</v>
      </c>
      <c r="D10" s="31">
        <v>14</v>
      </c>
      <c r="E10" s="122">
        <v>14</v>
      </c>
      <c r="F10" s="50">
        <f t="shared" si="0"/>
        <v>1</v>
      </c>
      <c r="G10" s="31">
        <f t="shared" si="1"/>
        <v>1500000</v>
      </c>
      <c r="H10" s="31">
        <v>194885.27256095258</v>
      </c>
      <c r="I10" s="51">
        <v>177345.59803046723</v>
      </c>
      <c r="J10" s="50">
        <f t="shared" si="6"/>
        <v>0.91000000000000192</v>
      </c>
      <c r="K10" s="31">
        <f t="shared" si="7"/>
        <v>1800000</v>
      </c>
      <c r="L10" s="31">
        <v>14</v>
      </c>
      <c r="M10" s="122">
        <v>14</v>
      </c>
      <c r="N10" s="50">
        <f t="shared" si="2"/>
        <v>1</v>
      </c>
      <c r="O10" s="31">
        <f t="shared" si="3"/>
        <v>1500000</v>
      </c>
      <c r="P10" s="31">
        <f t="shared" si="4"/>
        <v>4800000</v>
      </c>
      <c r="Q10" s="31">
        <f t="shared" si="5"/>
        <v>4800000</v>
      </c>
      <c r="R10" s="87">
        <v>42222</v>
      </c>
      <c r="S10" s="109"/>
      <c r="T10" s="93" t="s">
        <v>48</v>
      </c>
      <c r="U10" s="96">
        <v>42222</v>
      </c>
      <c r="V10" s="94"/>
    </row>
    <row r="11" spans="1:22" s="82" customFormat="1" ht="36" customHeight="1">
      <c r="A11" s="158"/>
      <c r="B11" s="49" t="s">
        <v>60</v>
      </c>
      <c r="C11" s="59" t="s">
        <v>19</v>
      </c>
      <c r="D11" s="31">
        <v>68</v>
      </c>
      <c r="E11" s="122">
        <v>68</v>
      </c>
      <c r="F11" s="50">
        <f t="shared" si="0"/>
        <v>1</v>
      </c>
      <c r="G11" s="31">
        <f t="shared" si="1"/>
        <v>1500000</v>
      </c>
      <c r="H11" s="31">
        <v>234890</v>
      </c>
      <c r="I11" s="51">
        <v>234890.19874854799</v>
      </c>
      <c r="J11" s="50">
        <f t="shared" si="6"/>
        <v>1.0000008461345651</v>
      </c>
      <c r="K11" s="31">
        <f t="shared" si="7"/>
        <v>3000000</v>
      </c>
      <c r="L11" s="31">
        <v>68</v>
      </c>
      <c r="M11" s="122">
        <v>68</v>
      </c>
      <c r="N11" s="50">
        <f t="shared" si="2"/>
        <v>1</v>
      </c>
      <c r="O11" s="31">
        <f t="shared" si="3"/>
        <v>1500000</v>
      </c>
      <c r="P11" s="31">
        <f t="shared" si="4"/>
        <v>6000000</v>
      </c>
      <c r="Q11" s="31">
        <f t="shared" si="5"/>
        <v>6000000</v>
      </c>
      <c r="R11" s="87">
        <v>43405</v>
      </c>
      <c r="S11" s="109"/>
      <c r="T11" s="93" t="s">
        <v>60</v>
      </c>
      <c r="U11" s="96" t="s">
        <v>104</v>
      </c>
      <c r="V11" s="94"/>
    </row>
    <row r="12" spans="1:22" s="82" customFormat="1" ht="36" customHeight="1">
      <c r="A12" s="158"/>
      <c r="B12" s="49" t="s">
        <v>49</v>
      </c>
      <c r="C12" s="59" t="s">
        <v>33</v>
      </c>
      <c r="D12" s="31">
        <v>14</v>
      </c>
      <c r="E12" s="122">
        <v>14</v>
      </c>
      <c r="F12" s="50">
        <f t="shared" si="0"/>
        <v>1</v>
      </c>
      <c r="G12" s="31">
        <f t="shared" si="1"/>
        <v>1500000</v>
      </c>
      <c r="H12" s="31">
        <v>229839.55714184244</v>
      </c>
      <c r="I12" s="51">
        <v>160887.6899992894</v>
      </c>
      <c r="J12" s="50">
        <f t="shared" si="6"/>
        <v>0.69999999999999873</v>
      </c>
      <c r="K12" s="31">
        <f t="shared" si="7"/>
        <v>0</v>
      </c>
      <c r="L12" s="31">
        <v>14</v>
      </c>
      <c r="M12" s="122">
        <v>14</v>
      </c>
      <c r="N12" s="50">
        <f t="shared" si="2"/>
        <v>1</v>
      </c>
      <c r="O12" s="31">
        <f t="shared" si="3"/>
        <v>1500000</v>
      </c>
      <c r="P12" s="31">
        <f t="shared" si="4"/>
        <v>3000000</v>
      </c>
      <c r="Q12" s="31">
        <f t="shared" si="5"/>
        <v>3000000</v>
      </c>
      <c r="R12" s="87">
        <v>42675</v>
      </c>
      <c r="S12" s="109"/>
      <c r="T12" s="93" t="s">
        <v>49</v>
      </c>
      <c r="U12" s="96">
        <v>42675</v>
      </c>
      <c r="V12" s="94"/>
    </row>
    <row r="13" spans="1:22" s="82" customFormat="1" ht="36" customHeight="1">
      <c r="A13" s="158"/>
      <c r="B13" s="49" t="s">
        <v>5256</v>
      </c>
      <c r="C13" s="59" t="s">
        <v>4923</v>
      </c>
      <c r="D13" s="31">
        <v>25</v>
      </c>
      <c r="E13" s="122">
        <v>25</v>
      </c>
      <c r="F13" s="50">
        <f t="shared" si="0"/>
        <v>1</v>
      </c>
      <c r="G13" s="31">
        <f t="shared" si="1"/>
        <v>1500000</v>
      </c>
      <c r="H13" s="31">
        <v>206690.44066341536</v>
      </c>
      <c r="I13" s="51">
        <v>150884.02168429297</v>
      </c>
      <c r="J13" s="50">
        <f t="shared" si="6"/>
        <v>0.72999999999999887</v>
      </c>
      <c r="K13" s="31">
        <f t="shared" si="7"/>
        <v>0</v>
      </c>
      <c r="L13" s="31">
        <v>25</v>
      </c>
      <c r="M13" s="122">
        <v>25</v>
      </c>
      <c r="N13" s="50">
        <f t="shared" si="2"/>
        <v>1</v>
      </c>
      <c r="O13" s="31">
        <f t="shared" si="3"/>
        <v>1500000</v>
      </c>
      <c r="P13" s="31">
        <f t="shared" si="4"/>
        <v>3000000</v>
      </c>
      <c r="Q13" s="31">
        <f t="shared" si="5"/>
        <v>3000000</v>
      </c>
      <c r="R13" s="87">
        <v>43617</v>
      </c>
      <c r="S13" s="114"/>
      <c r="T13" s="93"/>
      <c r="U13" s="96"/>
      <c r="V13" s="94"/>
    </row>
    <row r="14" spans="1:22" s="82" customFormat="1" ht="36" customHeight="1">
      <c r="A14" s="158"/>
      <c r="B14" s="49"/>
      <c r="C14" s="59" t="s">
        <v>75</v>
      </c>
      <c r="D14" s="31">
        <v>13</v>
      </c>
      <c r="E14" s="122">
        <v>13</v>
      </c>
      <c r="F14" s="50">
        <f t="shared" si="0"/>
        <v>1</v>
      </c>
      <c r="G14" s="31">
        <v>0</v>
      </c>
      <c r="H14" s="31">
        <v>200187.18858717888</v>
      </c>
      <c r="I14" s="51">
        <v>83083.15885312618</v>
      </c>
      <c r="J14" s="50">
        <f>+IFERROR(IF(I14=0,0,I14/H14),0)</f>
        <v>0.41502735234699878</v>
      </c>
      <c r="K14" s="31">
        <f t="shared" si="7"/>
        <v>0</v>
      </c>
      <c r="L14" s="31">
        <v>13</v>
      </c>
      <c r="M14" s="122">
        <v>13</v>
      </c>
      <c r="N14" s="50">
        <f t="shared" si="2"/>
        <v>1</v>
      </c>
      <c r="O14" s="31">
        <v>0</v>
      </c>
      <c r="P14" s="31">
        <f t="shared" si="4"/>
        <v>0</v>
      </c>
      <c r="Q14" s="31">
        <f t="shared" si="5"/>
        <v>0</v>
      </c>
      <c r="R14" s="87"/>
      <c r="S14" s="114"/>
      <c r="T14" s="93"/>
      <c r="U14" s="96"/>
      <c r="V14" s="94"/>
    </row>
    <row r="15" spans="1:22" s="82" customFormat="1" ht="36" hidden="1" customHeight="1">
      <c r="A15" s="158"/>
      <c r="B15" s="49"/>
      <c r="C15" s="59" t="s">
        <v>76</v>
      </c>
      <c r="D15" s="31"/>
      <c r="E15" s="122">
        <v>0</v>
      </c>
      <c r="F15" s="50">
        <f t="shared" si="0"/>
        <v>0</v>
      </c>
      <c r="G15" s="31">
        <f t="shared" si="1"/>
        <v>0</v>
      </c>
      <c r="H15" s="31"/>
      <c r="I15" s="51"/>
      <c r="J15" s="50">
        <f>+IFERROR(IF(I15=0,0,I15/H15),0)</f>
        <v>0</v>
      </c>
      <c r="K15" s="31">
        <f t="shared" si="7"/>
        <v>0</v>
      </c>
      <c r="L15" s="31"/>
      <c r="M15" s="122">
        <v>0</v>
      </c>
      <c r="N15" s="50">
        <f t="shared" si="2"/>
        <v>0</v>
      </c>
      <c r="O15" s="31">
        <f t="shared" si="3"/>
        <v>0</v>
      </c>
      <c r="P15" s="31">
        <f t="shared" si="4"/>
        <v>0</v>
      </c>
      <c r="Q15" s="31">
        <f t="shared" si="5"/>
        <v>0</v>
      </c>
      <c r="R15" s="87"/>
      <c r="S15" s="114"/>
      <c r="T15" s="93"/>
      <c r="U15" s="96"/>
      <c r="V15" s="94"/>
    </row>
    <row r="16" spans="1:22" s="82" customFormat="1" ht="36" customHeight="1">
      <c r="A16" s="158"/>
      <c r="B16" s="49" t="s">
        <v>101</v>
      </c>
      <c r="C16" s="59" t="s">
        <v>94</v>
      </c>
      <c r="D16" s="31">
        <v>7</v>
      </c>
      <c r="E16" s="122">
        <v>7</v>
      </c>
      <c r="F16" s="50">
        <f t="shared" si="0"/>
        <v>1</v>
      </c>
      <c r="G16" s="31">
        <f t="shared" si="1"/>
        <v>1500000</v>
      </c>
      <c r="H16" s="31">
        <v>342062.26003334316</v>
      </c>
      <c r="I16" s="31">
        <v>305552.45600000006</v>
      </c>
      <c r="J16" s="50">
        <f t="shared" si="6"/>
        <v>0.89326561769841484</v>
      </c>
      <c r="K16" s="31">
        <f t="shared" si="7"/>
        <v>1300000</v>
      </c>
      <c r="L16" s="31">
        <v>7</v>
      </c>
      <c r="M16" s="122">
        <v>7</v>
      </c>
      <c r="N16" s="50">
        <f t="shared" si="2"/>
        <v>1</v>
      </c>
      <c r="O16" s="31">
        <f t="shared" si="3"/>
        <v>1500000</v>
      </c>
      <c r="P16" s="31">
        <f t="shared" si="4"/>
        <v>4300000</v>
      </c>
      <c r="Q16" s="31">
        <f t="shared" si="5"/>
        <v>4300000</v>
      </c>
      <c r="R16" s="87">
        <v>43587</v>
      </c>
      <c r="S16" s="109"/>
      <c r="T16" s="93" t="s">
        <v>101</v>
      </c>
      <c r="U16" s="96">
        <v>43587</v>
      </c>
      <c r="V16" s="94"/>
    </row>
    <row r="17" spans="1:24" s="82" customFormat="1" ht="36" customHeight="1">
      <c r="A17" s="159"/>
      <c r="B17" s="49" t="s">
        <v>102</v>
      </c>
      <c r="C17" s="59" t="s">
        <v>95</v>
      </c>
      <c r="D17" s="31">
        <v>6</v>
      </c>
      <c r="E17" s="122">
        <v>6</v>
      </c>
      <c r="F17" s="50">
        <f t="shared" si="0"/>
        <v>1</v>
      </c>
      <c r="G17" s="31">
        <f t="shared" si="1"/>
        <v>1500000</v>
      </c>
      <c r="H17" s="31">
        <v>228195.5529160655</v>
      </c>
      <c r="I17" s="31">
        <v>196762.43900000007</v>
      </c>
      <c r="J17" s="50">
        <f t="shared" si="6"/>
        <v>0.86225360873869838</v>
      </c>
      <c r="K17" s="31">
        <f t="shared" si="7"/>
        <v>1300000</v>
      </c>
      <c r="L17" s="31">
        <v>6</v>
      </c>
      <c r="M17" s="122">
        <v>6</v>
      </c>
      <c r="N17" s="50">
        <f t="shared" si="2"/>
        <v>1</v>
      </c>
      <c r="O17" s="31">
        <f t="shared" si="3"/>
        <v>1500000</v>
      </c>
      <c r="P17" s="31">
        <f t="shared" si="4"/>
        <v>4300000</v>
      </c>
      <c r="Q17" s="31">
        <f t="shared" si="5"/>
        <v>4300000</v>
      </c>
      <c r="R17" s="87">
        <v>43606</v>
      </c>
      <c r="S17" s="109"/>
      <c r="T17" s="93" t="s">
        <v>102</v>
      </c>
      <c r="U17" s="96">
        <v>43606</v>
      </c>
      <c r="V17" s="94"/>
    </row>
    <row r="18" spans="1:24" s="83" customFormat="1" ht="36" customHeight="1">
      <c r="A18" s="60"/>
      <c r="B18" s="60"/>
      <c r="C18" s="61" t="s">
        <v>16</v>
      </c>
      <c r="D18" s="62">
        <f>SUM(D6:D17)</f>
        <v>356</v>
      </c>
      <c r="E18" s="62">
        <f>SUM(E6:E17)</f>
        <v>356</v>
      </c>
      <c r="F18" s="63">
        <f>+IF(E18=0,0,E18/D18)</f>
        <v>1</v>
      </c>
      <c r="G18" s="62">
        <f>SUM(G6:G17)</f>
        <v>15000000</v>
      </c>
      <c r="H18" s="64">
        <f>SUM(H6:H17)</f>
        <v>2597061.4207699653</v>
      </c>
      <c r="I18" s="62">
        <f>SUM(I6:I17)</f>
        <v>2090940.3591999996</v>
      </c>
      <c r="J18" s="63">
        <f t="shared" si="6"/>
        <v>0.80511779293232377</v>
      </c>
      <c r="K18" s="62">
        <f>SUM(K6:K17)</f>
        <v>13400000</v>
      </c>
      <c r="L18" s="62">
        <f>SUM(L6:L17)</f>
        <v>356</v>
      </c>
      <c r="M18" s="62">
        <f>SUM(M6:M17)</f>
        <v>356</v>
      </c>
      <c r="N18" s="63">
        <f>+IF(M18=0,0,M18/L18)</f>
        <v>1</v>
      </c>
      <c r="O18" s="62">
        <f>SUM(O6:O17)</f>
        <v>15000000</v>
      </c>
      <c r="P18" s="62">
        <f>SUM(P6:P17)</f>
        <v>43400000</v>
      </c>
      <c r="Q18" s="64">
        <f>SUM(Q6:Q17)</f>
        <v>43400000</v>
      </c>
      <c r="R18" s="62"/>
      <c r="S18" s="109"/>
      <c r="T18" s="93"/>
      <c r="U18" s="96"/>
      <c r="V18" s="97"/>
      <c r="W18" s="82"/>
      <c r="X18" s="82"/>
    </row>
    <row r="19" spans="1:24" ht="50.25" customHeight="1">
      <c r="A19" s="69"/>
      <c r="B19" s="69"/>
      <c r="C19" s="69"/>
      <c r="D19" s="70"/>
      <c r="E19" s="70"/>
      <c r="F19" s="71"/>
      <c r="G19" s="70"/>
      <c r="H19" s="70"/>
      <c r="I19" s="70"/>
      <c r="J19" s="72"/>
      <c r="K19" s="70"/>
      <c r="L19" s="70"/>
      <c r="M19" s="71"/>
      <c r="N19" s="70"/>
      <c r="O19" s="69"/>
      <c r="P19" s="28"/>
      <c r="Q19" s="69"/>
      <c r="R19" s="69"/>
      <c r="S19" s="109"/>
      <c r="U19" s="96"/>
      <c r="W19" s="82"/>
      <c r="X19" s="82"/>
    </row>
    <row r="20" spans="1:24" s="81" customFormat="1" ht="25.5" customHeight="1">
      <c r="A20" s="156" t="s">
        <v>1</v>
      </c>
      <c r="B20" s="156" t="s">
        <v>35</v>
      </c>
      <c r="C20" s="160" t="s">
        <v>15</v>
      </c>
      <c r="D20" s="156" t="s">
        <v>88</v>
      </c>
      <c r="E20" s="156"/>
      <c r="F20" s="156"/>
      <c r="G20" s="156"/>
      <c r="H20" s="156" t="s">
        <v>5296</v>
      </c>
      <c r="I20" s="156"/>
      <c r="J20" s="156"/>
      <c r="K20" s="156"/>
      <c r="L20" s="156" t="s">
        <v>89</v>
      </c>
      <c r="M20" s="156"/>
      <c r="N20" s="156"/>
      <c r="O20" s="156"/>
      <c r="P20" s="156" t="s">
        <v>2</v>
      </c>
      <c r="Q20" s="156" t="s">
        <v>20</v>
      </c>
      <c r="R20" s="156" t="s">
        <v>86</v>
      </c>
      <c r="S20" s="109"/>
      <c r="T20" s="93"/>
      <c r="U20" s="96"/>
      <c r="V20" s="95"/>
      <c r="W20" s="82"/>
      <c r="X20" s="82"/>
    </row>
    <row r="21" spans="1:24" s="81" customFormat="1" ht="39" customHeight="1">
      <c r="A21" s="156"/>
      <c r="B21" s="156"/>
      <c r="C21" s="160"/>
      <c r="D21" s="9" t="s">
        <v>3</v>
      </c>
      <c r="E21" s="155" t="s">
        <v>4</v>
      </c>
      <c r="F21" s="10" t="s">
        <v>5</v>
      </c>
      <c r="G21" s="155" t="s">
        <v>6</v>
      </c>
      <c r="H21" s="155" t="s">
        <v>3</v>
      </c>
      <c r="I21" s="155" t="s">
        <v>4</v>
      </c>
      <c r="J21" s="10" t="s">
        <v>5</v>
      </c>
      <c r="K21" s="155" t="s">
        <v>6</v>
      </c>
      <c r="L21" s="9" t="s">
        <v>3</v>
      </c>
      <c r="M21" s="155" t="s">
        <v>4</v>
      </c>
      <c r="N21" s="10" t="s">
        <v>5</v>
      </c>
      <c r="O21" s="155" t="s">
        <v>6</v>
      </c>
      <c r="P21" s="156"/>
      <c r="Q21" s="156"/>
      <c r="R21" s="156"/>
      <c r="S21" s="109"/>
      <c r="T21" s="93"/>
      <c r="U21" s="96"/>
      <c r="V21" s="95"/>
      <c r="W21" s="82"/>
      <c r="X21" s="82"/>
    </row>
    <row r="22" spans="1:24" s="82" customFormat="1" ht="42.75" customHeight="1">
      <c r="A22" s="162" t="s">
        <v>66</v>
      </c>
      <c r="B22" s="49" t="s">
        <v>64</v>
      </c>
      <c r="C22" s="59" t="s">
        <v>65</v>
      </c>
      <c r="D22" s="31">
        <v>288</v>
      </c>
      <c r="E22" s="122">
        <v>288</v>
      </c>
      <c r="F22" s="50">
        <f t="shared" ref="F22:F29" si="8">+IF(E22=0,0,E22/D22)</f>
        <v>1</v>
      </c>
      <c r="G22" s="31">
        <f t="shared" ref="G22:G29" si="9">+IF(F22&gt;=100%,1500000,0)</f>
        <v>1500000</v>
      </c>
      <c r="H22" s="31">
        <v>295013.66932195704</v>
      </c>
      <c r="I22" s="31">
        <v>295407</v>
      </c>
      <c r="J22" s="53">
        <f>+IF(I22=0,0,I22/H22)</f>
        <v>1.0013332625533826</v>
      </c>
      <c r="K22" s="31">
        <f t="shared" ref="K22:K29" si="10">IF(AND(J22&gt;=80%,J22&lt;90%),1300000,IF(AND(J22&gt;=90%,J22&lt;100%),1800000,IF(J22&gt;=100%,3000000,0)))</f>
        <v>3000000</v>
      </c>
      <c r="L22" s="31">
        <v>288</v>
      </c>
      <c r="M22" s="122">
        <v>288</v>
      </c>
      <c r="N22" s="54">
        <f t="shared" ref="N22:N30" si="11">+IF(M22=0,0,M22/L22)</f>
        <v>1</v>
      </c>
      <c r="O22" s="31">
        <f t="shared" ref="O22:O29" si="12">+IF(N22&gt;=100%,1500000,0)</f>
        <v>1500000</v>
      </c>
      <c r="P22" s="31">
        <f>+SUM(O22,K22,G22)</f>
        <v>6000000</v>
      </c>
      <c r="Q22" s="31">
        <f>+P22</f>
        <v>6000000</v>
      </c>
      <c r="R22" s="87">
        <v>43529</v>
      </c>
      <c r="S22" s="109"/>
      <c r="T22" s="93" t="s">
        <v>64</v>
      </c>
      <c r="U22" s="96">
        <v>43529</v>
      </c>
      <c r="V22" s="94"/>
    </row>
    <row r="23" spans="1:24" s="82" customFormat="1" ht="42.75" customHeight="1">
      <c r="A23" s="163"/>
      <c r="B23" s="49" t="s">
        <v>103</v>
      </c>
      <c r="C23" s="59" t="s">
        <v>96</v>
      </c>
      <c r="D23" s="31">
        <v>226</v>
      </c>
      <c r="E23" s="122">
        <v>226</v>
      </c>
      <c r="F23" s="50">
        <f t="shared" si="8"/>
        <v>1</v>
      </c>
      <c r="G23" s="31">
        <f t="shared" si="9"/>
        <v>1500000</v>
      </c>
      <c r="H23" s="31">
        <v>326378.15171371546</v>
      </c>
      <c r="I23" s="31">
        <v>326872</v>
      </c>
      <c r="J23" s="53">
        <f t="shared" ref="J23:J29" si="13">+IF(I23=0,0,I23/H23)</f>
        <v>1.0015131168667126</v>
      </c>
      <c r="K23" s="31">
        <f t="shared" si="10"/>
        <v>3000000</v>
      </c>
      <c r="L23" s="31">
        <v>226</v>
      </c>
      <c r="M23" s="122">
        <v>226</v>
      </c>
      <c r="N23" s="50">
        <f t="shared" si="11"/>
        <v>1</v>
      </c>
      <c r="O23" s="31">
        <f t="shared" si="12"/>
        <v>1500000</v>
      </c>
      <c r="P23" s="31">
        <f t="shared" ref="P23:P29" si="14">+SUM(O23,K23,G23)</f>
        <v>6000000</v>
      </c>
      <c r="Q23" s="31">
        <f t="shared" ref="Q23:Q29" si="15">+P23</f>
        <v>6000000</v>
      </c>
      <c r="R23" s="87">
        <v>43578</v>
      </c>
      <c r="S23" s="109"/>
      <c r="T23" s="93" t="s">
        <v>103</v>
      </c>
      <c r="U23" s="96">
        <v>43578</v>
      </c>
      <c r="V23" s="94"/>
    </row>
    <row r="24" spans="1:24" s="82" customFormat="1" ht="42.75" customHeight="1">
      <c r="A24" s="163"/>
      <c r="B24" s="137" t="s">
        <v>6331</v>
      </c>
      <c r="C24" s="59" t="s">
        <v>6163</v>
      </c>
      <c r="D24" s="31">
        <v>205</v>
      </c>
      <c r="E24" s="122">
        <v>205</v>
      </c>
      <c r="F24" s="50">
        <f t="shared" si="8"/>
        <v>1</v>
      </c>
      <c r="G24" s="31">
        <f t="shared" si="9"/>
        <v>1500000</v>
      </c>
      <c r="H24" s="31">
        <v>273542.61285307788</v>
      </c>
      <c r="I24" s="31">
        <v>273664</v>
      </c>
      <c r="J24" s="53">
        <f t="shared" si="13"/>
        <v>1.0004437595504994</v>
      </c>
      <c r="K24" s="31">
        <f t="shared" si="10"/>
        <v>3000000</v>
      </c>
      <c r="L24" s="31">
        <v>205</v>
      </c>
      <c r="M24" s="122">
        <v>205</v>
      </c>
      <c r="N24" s="50">
        <f t="shared" si="11"/>
        <v>1</v>
      </c>
      <c r="O24" s="31">
        <f t="shared" si="12"/>
        <v>1500000</v>
      </c>
      <c r="P24" s="31">
        <f t="shared" si="14"/>
        <v>6000000</v>
      </c>
      <c r="Q24" s="31">
        <f t="shared" si="15"/>
        <v>6000000</v>
      </c>
      <c r="R24" s="154">
        <v>43709</v>
      </c>
      <c r="S24" s="109"/>
      <c r="T24" s="93" t="s">
        <v>45</v>
      </c>
      <c r="U24" s="96">
        <v>42208</v>
      </c>
      <c r="V24" s="94"/>
    </row>
    <row r="25" spans="1:24" s="82" customFormat="1" ht="39.75" customHeight="1">
      <c r="A25" s="163"/>
      <c r="B25" s="49" t="s">
        <v>79</v>
      </c>
      <c r="C25" s="59" t="s">
        <v>69</v>
      </c>
      <c r="D25" s="31">
        <v>247</v>
      </c>
      <c r="E25" s="122">
        <v>247</v>
      </c>
      <c r="F25" s="50">
        <f t="shared" si="8"/>
        <v>1</v>
      </c>
      <c r="G25" s="31">
        <f t="shared" si="9"/>
        <v>1500000</v>
      </c>
      <c r="H25" s="31">
        <v>256407.6323257816</v>
      </c>
      <c r="I25" s="31">
        <v>256787.09999999995</v>
      </c>
      <c r="J25" s="53">
        <f t="shared" si="13"/>
        <v>1.0014799390750437</v>
      </c>
      <c r="K25" s="31">
        <f t="shared" si="10"/>
        <v>3000000</v>
      </c>
      <c r="L25" s="31">
        <v>247</v>
      </c>
      <c r="M25" s="122">
        <v>247</v>
      </c>
      <c r="N25" s="50">
        <f t="shared" si="11"/>
        <v>1</v>
      </c>
      <c r="O25" s="31">
        <f t="shared" si="12"/>
        <v>1500000</v>
      </c>
      <c r="P25" s="31">
        <f t="shared" si="14"/>
        <v>6000000</v>
      </c>
      <c r="Q25" s="31">
        <f t="shared" si="15"/>
        <v>6000000</v>
      </c>
      <c r="R25" s="87">
        <v>43556</v>
      </c>
      <c r="S25" s="109"/>
      <c r="T25" s="93" t="s">
        <v>79</v>
      </c>
      <c r="U25" s="96">
        <v>43556</v>
      </c>
      <c r="V25" s="94"/>
    </row>
    <row r="26" spans="1:24" s="82" customFormat="1" ht="36" customHeight="1">
      <c r="A26" s="163"/>
      <c r="B26" s="49" t="s">
        <v>91</v>
      </c>
      <c r="C26" s="59" t="s">
        <v>68</v>
      </c>
      <c r="D26" s="31">
        <v>161</v>
      </c>
      <c r="E26" s="122">
        <v>161</v>
      </c>
      <c r="F26" s="50">
        <f t="shared" si="8"/>
        <v>1</v>
      </c>
      <c r="G26" s="31">
        <f t="shared" si="9"/>
        <v>1500000</v>
      </c>
      <c r="H26" s="31">
        <v>409584.2567451091</v>
      </c>
      <c r="I26" s="31">
        <v>410047.68399999995</v>
      </c>
      <c r="J26" s="53">
        <f t="shared" si="13"/>
        <v>1.0011314576848573</v>
      </c>
      <c r="K26" s="31">
        <f t="shared" si="10"/>
        <v>3000000</v>
      </c>
      <c r="L26" s="31">
        <v>161</v>
      </c>
      <c r="M26" s="122">
        <v>161</v>
      </c>
      <c r="N26" s="50">
        <f>+IF(M26=0,0,M26/L26)</f>
        <v>1</v>
      </c>
      <c r="O26" s="31">
        <f t="shared" si="12"/>
        <v>1500000</v>
      </c>
      <c r="P26" s="31">
        <f t="shared" si="14"/>
        <v>6000000</v>
      </c>
      <c r="Q26" s="31">
        <f t="shared" si="15"/>
        <v>6000000</v>
      </c>
      <c r="R26" s="87">
        <v>43575</v>
      </c>
      <c r="S26" s="109"/>
      <c r="T26" s="93" t="s">
        <v>91</v>
      </c>
      <c r="U26" s="96">
        <v>43575</v>
      </c>
      <c r="V26" s="94"/>
    </row>
    <row r="27" spans="1:24" s="82" customFormat="1" ht="36" customHeight="1">
      <c r="A27" s="163"/>
      <c r="B27" s="137" t="s">
        <v>6330</v>
      </c>
      <c r="C27" s="59" t="s">
        <v>3935</v>
      </c>
      <c r="D27" s="31">
        <v>169</v>
      </c>
      <c r="E27" s="122">
        <v>169</v>
      </c>
      <c r="F27" s="50">
        <f t="shared" si="8"/>
        <v>1</v>
      </c>
      <c r="G27" s="31">
        <f t="shared" si="9"/>
        <v>1500000</v>
      </c>
      <c r="H27" s="31">
        <v>269852.67380206101</v>
      </c>
      <c r="I27" s="31">
        <v>242903.51999999996</v>
      </c>
      <c r="J27" s="53">
        <f t="shared" si="13"/>
        <v>0.90013382701618716</v>
      </c>
      <c r="K27" s="31">
        <f t="shared" si="10"/>
        <v>1800000</v>
      </c>
      <c r="L27" s="31">
        <v>169</v>
      </c>
      <c r="M27" s="122">
        <v>169</v>
      </c>
      <c r="N27" s="50">
        <f t="shared" ref="N27:N28" si="16">+IF(M27=0,0,M27/L27)</f>
        <v>1</v>
      </c>
      <c r="O27" s="31">
        <f t="shared" si="12"/>
        <v>1500000</v>
      </c>
      <c r="P27" s="31">
        <f t="shared" si="14"/>
        <v>4800000</v>
      </c>
      <c r="Q27" s="31">
        <f t="shared" si="15"/>
        <v>4800000</v>
      </c>
      <c r="R27" s="154">
        <v>43709</v>
      </c>
      <c r="S27" s="109"/>
      <c r="T27" s="93" t="s">
        <v>46</v>
      </c>
      <c r="U27" s="96">
        <v>43283</v>
      </c>
      <c r="V27" s="94"/>
    </row>
    <row r="28" spans="1:24" s="82" customFormat="1" ht="36" customHeight="1">
      <c r="A28" s="163"/>
      <c r="B28" s="49" t="s">
        <v>80</v>
      </c>
      <c r="C28" s="59" t="s">
        <v>70</v>
      </c>
      <c r="D28" s="31">
        <v>154</v>
      </c>
      <c r="E28" s="122">
        <v>154</v>
      </c>
      <c r="F28" s="50">
        <f t="shared" si="8"/>
        <v>1</v>
      </c>
      <c r="G28" s="31">
        <f t="shared" si="9"/>
        <v>1500000</v>
      </c>
      <c r="H28" s="31">
        <v>163794.38208284354</v>
      </c>
      <c r="I28" s="31">
        <v>164067.80000000002</v>
      </c>
      <c r="J28" s="53">
        <f t="shared" si="13"/>
        <v>1.001669275305292</v>
      </c>
      <c r="K28" s="31">
        <f t="shared" si="10"/>
        <v>3000000</v>
      </c>
      <c r="L28" s="31">
        <v>154</v>
      </c>
      <c r="M28" s="122">
        <v>154</v>
      </c>
      <c r="N28" s="50">
        <f t="shared" si="16"/>
        <v>1</v>
      </c>
      <c r="O28" s="31">
        <f t="shared" si="12"/>
        <v>1500000</v>
      </c>
      <c r="P28" s="31">
        <f t="shared" si="14"/>
        <v>6000000</v>
      </c>
      <c r="Q28" s="31">
        <f t="shared" si="15"/>
        <v>6000000</v>
      </c>
      <c r="R28" s="87">
        <v>43575</v>
      </c>
      <c r="S28" s="109"/>
      <c r="T28" s="93" t="s">
        <v>80</v>
      </c>
      <c r="U28" s="96">
        <v>43575</v>
      </c>
      <c r="V28" s="94"/>
    </row>
    <row r="29" spans="1:24" s="82" customFormat="1" ht="36" customHeight="1">
      <c r="A29" s="163"/>
      <c r="B29" s="49" t="s">
        <v>81</v>
      </c>
      <c r="C29" s="59" t="s">
        <v>71</v>
      </c>
      <c r="D29" s="31">
        <v>193</v>
      </c>
      <c r="E29" s="122">
        <v>193</v>
      </c>
      <c r="F29" s="50">
        <f t="shared" si="8"/>
        <v>1</v>
      </c>
      <c r="G29" s="31">
        <f t="shared" si="9"/>
        <v>1500000</v>
      </c>
      <c r="H29" s="31">
        <v>438659.87995028222</v>
      </c>
      <c r="I29" s="31">
        <v>105136.9</v>
      </c>
      <c r="J29" s="53">
        <f t="shared" si="13"/>
        <v>0.23967749230204555</v>
      </c>
      <c r="K29" s="31">
        <f t="shared" si="10"/>
        <v>0</v>
      </c>
      <c r="L29" s="31">
        <v>193</v>
      </c>
      <c r="M29" s="122">
        <v>193</v>
      </c>
      <c r="N29" s="50">
        <f t="shared" si="11"/>
        <v>1</v>
      </c>
      <c r="O29" s="31">
        <f t="shared" si="12"/>
        <v>1500000</v>
      </c>
      <c r="P29" s="31">
        <f t="shared" si="14"/>
        <v>3000000</v>
      </c>
      <c r="Q29" s="31">
        <f t="shared" si="15"/>
        <v>3000000</v>
      </c>
      <c r="R29" s="87">
        <v>43568</v>
      </c>
      <c r="S29" s="109"/>
      <c r="T29" s="93" t="s">
        <v>81</v>
      </c>
      <c r="U29" s="96">
        <v>43568</v>
      </c>
      <c r="V29" s="94"/>
    </row>
    <row r="30" spans="1:24" s="83" customFormat="1" ht="36" customHeight="1">
      <c r="A30" s="60"/>
      <c r="B30" s="60"/>
      <c r="C30" s="61" t="s">
        <v>12</v>
      </c>
      <c r="D30" s="62">
        <f>SUM(D22:D29)</f>
        <v>1643</v>
      </c>
      <c r="E30" s="62">
        <f>SUM(E22:E29)</f>
        <v>1643</v>
      </c>
      <c r="F30" s="63">
        <f>+IF(E30=0,0,E30/D30)</f>
        <v>1</v>
      </c>
      <c r="G30" s="62">
        <f>SUM(G22:G29)</f>
        <v>12000000</v>
      </c>
      <c r="H30" s="64">
        <f>+SUM(H22:H29)</f>
        <v>2433233.2587948279</v>
      </c>
      <c r="I30" s="62">
        <f>SUM(I22:I29)</f>
        <v>2074886.0039999997</v>
      </c>
      <c r="J30" s="63">
        <f>+IF(I30=0,0,I30/H30)</f>
        <v>0.8527279480914558</v>
      </c>
      <c r="K30" s="62">
        <f>+SUM(K22:K29)</f>
        <v>19800000</v>
      </c>
      <c r="L30" s="62">
        <f>+SUM(L22:L29)</f>
        <v>1643</v>
      </c>
      <c r="M30" s="62">
        <f>+SUM(M22:M29)</f>
        <v>1643</v>
      </c>
      <c r="N30" s="63">
        <f t="shared" si="11"/>
        <v>1</v>
      </c>
      <c r="O30" s="62">
        <f>+SUM(O22:O29)</f>
        <v>12000000</v>
      </c>
      <c r="P30" s="62">
        <f>+SUM(P22:P29)</f>
        <v>43800000</v>
      </c>
      <c r="Q30" s="64">
        <f>+SUM(Q22:Q29)</f>
        <v>43800000</v>
      </c>
      <c r="R30" s="62"/>
      <c r="S30" s="109"/>
      <c r="T30" s="93"/>
      <c r="U30" s="96"/>
      <c r="V30" s="97"/>
      <c r="W30" s="82"/>
      <c r="X30" s="82"/>
    </row>
    <row r="31" spans="1:24" s="29" customFormat="1" ht="18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4"/>
      <c r="N31" s="73"/>
      <c r="O31" s="75"/>
      <c r="Q31" s="73"/>
      <c r="R31" s="73"/>
      <c r="S31" s="109"/>
      <c r="T31" s="93"/>
      <c r="U31" s="96"/>
      <c r="V31" s="99"/>
      <c r="W31" s="82"/>
      <c r="X31" s="82"/>
    </row>
    <row r="32" spans="1:24" s="81" customFormat="1" ht="33" customHeight="1">
      <c r="A32" s="156" t="s">
        <v>1</v>
      </c>
      <c r="B32" s="156" t="s">
        <v>35</v>
      </c>
      <c r="C32" s="160" t="s">
        <v>15</v>
      </c>
      <c r="D32" s="156" t="s">
        <v>88</v>
      </c>
      <c r="E32" s="156"/>
      <c r="F32" s="156"/>
      <c r="G32" s="156"/>
      <c r="H32" s="156" t="s">
        <v>5296</v>
      </c>
      <c r="I32" s="156"/>
      <c r="J32" s="156"/>
      <c r="K32" s="156"/>
      <c r="L32" s="156" t="s">
        <v>89</v>
      </c>
      <c r="M32" s="156"/>
      <c r="N32" s="156"/>
      <c r="O32" s="156"/>
      <c r="P32" s="156" t="s">
        <v>2</v>
      </c>
      <c r="Q32" s="156" t="s">
        <v>20</v>
      </c>
      <c r="R32" s="156" t="s">
        <v>86</v>
      </c>
      <c r="S32" s="109"/>
      <c r="T32" s="93"/>
      <c r="U32" s="96"/>
      <c r="V32" s="95"/>
      <c r="W32" s="82"/>
      <c r="X32" s="82"/>
    </row>
    <row r="33" spans="1:24" s="81" customFormat="1" ht="39" customHeight="1">
      <c r="A33" s="156"/>
      <c r="B33" s="156"/>
      <c r="C33" s="160"/>
      <c r="D33" s="9" t="s">
        <v>3</v>
      </c>
      <c r="E33" s="155" t="s">
        <v>4</v>
      </c>
      <c r="F33" s="10" t="s">
        <v>5</v>
      </c>
      <c r="G33" s="155" t="s">
        <v>6</v>
      </c>
      <c r="H33" s="155" t="s">
        <v>3</v>
      </c>
      <c r="I33" s="155" t="s">
        <v>4</v>
      </c>
      <c r="J33" s="10" t="s">
        <v>5</v>
      </c>
      <c r="K33" s="155" t="s">
        <v>6</v>
      </c>
      <c r="L33" s="9" t="s">
        <v>3</v>
      </c>
      <c r="M33" s="155" t="s">
        <v>4</v>
      </c>
      <c r="N33" s="10" t="s">
        <v>5</v>
      </c>
      <c r="O33" s="155" t="s">
        <v>6</v>
      </c>
      <c r="P33" s="156"/>
      <c r="Q33" s="156"/>
      <c r="R33" s="156"/>
      <c r="S33" s="109"/>
      <c r="T33" s="93"/>
      <c r="U33" s="96"/>
      <c r="V33" s="95"/>
      <c r="W33" s="82"/>
      <c r="X33" s="82"/>
    </row>
    <row r="34" spans="1:24" s="82" customFormat="1" ht="42.75" customHeight="1">
      <c r="A34" s="161" t="s">
        <v>23</v>
      </c>
      <c r="B34" s="44" t="s">
        <v>55</v>
      </c>
      <c r="C34" s="59" t="s">
        <v>21</v>
      </c>
      <c r="D34" s="65">
        <v>102</v>
      </c>
      <c r="E34" s="122">
        <v>102</v>
      </c>
      <c r="F34" s="11">
        <f t="shared" ref="F34:F40" si="17">+IF(E34=0,0,E34/D34)</f>
        <v>1</v>
      </c>
      <c r="G34" s="31">
        <f>+IF(F34&gt;=100%,1500000,0)</f>
        <v>1500000</v>
      </c>
      <c r="H34" s="31">
        <v>404612.98455493868</v>
      </c>
      <c r="I34" s="31">
        <v>284849.19999999995</v>
      </c>
      <c r="J34" s="11">
        <f>+IF(I34=0,0,I34/H34)</f>
        <v>0.70400409990135371</v>
      </c>
      <c r="K34" s="31">
        <f t="shared" ref="K34:K40" si="18">IF(AND(J34&gt;=80%,J34&lt;90%),1300000,IF(AND(J34&gt;=90%,J34&lt;100%),1800000,IF(J34&gt;=100%,3000000,0)))</f>
        <v>0</v>
      </c>
      <c r="L34" s="65">
        <v>102</v>
      </c>
      <c r="M34" s="122">
        <v>102</v>
      </c>
      <c r="N34" s="32">
        <f t="shared" ref="N34:N41" si="19">+IF(M34=0,0,M34/L34)</f>
        <v>1</v>
      </c>
      <c r="O34" s="31">
        <f t="shared" ref="O34:O40" si="20">+IF(N34&gt;=100%,1500000,0)</f>
        <v>1500000</v>
      </c>
      <c r="P34" s="31">
        <f>+SUM(O34,K34,G34)</f>
        <v>3000000</v>
      </c>
      <c r="Q34" s="31">
        <f>+P34</f>
        <v>3000000</v>
      </c>
      <c r="R34" s="87">
        <v>41708</v>
      </c>
      <c r="S34" s="109"/>
      <c r="T34" s="93" t="s">
        <v>55</v>
      </c>
      <c r="U34" s="96">
        <v>41708</v>
      </c>
      <c r="V34" s="94"/>
    </row>
    <row r="35" spans="1:24" s="82" customFormat="1" ht="42.75" customHeight="1">
      <c r="A35" s="161"/>
      <c r="B35" s="44" t="s">
        <v>52</v>
      </c>
      <c r="C35" s="59" t="s">
        <v>36</v>
      </c>
      <c r="D35" s="65">
        <v>116</v>
      </c>
      <c r="E35" s="122">
        <v>116</v>
      </c>
      <c r="F35" s="11">
        <f t="shared" si="17"/>
        <v>1</v>
      </c>
      <c r="G35" s="31">
        <f t="shared" ref="G35:G40" si="21">+IF(F35&gt;=100%,1500000,0)</f>
        <v>1500000</v>
      </c>
      <c r="H35" s="31">
        <v>354318.35957620927</v>
      </c>
      <c r="I35" s="31">
        <v>376233.2</v>
      </c>
      <c r="J35" s="11">
        <f t="shared" ref="J35:J41" si="22">+IF(I35=0,0,I35/H35)</f>
        <v>1.0618507052527633</v>
      </c>
      <c r="K35" s="31">
        <f t="shared" si="18"/>
        <v>3000000</v>
      </c>
      <c r="L35" s="65">
        <v>116</v>
      </c>
      <c r="M35" s="122">
        <v>116</v>
      </c>
      <c r="N35" s="32">
        <f>+IF(M35=0,0,M35/L35)</f>
        <v>1</v>
      </c>
      <c r="O35" s="31">
        <f t="shared" si="20"/>
        <v>1500000</v>
      </c>
      <c r="P35" s="31">
        <f t="shared" ref="P35:P40" si="23">+SUM(O35,K35,G35)</f>
        <v>6000000</v>
      </c>
      <c r="Q35" s="31">
        <f t="shared" ref="Q35:Q40" si="24">+P35</f>
        <v>6000000</v>
      </c>
      <c r="R35" s="87">
        <v>43061</v>
      </c>
      <c r="S35" s="109"/>
      <c r="T35" s="93" t="s">
        <v>52</v>
      </c>
      <c r="U35" s="96">
        <v>43061</v>
      </c>
      <c r="V35" s="94"/>
    </row>
    <row r="36" spans="1:24" s="82" customFormat="1" ht="42.75" customHeight="1">
      <c r="A36" s="161"/>
      <c r="B36" s="44"/>
      <c r="C36" s="59" t="s">
        <v>59</v>
      </c>
      <c r="D36" s="65">
        <v>86</v>
      </c>
      <c r="E36" s="122">
        <v>86</v>
      </c>
      <c r="F36" s="11">
        <f t="shared" si="17"/>
        <v>1</v>
      </c>
      <c r="G36" s="31">
        <v>0</v>
      </c>
      <c r="H36" s="31">
        <v>345083.98037752783</v>
      </c>
      <c r="I36" s="31"/>
      <c r="J36" s="11">
        <f t="shared" si="22"/>
        <v>0</v>
      </c>
      <c r="K36" s="31">
        <f t="shared" si="18"/>
        <v>0</v>
      </c>
      <c r="L36" s="65">
        <v>86</v>
      </c>
      <c r="M36" s="122">
        <v>86</v>
      </c>
      <c r="N36" s="32">
        <f t="shared" si="19"/>
        <v>1</v>
      </c>
      <c r="O36" s="31">
        <v>0</v>
      </c>
      <c r="P36" s="31">
        <v>0</v>
      </c>
      <c r="Q36" s="31">
        <v>0</v>
      </c>
      <c r="R36" s="87"/>
      <c r="S36" s="109"/>
      <c r="T36" s="93" t="s">
        <v>53</v>
      </c>
      <c r="U36" s="96">
        <v>42647</v>
      </c>
      <c r="V36" s="94"/>
    </row>
    <row r="37" spans="1:24" s="82" customFormat="1" ht="42.75" customHeight="1">
      <c r="A37" s="161"/>
      <c r="B37" s="44" t="s">
        <v>54</v>
      </c>
      <c r="C37" s="59" t="s">
        <v>37</v>
      </c>
      <c r="D37" s="65">
        <v>150</v>
      </c>
      <c r="E37" s="122">
        <v>150</v>
      </c>
      <c r="F37" s="11">
        <f t="shared" si="17"/>
        <v>1</v>
      </c>
      <c r="G37" s="31">
        <f t="shared" si="21"/>
        <v>1500000</v>
      </c>
      <c r="H37" s="31">
        <v>447320.44146767486</v>
      </c>
      <c r="I37" s="31">
        <v>407895.60000000003</v>
      </c>
      <c r="J37" s="11">
        <f t="shared" si="22"/>
        <v>0.91186443137201501</v>
      </c>
      <c r="K37" s="31">
        <f t="shared" si="18"/>
        <v>1800000</v>
      </c>
      <c r="L37" s="65">
        <v>150</v>
      </c>
      <c r="M37" s="122">
        <v>150</v>
      </c>
      <c r="N37" s="11">
        <f t="shared" si="19"/>
        <v>1</v>
      </c>
      <c r="O37" s="31">
        <f t="shared" si="20"/>
        <v>1500000</v>
      </c>
      <c r="P37" s="31">
        <f t="shared" si="23"/>
        <v>4800000</v>
      </c>
      <c r="Q37" s="31">
        <f t="shared" si="24"/>
        <v>4800000</v>
      </c>
      <c r="R37" s="87">
        <v>43160</v>
      </c>
      <c r="S37" s="109"/>
      <c r="T37" s="93" t="s">
        <v>54</v>
      </c>
      <c r="U37" s="96">
        <v>43160</v>
      </c>
      <c r="V37" s="94"/>
    </row>
    <row r="38" spans="1:24" s="82" customFormat="1" ht="42.75" customHeight="1">
      <c r="A38" s="161"/>
      <c r="B38" s="49" t="s">
        <v>5939</v>
      </c>
      <c r="C38" s="59" t="s">
        <v>1579</v>
      </c>
      <c r="D38" s="65">
        <v>48</v>
      </c>
      <c r="E38" s="122">
        <v>48</v>
      </c>
      <c r="F38" s="11">
        <f>+IF(E38=0,0,E38/D38)</f>
        <v>1</v>
      </c>
      <c r="G38" s="31">
        <f t="shared" si="21"/>
        <v>1500000</v>
      </c>
      <c r="H38" s="31">
        <v>324114.69044319127</v>
      </c>
      <c r="I38" s="31">
        <v>332479.2</v>
      </c>
      <c r="J38" s="11">
        <f t="shared" si="22"/>
        <v>1.0258072521963482</v>
      </c>
      <c r="K38" s="31">
        <f t="shared" si="18"/>
        <v>3000000</v>
      </c>
      <c r="L38" s="65">
        <v>48</v>
      </c>
      <c r="M38" s="122">
        <v>48</v>
      </c>
      <c r="N38" s="11">
        <f>+IF(M38=0,0,M38/L38)</f>
        <v>1</v>
      </c>
      <c r="O38" s="31">
        <f t="shared" si="20"/>
        <v>1500000</v>
      </c>
      <c r="P38" s="31">
        <f t="shared" si="23"/>
        <v>6000000</v>
      </c>
      <c r="Q38" s="31">
        <f t="shared" si="24"/>
        <v>6000000</v>
      </c>
      <c r="R38" s="87">
        <v>43657</v>
      </c>
      <c r="S38" s="109"/>
      <c r="T38" s="93"/>
      <c r="U38" s="96"/>
      <c r="V38" s="94"/>
    </row>
    <row r="39" spans="1:24" s="82" customFormat="1" ht="42.75" customHeight="1">
      <c r="A39" s="161" t="s">
        <v>31</v>
      </c>
      <c r="B39" s="44" t="s">
        <v>51</v>
      </c>
      <c r="C39" s="59" t="s">
        <v>34</v>
      </c>
      <c r="D39" s="65">
        <v>27</v>
      </c>
      <c r="E39" s="122">
        <v>27</v>
      </c>
      <c r="F39" s="11">
        <f t="shared" si="17"/>
        <v>1</v>
      </c>
      <c r="G39" s="31">
        <f t="shared" si="21"/>
        <v>1500000</v>
      </c>
      <c r="H39" s="31">
        <v>218074.18908225646</v>
      </c>
      <c r="I39" s="31">
        <v>175084.3728999999</v>
      </c>
      <c r="J39" s="11">
        <f t="shared" si="22"/>
        <v>0.80286609633549511</v>
      </c>
      <c r="K39" s="31">
        <f t="shared" si="18"/>
        <v>1300000</v>
      </c>
      <c r="L39" s="65">
        <v>27</v>
      </c>
      <c r="M39" s="122">
        <v>27</v>
      </c>
      <c r="N39" s="11">
        <f t="shared" si="19"/>
        <v>1</v>
      </c>
      <c r="O39" s="31">
        <f t="shared" si="20"/>
        <v>1500000</v>
      </c>
      <c r="P39" s="31">
        <f t="shared" si="23"/>
        <v>4300000</v>
      </c>
      <c r="Q39" s="31">
        <f t="shared" si="24"/>
        <v>4300000</v>
      </c>
      <c r="R39" s="87">
        <v>41974</v>
      </c>
      <c r="S39" s="109"/>
      <c r="T39" s="93" t="s">
        <v>51</v>
      </c>
      <c r="U39" s="96">
        <v>41974</v>
      </c>
      <c r="V39" s="94"/>
    </row>
    <row r="40" spans="1:24" s="82" customFormat="1" ht="42.75" customHeight="1">
      <c r="A40" s="161"/>
      <c r="B40" s="44" t="s">
        <v>56</v>
      </c>
      <c r="C40" s="59" t="s">
        <v>29</v>
      </c>
      <c r="D40" s="65">
        <v>26</v>
      </c>
      <c r="E40" s="122">
        <v>26</v>
      </c>
      <c r="F40" s="11">
        <f t="shared" si="17"/>
        <v>1</v>
      </c>
      <c r="G40" s="31">
        <f t="shared" si="21"/>
        <v>1500000</v>
      </c>
      <c r="H40" s="31">
        <v>328180.47618486069</v>
      </c>
      <c r="I40" s="31">
        <v>377411.85290000006</v>
      </c>
      <c r="J40" s="11">
        <f t="shared" si="22"/>
        <v>1.1500131186579419</v>
      </c>
      <c r="K40" s="31">
        <f t="shared" si="18"/>
        <v>3000000</v>
      </c>
      <c r="L40" s="65">
        <v>26</v>
      </c>
      <c r="M40" s="122">
        <v>26</v>
      </c>
      <c r="N40" s="11">
        <f t="shared" si="19"/>
        <v>1</v>
      </c>
      <c r="O40" s="31">
        <f t="shared" si="20"/>
        <v>1500000</v>
      </c>
      <c r="P40" s="31">
        <f t="shared" si="23"/>
        <v>6000000</v>
      </c>
      <c r="Q40" s="31">
        <f t="shared" si="24"/>
        <v>6000000</v>
      </c>
      <c r="R40" s="87">
        <v>42475</v>
      </c>
      <c r="S40" s="109"/>
      <c r="T40" s="93" t="s">
        <v>56</v>
      </c>
      <c r="U40" s="96">
        <v>42475</v>
      </c>
      <c r="V40" s="108"/>
    </row>
    <row r="41" spans="1:24" s="83" customFormat="1" ht="36" customHeight="1">
      <c r="A41" s="60"/>
      <c r="B41" s="60"/>
      <c r="C41" s="61" t="s">
        <v>32</v>
      </c>
      <c r="D41" s="62">
        <f>SUM(D34:D40)</f>
        <v>555</v>
      </c>
      <c r="E41" s="62">
        <f>SUM(E34:E40)</f>
        <v>555</v>
      </c>
      <c r="F41" s="63">
        <f>+IF(E41=0,0,E41/D41)</f>
        <v>1</v>
      </c>
      <c r="G41" s="62">
        <f>SUM(G34:G40)</f>
        <v>9000000</v>
      </c>
      <c r="H41" s="64">
        <f>SUM(H34:H40)</f>
        <v>2421705.1216866593</v>
      </c>
      <c r="I41" s="62">
        <f>SUM(I34:I40)</f>
        <v>1953953.4257999999</v>
      </c>
      <c r="J41" s="63">
        <f t="shared" si="22"/>
        <v>0.80685026773165447</v>
      </c>
      <c r="K41" s="62">
        <f>+SUM(K34:K40)</f>
        <v>12100000</v>
      </c>
      <c r="L41" s="62">
        <f>+SUM(L34:L40)</f>
        <v>555</v>
      </c>
      <c r="M41" s="62">
        <f>+SUM(M34:M40)</f>
        <v>555</v>
      </c>
      <c r="N41" s="105">
        <f t="shared" si="19"/>
        <v>1</v>
      </c>
      <c r="O41" s="62">
        <f>+SUM(O34:O40)</f>
        <v>9000000</v>
      </c>
      <c r="P41" s="62">
        <f>+SUM(P34:P40)</f>
        <v>30100000</v>
      </c>
      <c r="Q41" s="64">
        <f>+SUM(Q34:Q40)</f>
        <v>30100000</v>
      </c>
      <c r="R41" s="62"/>
      <c r="S41" s="109"/>
      <c r="T41" s="93"/>
      <c r="U41" s="96"/>
      <c r="V41" s="97"/>
    </row>
    <row r="42" spans="1:24" ht="70.5" customHeight="1">
      <c r="A42" s="28"/>
      <c r="B42" s="28"/>
      <c r="C42" s="28"/>
      <c r="D42" s="76"/>
      <c r="E42" s="76"/>
      <c r="F42" s="77"/>
      <c r="G42" s="76"/>
      <c r="H42" s="76"/>
      <c r="I42" s="76"/>
      <c r="J42" s="77"/>
      <c r="K42" s="76"/>
      <c r="L42" s="76"/>
      <c r="M42" s="77"/>
      <c r="N42" s="76"/>
      <c r="O42" s="28"/>
      <c r="P42" s="28"/>
      <c r="Q42" s="28"/>
      <c r="R42" s="28"/>
      <c r="S42" s="109"/>
      <c r="U42" s="96"/>
    </row>
    <row r="43" spans="1:24" s="81" customFormat="1" ht="41.25" customHeight="1">
      <c r="A43" s="156" t="s">
        <v>1</v>
      </c>
      <c r="B43" s="156" t="s">
        <v>35</v>
      </c>
      <c r="C43" s="160" t="s">
        <v>14</v>
      </c>
      <c r="D43" s="156" t="s">
        <v>87</v>
      </c>
      <c r="E43" s="156"/>
      <c r="F43" s="156"/>
      <c r="G43" s="156"/>
      <c r="H43" s="156" t="s">
        <v>5296</v>
      </c>
      <c r="I43" s="156"/>
      <c r="J43" s="156"/>
      <c r="K43" s="156"/>
      <c r="L43" s="164" t="s">
        <v>5297</v>
      </c>
      <c r="M43" s="165"/>
      <c r="N43" s="165"/>
      <c r="O43" s="166"/>
      <c r="P43" s="104" t="s">
        <v>98</v>
      </c>
      <c r="Q43" s="156" t="s">
        <v>2</v>
      </c>
      <c r="R43" s="156" t="s">
        <v>20</v>
      </c>
      <c r="S43" s="109"/>
      <c r="T43" s="93"/>
      <c r="U43" s="96"/>
      <c r="V43" s="95"/>
    </row>
    <row r="44" spans="1:24" s="81" customFormat="1" ht="43.5" customHeight="1">
      <c r="A44" s="156"/>
      <c r="B44" s="156"/>
      <c r="C44" s="160"/>
      <c r="D44" s="9" t="s">
        <v>3</v>
      </c>
      <c r="E44" s="155" t="s">
        <v>4</v>
      </c>
      <c r="F44" s="10" t="s">
        <v>5</v>
      </c>
      <c r="G44" s="155" t="s">
        <v>6</v>
      </c>
      <c r="H44" s="155" t="s">
        <v>3</v>
      </c>
      <c r="I44" s="155" t="s">
        <v>4</v>
      </c>
      <c r="J44" s="10" t="s">
        <v>5</v>
      </c>
      <c r="K44" s="155" t="s">
        <v>6</v>
      </c>
      <c r="L44" s="155" t="s">
        <v>3</v>
      </c>
      <c r="M44" s="155" t="s">
        <v>4</v>
      </c>
      <c r="N44" s="10" t="s">
        <v>5</v>
      </c>
      <c r="O44" s="155" t="s">
        <v>6</v>
      </c>
      <c r="P44" s="155" t="s">
        <v>97</v>
      </c>
      <c r="Q44" s="156"/>
      <c r="R44" s="156"/>
      <c r="S44" s="109"/>
      <c r="T44" s="93"/>
      <c r="U44" s="96"/>
      <c r="V44" s="95"/>
    </row>
    <row r="45" spans="1:24" s="83" customFormat="1" ht="36" customHeight="1">
      <c r="A45" s="66" t="s">
        <v>13</v>
      </c>
      <c r="B45" s="49" t="s">
        <v>82</v>
      </c>
      <c r="C45" s="67" t="s">
        <v>72</v>
      </c>
      <c r="D45" s="26">
        <f>SUM(D16,D17)</f>
        <v>13</v>
      </c>
      <c r="E45" s="26">
        <f>SUM(E16,E17)</f>
        <v>13</v>
      </c>
      <c r="F45" s="27">
        <f>+IF(E45=0,0,E45/D45)</f>
        <v>1</v>
      </c>
      <c r="G45" s="26">
        <f>+IF(F45&gt;=100%,1500000,IF(F45&gt;=95%,1200000,0))</f>
        <v>1500000</v>
      </c>
      <c r="H45" s="38">
        <f>+SUM(H16:H17)</f>
        <v>570257.81294940866</v>
      </c>
      <c r="I45" s="38">
        <f>SUM(I16:I17)</f>
        <v>502314.89500000014</v>
      </c>
      <c r="J45" s="33">
        <f>+IF(I45=0,0,I45/H45)</f>
        <v>0.88085578766908335</v>
      </c>
      <c r="K45" s="26">
        <f>(+IF(AND(J45&gt;=80%,J45&lt;90%),1100000,IF(AND(J45&gt;=90%,J45&lt;100%),1500000,IF(J45&gt;=100%,2500000,0))))</f>
        <v>1100000</v>
      </c>
      <c r="L45" s="26">
        <f>+H45</f>
        <v>570257.81294940866</v>
      </c>
      <c r="M45" s="26">
        <f>+I45</f>
        <v>502314.89500000014</v>
      </c>
      <c r="N45" s="27">
        <f t="shared" ref="N45:N51" si="25">+IF(M45=0,0,M45/L45)</f>
        <v>0.88085578766908335</v>
      </c>
      <c r="O45" s="26">
        <f>(+IF(AND(N45&gt;=80%,N45&lt;90%),1200000,IF(AND(N45&gt;=90%,N45&lt;100%),1800000,IF(N45&gt;=100%,3200000,0))))</f>
        <v>1200000</v>
      </c>
      <c r="P45" s="26"/>
      <c r="Q45" s="26">
        <f>SUM(G45,K45,O45,P45)</f>
        <v>3800000</v>
      </c>
      <c r="R45" s="26">
        <f>+Q45</f>
        <v>3800000</v>
      </c>
      <c r="S45" s="109"/>
      <c r="T45" s="93"/>
      <c r="U45" s="96"/>
      <c r="V45" s="97"/>
    </row>
    <row r="46" spans="1:24" s="83" customFormat="1" ht="36" customHeight="1">
      <c r="A46" s="66" t="s">
        <v>13</v>
      </c>
      <c r="B46" s="49" t="s">
        <v>1350</v>
      </c>
      <c r="C46" s="67" t="s">
        <v>19</v>
      </c>
      <c r="D46" s="26">
        <f>+SUM(D6:D15)</f>
        <v>343</v>
      </c>
      <c r="E46" s="26">
        <f>+SUM(E6:E15)</f>
        <v>343</v>
      </c>
      <c r="F46" s="27">
        <f t="shared" ref="F46:F51" si="26">+IF(E46=0,0,E46/D46)</f>
        <v>1</v>
      </c>
      <c r="G46" s="26">
        <f t="shared" ref="G46:G48" si="27">+IF(F46&gt;=100%,1500000,IF(F46&gt;=95%,1200000,0))</f>
        <v>1500000</v>
      </c>
      <c r="H46" s="38">
        <f>+SUM(H6:H15)</f>
        <v>2026803.607820557</v>
      </c>
      <c r="I46" s="38">
        <f>SUM(I6:I14)</f>
        <v>1588625.4641999996</v>
      </c>
      <c r="J46" s="33">
        <f t="shared" ref="J46:J50" si="28">+IF(I46=0,0,I46/H46)</f>
        <v>0.78380828713259743</v>
      </c>
      <c r="K46" s="26">
        <f t="shared" ref="K46:K49" si="29">(+IF(AND(J46&gt;=80%,J46&lt;90%),1100000,IF(AND(J46&gt;=90%,J46&lt;100%),1500000,IF(J46&gt;=100%,2500000,0))))</f>
        <v>0</v>
      </c>
      <c r="L46" s="26">
        <f>+H46</f>
        <v>2026803.607820557</v>
      </c>
      <c r="M46" s="26">
        <f>+I46</f>
        <v>1588625.4641999996</v>
      </c>
      <c r="N46" s="27">
        <f t="shared" si="25"/>
        <v>0.78380828713259743</v>
      </c>
      <c r="O46" s="26">
        <f t="shared" ref="O46:O49" si="30">(+IF(AND(N46&gt;=80%,N46&lt;90%),1200000,IF(AND(N46&gt;=90%,N46&lt;100%),1800000,IF(N46&gt;=100%,3200000,0))))</f>
        <v>0</v>
      </c>
      <c r="P46" s="26"/>
      <c r="Q46" s="26">
        <f t="shared" ref="Q46:Q50" si="31">SUM(G46,K46,O46,P46)</f>
        <v>1500000</v>
      </c>
      <c r="R46" s="26">
        <f t="shared" ref="R46:R49" si="32">+Q46</f>
        <v>1500000</v>
      </c>
      <c r="S46" s="109"/>
      <c r="T46" s="93"/>
      <c r="U46" s="96"/>
      <c r="V46" s="97"/>
    </row>
    <row r="47" spans="1:24" s="83" customFormat="1" ht="36" customHeight="1">
      <c r="A47" s="66" t="s">
        <v>13</v>
      </c>
      <c r="B47" s="49" t="s">
        <v>44</v>
      </c>
      <c r="C47" s="67" t="s">
        <v>27</v>
      </c>
      <c r="D47" s="26">
        <f>SUM(D30)</f>
        <v>1643</v>
      </c>
      <c r="E47" s="26">
        <f>SUM(E30)</f>
        <v>1643</v>
      </c>
      <c r="F47" s="27">
        <f t="shared" si="26"/>
        <v>1</v>
      </c>
      <c r="G47" s="26">
        <f t="shared" si="27"/>
        <v>1500000</v>
      </c>
      <c r="H47" s="38">
        <f>+H30</f>
        <v>2433233.2587948279</v>
      </c>
      <c r="I47" s="38">
        <f>+I30</f>
        <v>2074886.0039999997</v>
      </c>
      <c r="J47" s="33">
        <f t="shared" si="28"/>
        <v>0.8527279480914558</v>
      </c>
      <c r="K47" s="26">
        <f t="shared" si="29"/>
        <v>1100000</v>
      </c>
      <c r="L47" s="26">
        <v>2311571.5958550861</v>
      </c>
      <c r="M47" s="26">
        <v>2336174.4559999993</v>
      </c>
      <c r="N47" s="27">
        <f t="shared" si="25"/>
        <v>1.010643347664</v>
      </c>
      <c r="O47" s="26">
        <f t="shared" si="30"/>
        <v>3200000</v>
      </c>
      <c r="P47" s="26"/>
      <c r="Q47" s="26">
        <f t="shared" si="31"/>
        <v>5800000</v>
      </c>
      <c r="R47" s="26">
        <f t="shared" si="32"/>
        <v>5800000</v>
      </c>
      <c r="S47" s="109"/>
      <c r="T47" s="93"/>
      <c r="U47" s="96"/>
      <c r="V47" s="97"/>
    </row>
    <row r="48" spans="1:24" s="83" customFormat="1" ht="36" customHeight="1">
      <c r="A48" s="66" t="s">
        <v>13</v>
      </c>
      <c r="B48" s="49" t="s">
        <v>1357</v>
      </c>
      <c r="C48" s="67" t="s">
        <v>30</v>
      </c>
      <c r="D48" s="26">
        <f>+D41</f>
        <v>555</v>
      </c>
      <c r="E48" s="26">
        <f>+E41</f>
        <v>555</v>
      </c>
      <c r="F48" s="27">
        <f t="shared" si="26"/>
        <v>1</v>
      </c>
      <c r="G48" s="26">
        <f t="shared" si="27"/>
        <v>1500000</v>
      </c>
      <c r="H48" s="38">
        <f>+H41</f>
        <v>2421705.1216866593</v>
      </c>
      <c r="I48" s="38">
        <f>+I41</f>
        <v>1953953.4257999999</v>
      </c>
      <c r="J48" s="33">
        <f t="shared" si="28"/>
        <v>0.80685026773165447</v>
      </c>
      <c r="K48" s="26">
        <f t="shared" si="29"/>
        <v>1100000</v>
      </c>
      <c r="L48" s="26">
        <v>2327932.5988656818</v>
      </c>
      <c r="M48" s="26">
        <v>1204168.7147999993</v>
      </c>
      <c r="N48" s="27">
        <f t="shared" si="25"/>
        <v>0.51726957876132129</v>
      </c>
      <c r="O48" s="26">
        <f t="shared" si="30"/>
        <v>0</v>
      </c>
      <c r="P48" s="26"/>
      <c r="Q48" s="26">
        <f t="shared" si="31"/>
        <v>2600000</v>
      </c>
      <c r="R48" s="26">
        <f t="shared" si="32"/>
        <v>2600000</v>
      </c>
      <c r="S48" s="109"/>
      <c r="T48" s="93"/>
      <c r="U48" s="96"/>
      <c r="V48" s="97"/>
    </row>
    <row r="49" spans="1:22" s="83" customFormat="1" ht="36" customHeight="1">
      <c r="A49" s="66" t="s">
        <v>22</v>
      </c>
      <c r="B49" s="55" t="s">
        <v>83</v>
      </c>
      <c r="C49" s="68" t="s">
        <v>73</v>
      </c>
      <c r="D49" s="26"/>
      <c r="E49" s="26"/>
      <c r="F49" s="27"/>
      <c r="G49" s="26"/>
      <c r="H49" s="26">
        <f>H48</f>
        <v>2421705.1216866593</v>
      </c>
      <c r="I49" s="26">
        <f>+I48</f>
        <v>1953953.4257999999</v>
      </c>
      <c r="J49" s="33">
        <f t="shared" si="28"/>
        <v>0.80685026773165447</v>
      </c>
      <c r="K49" s="26">
        <f t="shared" si="29"/>
        <v>1100000</v>
      </c>
      <c r="L49" s="26">
        <f>+L48</f>
        <v>2327932.5988656818</v>
      </c>
      <c r="M49" s="26">
        <f>+M48</f>
        <v>1204168.7147999993</v>
      </c>
      <c r="N49" s="27">
        <f t="shared" si="25"/>
        <v>0.51726957876132129</v>
      </c>
      <c r="O49" s="26">
        <f t="shared" si="30"/>
        <v>0</v>
      </c>
      <c r="P49" s="26">
        <f>IF(J49&gt;=100%,2500000,0)</f>
        <v>0</v>
      </c>
      <c r="Q49" s="26">
        <f t="shared" si="31"/>
        <v>1100000</v>
      </c>
      <c r="R49" s="26">
        <f t="shared" si="32"/>
        <v>1100000</v>
      </c>
      <c r="S49" s="109"/>
      <c r="T49" s="93"/>
      <c r="U49" s="96"/>
      <c r="V49" s="97"/>
    </row>
    <row r="50" spans="1:22" s="83" customFormat="1" ht="36" customHeight="1">
      <c r="A50" s="66" t="s">
        <v>22</v>
      </c>
      <c r="B50" s="55"/>
      <c r="C50" s="68" t="s">
        <v>59</v>
      </c>
      <c r="D50" s="26"/>
      <c r="E50" s="26"/>
      <c r="F50" s="27"/>
      <c r="G50" s="26"/>
      <c r="H50" s="26">
        <f>SUM(H45:H47)</f>
        <v>5030294.6795647936</v>
      </c>
      <c r="I50" s="26">
        <f>SUM(I45,I46,I47)</f>
        <v>4165826.3631999996</v>
      </c>
      <c r="J50" s="33">
        <f t="shared" si="28"/>
        <v>0.82814757952916085</v>
      </c>
      <c r="K50" s="26">
        <v>0</v>
      </c>
      <c r="L50" s="26">
        <f>SUM(L45,L46,L47)</f>
        <v>4908633.0166250523</v>
      </c>
      <c r="M50" s="26">
        <f>SUM(M45,M46,M47)</f>
        <v>4427114.8151999991</v>
      </c>
      <c r="N50" s="27">
        <f t="shared" si="25"/>
        <v>0.90190380910648671</v>
      </c>
      <c r="O50" s="26">
        <v>0</v>
      </c>
      <c r="P50" s="26">
        <v>0</v>
      </c>
      <c r="Q50" s="26">
        <f t="shared" si="31"/>
        <v>0</v>
      </c>
      <c r="R50" s="26"/>
      <c r="S50" s="109"/>
      <c r="T50" s="93"/>
      <c r="U50" s="96"/>
      <c r="V50" s="97"/>
    </row>
    <row r="51" spans="1:22" s="84" customFormat="1" ht="36" customHeight="1">
      <c r="A51" s="56"/>
      <c r="B51" s="56"/>
      <c r="C51" s="57" t="s">
        <v>84</v>
      </c>
      <c r="D51" s="39">
        <f>SUM(D45:D48)</f>
        <v>2554</v>
      </c>
      <c r="E51" s="39">
        <f>SUM(E45:E48)</f>
        <v>2554</v>
      </c>
      <c r="F51" s="58">
        <f t="shared" si="26"/>
        <v>1</v>
      </c>
      <c r="G51" s="39">
        <f>SUM(G45:G50)</f>
        <v>6000000</v>
      </c>
      <c r="H51" s="39">
        <f>SUM(H49:H50)</f>
        <v>7451999.8012514524</v>
      </c>
      <c r="I51" s="39">
        <f>SUM(I49:I50)</f>
        <v>6119779.7889999989</v>
      </c>
      <c r="J51" s="58">
        <f>+IF(I51=0,0,I51/H51)</f>
        <v>0.82122650995941693</v>
      </c>
      <c r="K51" s="39">
        <f t="shared" ref="K51" si="33">SUM(K45:K50)</f>
        <v>4400000</v>
      </c>
      <c r="L51" s="39">
        <f>SUM(L49:L50)</f>
        <v>7236565.6154907346</v>
      </c>
      <c r="M51" s="39">
        <f>SUM(M45:M48)</f>
        <v>5631283.5299999984</v>
      </c>
      <c r="N51" s="58">
        <f t="shared" si="25"/>
        <v>0.77817072755418148</v>
      </c>
      <c r="O51" s="39">
        <f>SUM(O45:O50)</f>
        <v>4400000</v>
      </c>
      <c r="P51" s="39">
        <f t="shared" ref="P51:R51" si="34">SUM(P45:P50)</f>
        <v>0</v>
      </c>
      <c r="Q51" s="39">
        <f t="shared" si="34"/>
        <v>14800000</v>
      </c>
      <c r="R51" s="39">
        <f t="shared" si="34"/>
        <v>14800000</v>
      </c>
      <c r="S51" s="109"/>
      <c r="T51" s="93"/>
      <c r="U51" s="96"/>
      <c r="V51" s="97"/>
    </row>
    <row r="52" spans="1:22" s="29" customFormat="1" ht="18">
      <c r="A52" s="15"/>
      <c r="B52" s="15"/>
      <c r="C52" s="15"/>
      <c r="D52" s="15"/>
      <c r="E52" s="34"/>
      <c r="F52" s="15"/>
      <c r="G52" s="40"/>
      <c r="H52"/>
      <c r="I52"/>
      <c r="J52" s="15"/>
      <c r="K52" s="40"/>
      <c r="L52" s="40"/>
      <c r="M52" s="40"/>
      <c r="N52"/>
      <c r="O52" s="40"/>
      <c r="Q52" s="15"/>
      <c r="R52" s="15"/>
      <c r="S52" s="115"/>
      <c r="T52" s="93"/>
      <c r="U52" s="96"/>
      <c r="V52" s="99"/>
    </row>
    <row r="53" spans="1:22" s="29" customFormat="1" ht="18">
      <c r="A53" s="15"/>
      <c r="B53" s="15"/>
      <c r="C53" s="15"/>
      <c r="D53" s="15"/>
      <c r="E53" s="15"/>
      <c r="F53" s="15"/>
      <c r="G53" s="40"/>
      <c r="H53" s="15"/>
      <c r="I53" s="15"/>
      <c r="J53" s="15"/>
      <c r="K53" s="40"/>
      <c r="L53"/>
      <c r="M53"/>
      <c r="N53"/>
      <c r="O53" s="40"/>
      <c r="P53" s="15"/>
      <c r="Q53" s="15"/>
      <c r="R53" s="15"/>
      <c r="S53" s="115"/>
      <c r="T53" s="100"/>
      <c r="U53" s="99"/>
      <c r="V53" s="99"/>
    </row>
    <row r="54" spans="1:22" s="85" customFormat="1" ht="18">
      <c r="A54" s="19"/>
      <c r="B54" s="25" t="s">
        <v>7</v>
      </c>
      <c r="E54" s="25" t="s">
        <v>8</v>
      </c>
      <c r="I54" s="25" t="s">
        <v>8</v>
      </c>
      <c r="J54" s="20"/>
      <c r="K54" s="25"/>
      <c r="L54" s="36"/>
      <c r="M54" s="25" t="s">
        <v>8</v>
      </c>
      <c r="N54" s="19"/>
      <c r="O54" s="25"/>
      <c r="P54" s="19"/>
      <c r="Q54" s="25" t="s">
        <v>9</v>
      </c>
      <c r="R54" s="19"/>
      <c r="S54" s="116"/>
      <c r="T54" s="101"/>
      <c r="U54" s="102"/>
      <c r="V54" s="102"/>
    </row>
    <row r="55" spans="1:22" s="29" customFormat="1" ht="18">
      <c r="A55" s="15"/>
      <c r="B55" s="14"/>
      <c r="E55" s="14"/>
      <c r="I55" s="14"/>
      <c r="J55" s="16"/>
      <c r="K55" s="14"/>
      <c r="L55" s="15"/>
      <c r="M55" s="17"/>
      <c r="N55" s="15"/>
      <c r="O55" s="17"/>
      <c r="P55" s="15"/>
      <c r="Q55" s="17"/>
      <c r="R55" s="15"/>
      <c r="S55" s="115"/>
      <c r="T55" s="100"/>
      <c r="U55" s="99"/>
      <c r="V55" s="99"/>
    </row>
    <row r="56" spans="1:22" s="29" customFormat="1" ht="18">
      <c r="A56" s="15"/>
      <c r="B56" s="14"/>
      <c r="E56" s="14"/>
      <c r="I56" s="14"/>
      <c r="J56" s="16"/>
      <c r="K56" s="14"/>
      <c r="L56" s="15"/>
      <c r="M56" s="17"/>
      <c r="N56" s="15"/>
      <c r="O56" s="17"/>
      <c r="P56" s="15"/>
      <c r="Q56" s="17"/>
      <c r="R56" s="15"/>
      <c r="S56" s="115"/>
      <c r="T56" s="100"/>
      <c r="U56" s="99"/>
      <c r="V56" s="99"/>
    </row>
    <row r="57" spans="1:22" s="29" customFormat="1" ht="18">
      <c r="A57" s="15"/>
      <c r="B57" s="14"/>
      <c r="E57" s="14"/>
      <c r="I57" s="14"/>
      <c r="J57" s="16"/>
      <c r="K57" s="14"/>
      <c r="L57" s="15"/>
      <c r="M57" s="17"/>
      <c r="N57" s="15"/>
      <c r="O57" s="17"/>
      <c r="P57" s="15"/>
      <c r="Q57" s="17"/>
      <c r="R57" s="15"/>
      <c r="S57" s="115"/>
      <c r="T57" s="100"/>
      <c r="U57" s="99"/>
      <c r="V57" s="99"/>
    </row>
    <row r="58" spans="1:22" s="29" customFormat="1" ht="18">
      <c r="A58" s="15"/>
      <c r="B58" s="14"/>
      <c r="E58" s="14"/>
      <c r="I58" s="14"/>
      <c r="J58" s="16"/>
      <c r="K58" s="14"/>
      <c r="L58" s="15"/>
      <c r="M58" s="17"/>
      <c r="N58" s="15"/>
      <c r="O58" s="17"/>
      <c r="P58" s="15"/>
      <c r="Q58" s="17"/>
      <c r="R58" s="15"/>
      <c r="S58" s="115"/>
      <c r="T58" s="100"/>
      <c r="U58" s="99"/>
      <c r="V58" s="99"/>
    </row>
    <row r="59" spans="1:22" s="29" customFormat="1" ht="18">
      <c r="A59" s="15"/>
      <c r="B59" s="14"/>
      <c r="E59" s="14"/>
      <c r="I59" s="14"/>
      <c r="J59" s="16"/>
      <c r="K59" s="14"/>
      <c r="L59" s="15"/>
      <c r="M59" s="17"/>
      <c r="N59" s="15"/>
      <c r="O59" s="17"/>
      <c r="P59" s="15"/>
      <c r="Q59" s="17"/>
      <c r="R59" s="15"/>
      <c r="S59" s="115"/>
      <c r="T59" s="100"/>
      <c r="U59" s="99"/>
      <c r="V59" s="99"/>
    </row>
    <row r="60" spans="1:22" s="29" customFormat="1" ht="18">
      <c r="A60" s="15"/>
      <c r="B60" s="14"/>
      <c r="E60" s="14"/>
      <c r="I60" s="14"/>
      <c r="J60" s="16"/>
      <c r="K60" s="14"/>
      <c r="L60" s="15"/>
      <c r="M60" s="17"/>
      <c r="N60" s="15"/>
      <c r="O60" s="17"/>
      <c r="P60" s="15"/>
      <c r="Q60" s="17"/>
      <c r="R60" s="15"/>
      <c r="S60" s="115"/>
      <c r="T60" s="100"/>
      <c r="U60" s="99"/>
      <c r="V60" s="99"/>
    </row>
    <row r="61" spans="1:22" s="29" customFormat="1" ht="18">
      <c r="A61" s="15"/>
      <c r="B61" s="14"/>
      <c r="E61" s="14"/>
      <c r="I61" s="14"/>
      <c r="J61" s="16"/>
      <c r="K61" s="14"/>
      <c r="L61" s="15"/>
      <c r="M61" s="17"/>
      <c r="N61" s="15"/>
      <c r="O61" s="17"/>
      <c r="P61" s="15"/>
      <c r="Q61" s="17"/>
      <c r="R61" s="15"/>
      <c r="S61" s="115"/>
      <c r="T61" s="100"/>
      <c r="U61" s="99"/>
      <c r="V61" s="99"/>
    </row>
    <row r="62" spans="1:22" s="29" customFormat="1" ht="18">
      <c r="A62" s="15"/>
      <c r="B62" s="14"/>
      <c r="E62" s="14"/>
      <c r="I62" s="14"/>
      <c r="J62" s="16"/>
      <c r="K62" s="14"/>
      <c r="L62" s="15"/>
      <c r="M62" s="17"/>
      <c r="N62" s="15"/>
      <c r="O62" s="17"/>
      <c r="P62" s="15"/>
      <c r="Q62" s="17"/>
      <c r="R62" s="15"/>
      <c r="S62" s="115"/>
      <c r="T62" s="100"/>
      <c r="U62" s="99"/>
      <c r="V62" s="99"/>
    </row>
    <row r="63" spans="1:22" ht="18">
      <c r="B63" s="14"/>
      <c r="E63" s="14"/>
      <c r="I63" s="14"/>
      <c r="J63" s="16"/>
      <c r="K63" s="14"/>
      <c r="L63" s="18"/>
      <c r="M63" s="17"/>
      <c r="O63" s="17"/>
      <c r="Q63" s="17"/>
    </row>
    <row r="64" spans="1:22" s="86" customFormat="1" ht="18">
      <c r="A64" s="22"/>
      <c r="B64" s="25" t="s">
        <v>85</v>
      </c>
      <c r="E64" s="25" t="s">
        <v>90</v>
      </c>
      <c r="I64" s="25" t="s">
        <v>7056</v>
      </c>
      <c r="J64" s="20"/>
      <c r="K64" s="25"/>
      <c r="L64" s="22"/>
      <c r="M64" s="25" t="s">
        <v>10</v>
      </c>
      <c r="N64" s="21"/>
      <c r="O64" s="25"/>
      <c r="P64" s="22"/>
      <c r="Q64" s="25" t="s">
        <v>11</v>
      </c>
      <c r="R64" s="22"/>
      <c r="S64" s="118"/>
      <c r="T64" s="101"/>
      <c r="U64" s="103"/>
      <c r="V64" s="103"/>
    </row>
    <row r="65" spans="1:15">
      <c r="M65" s="106"/>
      <c r="O65" s="120">
        <f>+L65+M65+N65</f>
        <v>0</v>
      </c>
    </row>
    <row r="66" spans="1:15">
      <c r="M66" s="106"/>
      <c r="O66" s="120">
        <f>+L66+M66</f>
        <v>0</v>
      </c>
    </row>
    <row r="67" spans="1:15">
      <c r="I67" s="106"/>
    </row>
    <row r="68" spans="1:15">
      <c r="J68" s="136"/>
    </row>
    <row r="72" spans="1:15" hidden="1">
      <c r="A72" s="18" t="s">
        <v>17</v>
      </c>
      <c r="C72" s="18" t="s">
        <v>43</v>
      </c>
    </row>
    <row r="73" spans="1:15" hidden="1">
      <c r="A73" s="18" t="s">
        <v>30</v>
      </c>
      <c r="C73" s="18" t="s">
        <v>42</v>
      </c>
    </row>
  </sheetData>
  <autoFilter ref="A5:R19"/>
  <mergeCells count="39">
    <mergeCell ref="P4:P5"/>
    <mergeCell ref="Q4:Q5"/>
    <mergeCell ref="R4:R5"/>
    <mergeCell ref="A6:A17"/>
    <mergeCell ref="A20:A21"/>
    <mergeCell ref="B20:B21"/>
    <mergeCell ref="C20:C21"/>
    <mergeCell ref="D20:G20"/>
    <mergeCell ref="H20:K20"/>
    <mergeCell ref="L20:O20"/>
    <mergeCell ref="A4:A5"/>
    <mergeCell ref="B4:B5"/>
    <mergeCell ref="C4:C5"/>
    <mergeCell ref="D4:G4"/>
    <mergeCell ref="H4:K4"/>
    <mergeCell ref="L4:O4"/>
    <mergeCell ref="A22:A29"/>
    <mergeCell ref="A32:A33"/>
    <mergeCell ref="B32:B33"/>
    <mergeCell ref="C32:C33"/>
    <mergeCell ref="D32:G32"/>
    <mergeCell ref="D43:G43"/>
    <mergeCell ref="H43:K43"/>
    <mergeCell ref="P20:P21"/>
    <mergeCell ref="Q20:Q21"/>
    <mergeCell ref="R20:R21"/>
    <mergeCell ref="H32:K32"/>
    <mergeCell ref="L32:O32"/>
    <mergeCell ref="A34:A38"/>
    <mergeCell ref="A39:A40"/>
    <mergeCell ref="A43:A44"/>
    <mergeCell ref="B43:B44"/>
    <mergeCell ref="C43:C44"/>
    <mergeCell ref="L43:O43"/>
    <mergeCell ref="Q43:Q44"/>
    <mergeCell ref="R43:R44"/>
    <mergeCell ref="P32:P33"/>
    <mergeCell ref="Q32:Q33"/>
    <mergeCell ref="R32:R33"/>
  </mergeCells>
  <printOptions horizontalCentered="1"/>
  <pageMargins left="0" right="0" top="0.25" bottom="0" header="0.17" footer="0"/>
  <pageSetup paperSize="9" scale="38" fitToHeight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78"/>
  <sheetViews>
    <sheetView topLeftCell="C593" workbookViewId="0">
      <selection activeCell="K604" sqref="K604"/>
    </sheetView>
  </sheetViews>
  <sheetFormatPr defaultRowHeight="15"/>
  <cols>
    <col min="3" max="3" width="25.5703125" bestFit="1" customWidth="1"/>
    <col min="4" max="4" width="10.5703125" bestFit="1" customWidth="1"/>
    <col min="5" max="5" width="10.7109375" style="121" bestFit="1" customWidth="1"/>
  </cols>
  <sheetData>
    <row r="1" spans="1:10">
      <c r="A1" t="s">
        <v>1</v>
      </c>
      <c r="C1" t="s">
        <v>5301</v>
      </c>
      <c r="D1" t="s">
        <v>5302</v>
      </c>
      <c r="E1" s="121" t="s">
        <v>5303</v>
      </c>
      <c r="F1" t="s">
        <v>5304</v>
      </c>
      <c r="G1" t="s">
        <v>5298</v>
      </c>
      <c r="H1" t="s">
        <v>5305</v>
      </c>
      <c r="I1" t="s">
        <v>6164</v>
      </c>
      <c r="J1" t="s">
        <v>6165</v>
      </c>
    </row>
    <row r="2" spans="1:10">
      <c r="A2" t="s">
        <v>5306</v>
      </c>
      <c r="B2" t="str">
        <f t="shared" ref="B2:B65" si="0">+A2&amp;C2</f>
        <v>HCMNguyễn Đức Việt</v>
      </c>
      <c r="C2" t="s">
        <v>106</v>
      </c>
      <c r="D2" t="s">
        <v>105</v>
      </c>
      <c r="E2" s="121">
        <v>42552</v>
      </c>
      <c r="F2" t="s">
        <v>107</v>
      </c>
      <c r="H2" t="s">
        <v>5307</v>
      </c>
      <c r="J2">
        <f t="shared" ref="J2:J65" si="1">+IF(COUNTIF($B:$B,B2)=2,1,0)</f>
        <v>1</v>
      </c>
    </row>
    <row r="3" spans="1:10">
      <c r="A3" t="s">
        <v>5306</v>
      </c>
      <c r="B3" t="str">
        <f t="shared" si="0"/>
        <v>HCMNguyễn Thị Phương Thảo</v>
      </c>
      <c r="C3" t="s">
        <v>109</v>
      </c>
      <c r="D3" t="s">
        <v>108</v>
      </c>
      <c r="E3" s="121">
        <v>42422</v>
      </c>
      <c r="F3" t="s">
        <v>57</v>
      </c>
      <c r="H3" t="s">
        <v>5308</v>
      </c>
      <c r="J3">
        <f t="shared" si="1"/>
        <v>0</v>
      </c>
    </row>
    <row r="4" spans="1:10">
      <c r="A4" t="s">
        <v>5306</v>
      </c>
      <c r="B4" t="str">
        <f t="shared" si="0"/>
        <v>HCMNguyễn Minh Hiền</v>
      </c>
      <c r="C4" t="s">
        <v>111</v>
      </c>
      <c r="D4" t="s">
        <v>110</v>
      </c>
      <c r="E4" s="121">
        <v>41761</v>
      </c>
      <c r="F4" t="s">
        <v>57</v>
      </c>
      <c r="H4" t="s">
        <v>5309</v>
      </c>
      <c r="J4">
        <f t="shared" si="1"/>
        <v>0</v>
      </c>
    </row>
    <row r="5" spans="1:10">
      <c r="A5" t="s">
        <v>5306</v>
      </c>
      <c r="B5" t="str">
        <f t="shared" si="0"/>
        <v>HCMMai Công Định</v>
      </c>
      <c r="C5" t="s">
        <v>113</v>
      </c>
      <c r="D5" t="s">
        <v>112</v>
      </c>
      <c r="E5" s="121">
        <v>41437</v>
      </c>
      <c r="F5" t="s">
        <v>57</v>
      </c>
      <c r="H5" t="s">
        <v>5309</v>
      </c>
      <c r="J5">
        <f t="shared" si="1"/>
        <v>1</v>
      </c>
    </row>
    <row r="6" spans="1:10">
      <c r="A6" t="s">
        <v>5306</v>
      </c>
      <c r="B6" t="str">
        <f t="shared" si="0"/>
        <v>HCMNguyễn Thị Lệ Hằng</v>
      </c>
      <c r="C6" t="s">
        <v>115</v>
      </c>
      <c r="D6" t="s">
        <v>114</v>
      </c>
      <c r="E6" s="121">
        <v>42795</v>
      </c>
      <c r="F6" t="s">
        <v>57</v>
      </c>
      <c r="H6" t="s">
        <v>5309</v>
      </c>
      <c r="J6">
        <f t="shared" si="1"/>
        <v>0</v>
      </c>
    </row>
    <row r="7" spans="1:10">
      <c r="A7" t="s">
        <v>5306</v>
      </c>
      <c r="B7" t="str">
        <f t="shared" si="0"/>
        <v>HCMDương Thị Diễm Thanh</v>
      </c>
      <c r="C7" t="s">
        <v>117</v>
      </c>
      <c r="D7" t="s">
        <v>116</v>
      </c>
      <c r="E7" s="121">
        <v>42836</v>
      </c>
      <c r="F7" t="s">
        <v>57</v>
      </c>
      <c r="H7" t="s">
        <v>5310</v>
      </c>
      <c r="J7">
        <f t="shared" si="1"/>
        <v>0</v>
      </c>
    </row>
    <row r="8" spans="1:10">
      <c r="A8" t="s">
        <v>5306</v>
      </c>
      <c r="B8" t="str">
        <f t="shared" si="0"/>
        <v>HCMTrần Ngọc Ninh</v>
      </c>
      <c r="C8" t="s">
        <v>119</v>
      </c>
      <c r="D8" t="s">
        <v>118</v>
      </c>
      <c r="E8" s="121">
        <v>41699</v>
      </c>
      <c r="F8" t="s">
        <v>57</v>
      </c>
      <c r="H8" t="s">
        <v>5310</v>
      </c>
      <c r="I8" t="s">
        <v>6166</v>
      </c>
      <c r="J8">
        <f t="shared" si="1"/>
        <v>0</v>
      </c>
    </row>
    <row r="9" spans="1:10">
      <c r="A9" t="s">
        <v>5306</v>
      </c>
      <c r="B9" t="str">
        <f t="shared" si="0"/>
        <v>HCMPhạm Nhựt Nam</v>
      </c>
      <c r="C9" t="s">
        <v>121</v>
      </c>
      <c r="D9" t="s">
        <v>120</v>
      </c>
      <c r="E9" s="121">
        <v>42219</v>
      </c>
      <c r="F9" t="s">
        <v>57</v>
      </c>
      <c r="H9" t="s">
        <v>5311</v>
      </c>
      <c r="J9">
        <f t="shared" si="1"/>
        <v>0</v>
      </c>
    </row>
    <row r="10" spans="1:10">
      <c r="A10" t="s">
        <v>5306</v>
      </c>
      <c r="B10" t="str">
        <f t="shared" si="0"/>
        <v>HCMChăn Sĩ Sơn Lâm</v>
      </c>
      <c r="C10" t="s">
        <v>123</v>
      </c>
      <c r="D10" t="s">
        <v>122</v>
      </c>
      <c r="E10" s="121">
        <v>41719</v>
      </c>
      <c r="F10" t="s">
        <v>57</v>
      </c>
      <c r="H10" t="s">
        <v>5311</v>
      </c>
      <c r="J10">
        <f t="shared" si="1"/>
        <v>0</v>
      </c>
    </row>
    <row r="11" spans="1:10">
      <c r="A11" t="s">
        <v>5306</v>
      </c>
      <c r="B11" t="str">
        <f t="shared" si="0"/>
        <v>HCMPhan Thế Trung</v>
      </c>
      <c r="C11" t="s">
        <v>125</v>
      </c>
      <c r="D11" t="s">
        <v>124</v>
      </c>
      <c r="E11" s="121">
        <v>41061</v>
      </c>
      <c r="F11" t="s">
        <v>57</v>
      </c>
      <c r="H11" t="s">
        <v>5311</v>
      </c>
      <c r="J11">
        <f t="shared" si="1"/>
        <v>1</v>
      </c>
    </row>
    <row r="12" spans="1:10">
      <c r="A12" t="s">
        <v>5306</v>
      </c>
      <c r="B12" t="str">
        <f t="shared" si="0"/>
        <v>HCMTrần Thị Sương</v>
      </c>
      <c r="C12" t="s">
        <v>127</v>
      </c>
      <c r="D12" t="s">
        <v>126</v>
      </c>
      <c r="E12" s="121">
        <v>41307</v>
      </c>
      <c r="F12" t="s">
        <v>107</v>
      </c>
      <c r="H12" t="s">
        <v>5312</v>
      </c>
      <c r="J12">
        <f t="shared" si="1"/>
        <v>0</v>
      </c>
    </row>
    <row r="13" spans="1:10">
      <c r="A13" t="s">
        <v>5306</v>
      </c>
      <c r="B13" t="str">
        <f t="shared" si="0"/>
        <v>HCMNguyễn Xuân Phong</v>
      </c>
      <c r="C13" t="s">
        <v>129</v>
      </c>
      <c r="D13" t="s">
        <v>128</v>
      </c>
      <c r="E13" s="121">
        <v>40966</v>
      </c>
      <c r="F13" t="s">
        <v>57</v>
      </c>
      <c r="H13" t="s">
        <v>5312</v>
      </c>
      <c r="J13">
        <f t="shared" si="1"/>
        <v>0</v>
      </c>
    </row>
    <row r="14" spans="1:10">
      <c r="A14" t="s">
        <v>5306</v>
      </c>
      <c r="B14" t="str">
        <f t="shared" si="0"/>
        <v>HCMĐòan Trọng Nam</v>
      </c>
      <c r="C14" t="s">
        <v>131</v>
      </c>
      <c r="D14" t="s">
        <v>130</v>
      </c>
      <c r="E14" s="121">
        <v>42278</v>
      </c>
      <c r="F14" t="s">
        <v>57</v>
      </c>
      <c r="H14" t="s">
        <v>5312</v>
      </c>
      <c r="J14">
        <f t="shared" si="1"/>
        <v>0</v>
      </c>
    </row>
    <row r="15" spans="1:10">
      <c r="A15" t="s">
        <v>5306</v>
      </c>
      <c r="B15" t="str">
        <f t="shared" si="0"/>
        <v>HCMNguyễn Hoàng Bảo Châu</v>
      </c>
      <c r="C15" t="s">
        <v>133</v>
      </c>
      <c r="D15" t="s">
        <v>132</v>
      </c>
      <c r="E15" s="121">
        <v>42401</v>
      </c>
      <c r="F15" t="s">
        <v>57</v>
      </c>
      <c r="H15" t="s">
        <v>5312</v>
      </c>
      <c r="J15">
        <f t="shared" si="1"/>
        <v>0</v>
      </c>
    </row>
    <row r="16" spans="1:10">
      <c r="A16" t="s">
        <v>5306</v>
      </c>
      <c r="B16" t="str">
        <f t="shared" si="0"/>
        <v>HCMTrần Xuân Đầy</v>
      </c>
      <c r="C16" t="s">
        <v>135</v>
      </c>
      <c r="D16" t="s">
        <v>134</v>
      </c>
      <c r="E16" s="121">
        <v>42893</v>
      </c>
      <c r="F16" t="s">
        <v>57</v>
      </c>
      <c r="H16" t="s">
        <v>5312</v>
      </c>
      <c r="J16">
        <f t="shared" si="1"/>
        <v>0</v>
      </c>
    </row>
    <row r="17" spans="1:10">
      <c r="A17" t="s">
        <v>5306</v>
      </c>
      <c r="B17" t="str">
        <f t="shared" si="0"/>
        <v>HCMNguyễn Ngọc Thật</v>
      </c>
      <c r="C17" t="s">
        <v>137</v>
      </c>
      <c r="D17" t="s">
        <v>136</v>
      </c>
      <c r="E17" s="121">
        <v>41002</v>
      </c>
      <c r="F17" t="s">
        <v>107</v>
      </c>
      <c r="H17" t="s">
        <v>5313</v>
      </c>
      <c r="J17">
        <f t="shared" si="1"/>
        <v>0</v>
      </c>
    </row>
    <row r="18" spans="1:10">
      <c r="A18" t="s">
        <v>5306</v>
      </c>
      <c r="B18" t="str">
        <f t="shared" si="0"/>
        <v>HCMNguyễn Ngọc Lực</v>
      </c>
      <c r="C18" t="s">
        <v>139</v>
      </c>
      <c r="D18" t="s">
        <v>138</v>
      </c>
      <c r="E18" s="121">
        <v>41755</v>
      </c>
      <c r="F18" t="s">
        <v>57</v>
      </c>
      <c r="H18" t="s">
        <v>5314</v>
      </c>
      <c r="J18">
        <f t="shared" si="1"/>
        <v>1</v>
      </c>
    </row>
    <row r="19" spans="1:10">
      <c r="A19" t="s">
        <v>5306</v>
      </c>
      <c r="B19" t="str">
        <f t="shared" si="0"/>
        <v>HCMNguyễn Huy Trung</v>
      </c>
      <c r="C19" t="s">
        <v>141</v>
      </c>
      <c r="D19" t="s">
        <v>140</v>
      </c>
      <c r="E19" s="121" t="s">
        <v>142</v>
      </c>
      <c r="F19" t="s">
        <v>57</v>
      </c>
      <c r="H19" t="s">
        <v>5314</v>
      </c>
      <c r="J19">
        <f t="shared" si="1"/>
        <v>0</v>
      </c>
    </row>
    <row r="20" spans="1:10">
      <c r="A20" t="s">
        <v>5306</v>
      </c>
      <c r="B20" t="str">
        <f t="shared" si="0"/>
        <v>HCMLê Văn Hạnh</v>
      </c>
      <c r="C20" t="s">
        <v>144</v>
      </c>
      <c r="D20" t="s">
        <v>143</v>
      </c>
      <c r="E20" s="121">
        <v>42553</v>
      </c>
      <c r="F20" t="s">
        <v>57</v>
      </c>
      <c r="H20" t="s">
        <v>5315</v>
      </c>
      <c r="J20">
        <f t="shared" si="1"/>
        <v>0</v>
      </c>
    </row>
    <row r="21" spans="1:10">
      <c r="A21" t="s">
        <v>5306</v>
      </c>
      <c r="B21" t="str">
        <f t="shared" si="0"/>
        <v>HCMNguyễn Văn Hoàng</v>
      </c>
      <c r="C21" t="s">
        <v>146</v>
      </c>
      <c r="D21" t="s">
        <v>145</v>
      </c>
      <c r="E21" s="121">
        <v>41944</v>
      </c>
      <c r="F21" t="s">
        <v>57</v>
      </c>
      <c r="H21" t="s">
        <v>5315</v>
      </c>
      <c r="J21">
        <f t="shared" si="1"/>
        <v>0</v>
      </c>
    </row>
    <row r="22" spans="1:10">
      <c r="A22" t="s">
        <v>5306</v>
      </c>
      <c r="B22" t="str">
        <f t="shared" si="0"/>
        <v>HCMNguyễn Công Phấn</v>
      </c>
      <c r="C22" t="s">
        <v>148</v>
      </c>
      <c r="D22" t="s">
        <v>147</v>
      </c>
      <c r="E22" s="121">
        <v>41470</v>
      </c>
      <c r="F22" t="s">
        <v>107</v>
      </c>
      <c r="H22" t="s">
        <v>5316</v>
      </c>
      <c r="J22">
        <f t="shared" si="1"/>
        <v>0</v>
      </c>
    </row>
    <row r="23" spans="1:10">
      <c r="A23" t="s">
        <v>5306</v>
      </c>
      <c r="B23" t="str">
        <f t="shared" si="0"/>
        <v>HCMLê Bích Nhi</v>
      </c>
      <c r="C23" t="s">
        <v>150</v>
      </c>
      <c r="D23" t="s">
        <v>149</v>
      </c>
      <c r="E23" s="121">
        <v>42186</v>
      </c>
      <c r="F23" t="s">
        <v>57</v>
      </c>
      <c r="H23" t="s">
        <v>5317</v>
      </c>
      <c r="J23">
        <f t="shared" si="1"/>
        <v>0</v>
      </c>
    </row>
    <row r="24" spans="1:10">
      <c r="A24" t="s">
        <v>5306</v>
      </c>
      <c r="B24" t="str">
        <f t="shared" si="0"/>
        <v>HCMPhạm Nhật Qui</v>
      </c>
      <c r="C24" t="s">
        <v>152</v>
      </c>
      <c r="D24" t="s">
        <v>151</v>
      </c>
      <c r="E24" s="121">
        <v>42826</v>
      </c>
      <c r="F24" t="s">
        <v>57</v>
      </c>
      <c r="H24" t="s">
        <v>5317</v>
      </c>
      <c r="J24">
        <f t="shared" si="1"/>
        <v>1</v>
      </c>
    </row>
    <row r="25" spans="1:10">
      <c r="A25" t="s">
        <v>5306</v>
      </c>
      <c r="B25" t="str">
        <f t="shared" si="0"/>
        <v>HCMLai Thanh Sang</v>
      </c>
      <c r="C25" t="s">
        <v>154</v>
      </c>
      <c r="D25" t="s">
        <v>153</v>
      </c>
      <c r="E25" s="121">
        <v>42861</v>
      </c>
      <c r="F25" t="s">
        <v>57</v>
      </c>
      <c r="H25" t="s">
        <v>5318</v>
      </c>
      <c r="J25">
        <f t="shared" si="1"/>
        <v>0</v>
      </c>
    </row>
    <row r="26" spans="1:10">
      <c r="A26" t="s">
        <v>5306</v>
      </c>
      <c r="B26" t="str">
        <f t="shared" si="0"/>
        <v xml:space="preserve">HCMChâu Duy Cường </v>
      </c>
      <c r="C26" t="s">
        <v>156</v>
      </c>
      <c r="D26" t="s">
        <v>155</v>
      </c>
      <c r="E26" s="121">
        <v>42513</v>
      </c>
      <c r="F26" t="s">
        <v>107</v>
      </c>
      <c r="H26" t="s">
        <v>5319</v>
      </c>
      <c r="J26">
        <f t="shared" si="1"/>
        <v>0</v>
      </c>
    </row>
    <row r="27" spans="1:10">
      <c r="A27" t="s">
        <v>5306</v>
      </c>
      <c r="B27" t="str">
        <f t="shared" si="0"/>
        <v>HCMTrịnh Công Phúc</v>
      </c>
      <c r="C27" t="s">
        <v>158</v>
      </c>
      <c r="D27" t="s">
        <v>157</v>
      </c>
      <c r="E27" s="121">
        <v>42644</v>
      </c>
      <c r="F27" t="s">
        <v>57</v>
      </c>
      <c r="H27" t="s">
        <v>5320</v>
      </c>
      <c r="J27">
        <f t="shared" si="1"/>
        <v>1</v>
      </c>
    </row>
    <row r="28" spans="1:10">
      <c r="A28" t="s">
        <v>5306</v>
      </c>
      <c r="B28" t="str">
        <f t="shared" si="0"/>
        <v>HCMLê Trần Thanh Phương</v>
      </c>
      <c r="C28" t="s">
        <v>160</v>
      </c>
      <c r="D28" t="s">
        <v>159</v>
      </c>
      <c r="E28" s="121">
        <v>42644</v>
      </c>
      <c r="F28" t="s">
        <v>57</v>
      </c>
      <c r="H28" t="s">
        <v>5320</v>
      </c>
      <c r="J28">
        <f t="shared" si="1"/>
        <v>0</v>
      </c>
    </row>
    <row r="29" spans="1:10">
      <c r="A29" t="s">
        <v>5306</v>
      </c>
      <c r="B29" t="str">
        <f t="shared" si="0"/>
        <v>HCMHuỳnh Thanh Nam</v>
      </c>
      <c r="C29" t="s">
        <v>162</v>
      </c>
      <c r="D29" t="s">
        <v>161</v>
      </c>
      <c r="E29" s="121">
        <v>42401</v>
      </c>
      <c r="F29" t="s">
        <v>57</v>
      </c>
      <c r="H29" t="s">
        <v>5320</v>
      </c>
      <c r="J29">
        <f t="shared" si="1"/>
        <v>0</v>
      </c>
    </row>
    <row r="30" spans="1:10">
      <c r="A30" t="s">
        <v>5306</v>
      </c>
      <c r="B30" t="str">
        <f t="shared" si="0"/>
        <v xml:space="preserve">HCMVõ Thị Thanh Thủy </v>
      </c>
      <c r="C30" t="s">
        <v>164</v>
      </c>
      <c r="D30" t="s">
        <v>163</v>
      </c>
      <c r="E30" s="121">
        <v>42898</v>
      </c>
      <c r="F30" t="s">
        <v>57</v>
      </c>
      <c r="H30" t="s">
        <v>5320</v>
      </c>
      <c r="J30">
        <f t="shared" si="1"/>
        <v>0</v>
      </c>
    </row>
    <row r="31" spans="1:10">
      <c r="A31" t="s">
        <v>5306</v>
      </c>
      <c r="B31" t="str">
        <f t="shared" si="0"/>
        <v>HCMTrần Thị Trúc Ly</v>
      </c>
      <c r="C31" t="s">
        <v>166</v>
      </c>
      <c r="D31" t="s">
        <v>165</v>
      </c>
      <c r="E31" s="121">
        <v>42826</v>
      </c>
      <c r="F31" t="s">
        <v>57</v>
      </c>
      <c r="H31" t="s">
        <v>5321</v>
      </c>
      <c r="J31">
        <f t="shared" si="1"/>
        <v>0</v>
      </c>
    </row>
    <row r="32" spans="1:10">
      <c r="A32" t="s">
        <v>5306</v>
      </c>
      <c r="B32" t="str">
        <f t="shared" si="0"/>
        <v>HCMLê Vũ Hoài Duy</v>
      </c>
      <c r="C32" t="s">
        <v>168</v>
      </c>
      <c r="D32" t="s">
        <v>167</v>
      </c>
      <c r="E32" s="121">
        <v>42065</v>
      </c>
      <c r="F32" t="s">
        <v>57</v>
      </c>
      <c r="H32" t="s">
        <v>5321</v>
      </c>
      <c r="J32">
        <f t="shared" si="1"/>
        <v>0</v>
      </c>
    </row>
    <row r="33" spans="1:10">
      <c r="A33" t="s">
        <v>5306</v>
      </c>
      <c r="B33" t="str">
        <f t="shared" si="0"/>
        <v>HCMVũ Hải</v>
      </c>
      <c r="C33" t="s">
        <v>170</v>
      </c>
      <c r="D33" t="s">
        <v>169</v>
      </c>
      <c r="E33" s="121">
        <v>42898</v>
      </c>
      <c r="F33" t="s">
        <v>57</v>
      </c>
      <c r="H33" t="s">
        <v>5321</v>
      </c>
      <c r="J33">
        <f t="shared" si="1"/>
        <v>0</v>
      </c>
    </row>
    <row r="34" spans="1:10">
      <c r="A34" t="s">
        <v>5306</v>
      </c>
      <c r="B34" t="str">
        <f t="shared" si="0"/>
        <v>HCMNguyễn Huy</v>
      </c>
      <c r="C34" t="s">
        <v>172</v>
      </c>
      <c r="D34" t="s">
        <v>171</v>
      </c>
      <c r="E34" s="121">
        <v>41335</v>
      </c>
      <c r="F34" t="s">
        <v>173</v>
      </c>
      <c r="H34" t="s">
        <v>5322</v>
      </c>
      <c r="J34">
        <f t="shared" si="1"/>
        <v>1</v>
      </c>
    </row>
    <row r="35" spans="1:10">
      <c r="A35" t="s">
        <v>5306</v>
      </c>
      <c r="B35" t="str">
        <f t="shared" si="0"/>
        <v>HCMChâu Hữu Tính</v>
      </c>
      <c r="C35" t="s">
        <v>175</v>
      </c>
      <c r="D35" t="s">
        <v>174</v>
      </c>
      <c r="E35" s="121">
        <v>42832</v>
      </c>
      <c r="F35" t="s">
        <v>176</v>
      </c>
      <c r="H35" t="s">
        <v>5323</v>
      </c>
      <c r="J35">
        <f t="shared" si="1"/>
        <v>0</v>
      </c>
    </row>
    <row r="36" spans="1:10">
      <c r="A36" t="s">
        <v>5306</v>
      </c>
      <c r="B36" t="str">
        <f t="shared" si="0"/>
        <v>HCMNguyễn Thị Hằng</v>
      </c>
      <c r="C36" t="s">
        <v>178</v>
      </c>
      <c r="D36" t="s">
        <v>177</v>
      </c>
      <c r="E36" s="121">
        <v>42461</v>
      </c>
      <c r="F36" t="s">
        <v>176</v>
      </c>
      <c r="H36" t="s">
        <v>5322</v>
      </c>
      <c r="J36">
        <f t="shared" si="1"/>
        <v>0</v>
      </c>
    </row>
    <row r="37" spans="1:10">
      <c r="A37" t="s">
        <v>5306</v>
      </c>
      <c r="B37" t="str">
        <f t="shared" si="0"/>
        <v xml:space="preserve">HCMNguyễn Hồng Phi Yến </v>
      </c>
      <c r="C37" t="s">
        <v>180</v>
      </c>
      <c r="D37" t="s">
        <v>179</v>
      </c>
      <c r="E37" s="121">
        <v>42716</v>
      </c>
      <c r="F37" t="s">
        <v>176</v>
      </c>
      <c r="H37" t="s">
        <v>5322</v>
      </c>
      <c r="J37">
        <f t="shared" si="1"/>
        <v>0</v>
      </c>
    </row>
    <row r="38" spans="1:10">
      <c r="A38" t="s">
        <v>5306</v>
      </c>
      <c r="B38" t="str">
        <f t="shared" si="0"/>
        <v>HCMHuỳnh Ngọc Tân</v>
      </c>
      <c r="C38" t="s">
        <v>182</v>
      </c>
      <c r="D38" t="s">
        <v>181</v>
      </c>
      <c r="E38" s="121">
        <v>42705</v>
      </c>
      <c r="F38" t="s">
        <v>176</v>
      </c>
      <c r="H38" t="s">
        <v>5322</v>
      </c>
      <c r="J38">
        <f t="shared" si="1"/>
        <v>0</v>
      </c>
    </row>
    <row r="39" spans="1:10">
      <c r="A39" t="s">
        <v>5306</v>
      </c>
      <c r="B39" t="str">
        <f t="shared" si="0"/>
        <v>HCMPhan Thanh Quý</v>
      </c>
      <c r="C39" t="s">
        <v>184</v>
      </c>
      <c r="D39" t="s">
        <v>183</v>
      </c>
      <c r="E39" s="121">
        <v>42672</v>
      </c>
      <c r="F39" t="s">
        <v>176</v>
      </c>
      <c r="H39" t="s">
        <v>5322</v>
      </c>
      <c r="J39">
        <f t="shared" si="1"/>
        <v>0</v>
      </c>
    </row>
    <row r="40" spans="1:10">
      <c r="A40" t="s">
        <v>5306</v>
      </c>
      <c r="B40" t="str">
        <f t="shared" si="0"/>
        <v>HCMCao Văn Quát</v>
      </c>
      <c r="C40" t="s">
        <v>186</v>
      </c>
      <c r="D40" t="s">
        <v>185</v>
      </c>
      <c r="E40" s="121">
        <v>42191</v>
      </c>
      <c r="F40" t="s">
        <v>176</v>
      </c>
      <c r="H40" t="s">
        <v>5322</v>
      </c>
      <c r="I40" t="s">
        <v>6166</v>
      </c>
      <c r="J40">
        <f t="shared" si="1"/>
        <v>0</v>
      </c>
    </row>
    <row r="41" spans="1:10">
      <c r="A41" t="s">
        <v>5306</v>
      </c>
      <c r="B41" t="str">
        <f t="shared" si="0"/>
        <v xml:space="preserve">HCMHuỳnh Ngọc Nhu </v>
      </c>
      <c r="C41" t="s">
        <v>188</v>
      </c>
      <c r="D41" t="s">
        <v>187</v>
      </c>
      <c r="E41" s="121">
        <v>42892</v>
      </c>
      <c r="F41" t="s">
        <v>176</v>
      </c>
      <c r="H41" t="s">
        <v>5323</v>
      </c>
      <c r="J41">
        <f t="shared" si="1"/>
        <v>0</v>
      </c>
    </row>
    <row r="42" spans="1:10">
      <c r="A42" t="s">
        <v>5306</v>
      </c>
      <c r="B42" t="str">
        <f t="shared" si="0"/>
        <v>HCMNguyễn Thái Thụy</v>
      </c>
      <c r="C42" t="s">
        <v>190</v>
      </c>
      <c r="D42" t="s">
        <v>189</v>
      </c>
      <c r="E42" s="121">
        <v>42850</v>
      </c>
      <c r="F42" t="s">
        <v>191</v>
      </c>
      <c r="H42" t="s">
        <v>5324</v>
      </c>
      <c r="J42">
        <f t="shared" si="1"/>
        <v>0</v>
      </c>
    </row>
    <row r="43" spans="1:10">
      <c r="A43" t="s">
        <v>5306</v>
      </c>
      <c r="B43" t="str">
        <f t="shared" si="0"/>
        <v>HCMNguyễn Hoài Thanh</v>
      </c>
      <c r="C43" t="s">
        <v>193</v>
      </c>
      <c r="D43" t="s">
        <v>192</v>
      </c>
      <c r="E43" s="121">
        <v>42430</v>
      </c>
      <c r="F43" t="s">
        <v>194</v>
      </c>
      <c r="H43" t="s">
        <v>5325</v>
      </c>
      <c r="J43">
        <f t="shared" si="1"/>
        <v>0</v>
      </c>
    </row>
    <row r="44" spans="1:10">
      <c r="A44" t="s">
        <v>5306</v>
      </c>
      <c r="B44" t="str">
        <f t="shared" si="0"/>
        <v>HCMNguyễn Thị Phương Linh</v>
      </c>
      <c r="C44" t="s">
        <v>196</v>
      </c>
      <c r="D44" t="s">
        <v>195</v>
      </c>
      <c r="E44" s="121">
        <v>42672</v>
      </c>
      <c r="F44" t="s">
        <v>194</v>
      </c>
      <c r="H44" t="s">
        <v>5325</v>
      </c>
      <c r="J44">
        <f t="shared" si="1"/>
        <v>0</v>
      </c>
    </row>
    <row r="45" spans="1:10">
      <c r="A45" t="s">
        <v>5306</v>
      </c>
      <c r="B45" t="str">
        <f t="shared" si="0"/>
        <v>HCMNguyễn Văn Hiếu</v>
      </c>
      <c r="C45" t="s">
        <v>198</v>
      </c>
      <c r="D45" t="s">
        <v>197</v>
      </c>
      <c r="E45" s="121">
        <v>42686</v>
      </c>
      <c r="F45" t="s">
        <v>194</v>
      </c>
      <c r="H45" t="s">
        <v>5325</v>
      </c>
      <c r="J45">
        <f t="shared" si="1"/>
        <v>0</v>
      </c>
    </row>
    <row r="46" spans="1:10">
      <c r="A46" t="s">
        <v>5306</v>
      </c>
      <c r="B46" t="str">
        <f t="shared" si="0"/>
        <v xml:space="preserve">HCMNguyễn Hưng </v>
      </c>
      <c r="C46" t="s">
        <v>200</v>
      </c>
      <c r="D46" t="s">
        <v>199</v>
      </c>
      <c r="E46" s="121">
        <v>42887</v>
      </c>
      <c r="F46" t="s">
        <v>194</v>
      </c>
      <c r="H46" t="s">
        <v>5325</v>
      </c>
      <c r="J46">
        <f t="shared" si="1"/>
        <v>0</v>
      </c>
    </row>
    <row r="47" spans="1:10">
      <c r="A47" t="s">
        <v>5306</v>
      </c>
      <c r="B47" t="str">
        <f t="shared" si="0"/>
        <v>HCMNguyễn Trường Thành</v>
      </c>
      <c r="C47" t="s">
        <v>202</v>
      </c>
      <c r="D47" t="s">
        <v>201</v>
      </c>
      <c r="E47" s="121">
        <v>41645</v>
      </c>
      <c r="F47" t="s">
        <v>203</v>
      </c>
      <c r="H47" t="s">
        <v>5306</v>
      </c>
      <c r="J47">
        <f t="shared" si="1"/>
        <v>0</v>
      </c>
    </row>
    <row r="48" spans="1:10">
      <c r="A48" t="s">
        <v>5306</v>
      </c>
      <c r="B48" t="str">
        <f t="shared" si="0"/>
        <v>HCMPhạm Lâm Sơn</v>
      </c>
      <c r="C48" t="s">
        <v>205</v>
      </c>
      <c r="D48" t="s">
        <v>204</v>
      </c>
      <c r="E48" s="121" t="s">
        <v>206</v>
      </c>
      <c r="F48" t="s">
        <v>107</v>
      </c>
      <c r="H48" t="s">
        <v>5326</v>
      </c>
      <c r="J48">
        <f t="shared" si="1"/>
        <v>0</v>
      </c>
    </row>
    <row r="49" spans="1:10">
      <c r="A49" t="s">
        <v>5306</v>
      </c>
      <c r="B49" t="str">
        <f t="shared" si="0"/>
        <v>HCMNguyễn Phúc Tài</v>
      </c>
      <c r="C49" t="s">
        <v>208</v>
      </c>
      <c r="D49" t="s">
        <v>207</v>
      </c>
      <c r="E49" s="121">
        <v>42095</v>
      </c>
      <c r="F49" t="s">
        <v>57</v>
      </c>
      <c r="H49" t="s">
        <v>5327</v>
      </c>
      <c r="J49">
        <f t="shared" si="1"/>
        <v>0</v>
      </c>
    </row>
    <row r="50" spans="1:10">
      <c r="A50" t="s">
        <v>5306</v>
      </c>
      <c r="B50" t="str">
        <f t="shared" si="0"/>
        <v>HCMTrần Bá Cường</v>
      </c>
      <c r="C50" t="s">
        <v>210</v>
      </c>
      <c r="D50" t="s">
        <v>209</v>
      </c>
      <c r="E50" s="121">
        <v>42705</v>
      </c>
      <c r="F50" t="s">
        <v>57</v>
      </c>
      <c r="H50" t="s">
        <v>5328</v>
      </c>
      <c r="J50">
        <f t="shared" si="1"/>
        <v>0</v>
      </c>
    </row>
    <row r="51" spans="1:10">
      <c r="A51" t="s">
        <v>5306</v>
      </c>
      <c r="B51" t="str">
        <f t="shared" si="0"/>
        <v>HCMĐặng Trần Tín</v>
      </c>
      <c r="C51" t="s">
        <v>212</v>
      </c>
      <c r="D51" t="s">
        <v>211</v>
      </c>
      <c r="E51" s="121">
        <v>41792</v>
      </c>
      <c r="F51" t="s">
        <v>57</v>
      </c>
      <c r="H51" t="s">
        <v>5328</v>
      </c>
      <c r="J51">
        <f t="shared" si="1"/>
        <v>0</v>
      </c>
    </row>
    <row r="52" spans="1:10">
      <c r="A52" t="s">
        <v>5306</v>
      </c>
      <c r="B52" t="str">
        <f t="shared" si="0"/>
        <v>HCMTăng Tuấn Thi</v>
      </c>
      <c r="C52" t="s">
        <v>214</v>
      </c>
      <c r="D52" t="s">
        <v>213</v>
      </c>
      <c r="E52" s="121">
        <v>42894</v>
      </c>
      <c r="F52" t="s">
        <v>57</v>
      </c>
      <c r="H52" t="s">
        <v>5328</v>
      </c>
      <c r="J52">
        <f t="shared" si="1"/>
        <v>0</v>
      </c>
    </row>
    <row r="53" spans="1:10">
      <c r="A53" t="s">
        <v>5306</v>
      </c>
      <c r="B53" t="str">
        <f t="shared" si="0"/>
        <v>HCMNguyễn Thị Mộng Tuyền</v>
      </c>
      <c r="C53" t="s">
        <v>216</v>
      </c>
      <c r="D53" t="s">
        <v>215</v>
      </c>
      <c r="E53" s="121">
        <v>42186</v>
      </c>
      <c r="F53" t="s">
        <v>57</v>
      </c>
      <c r="H53" t="s">
        <v>5329</v>
      </c>
      <c r="J53">
        <f t="shared" si="1"/>
        <v>1</v>
      </c>
    </row>
    <row r="54" spans="1:10">
      <c r="A54" t="s">
        <v>5306</v>
      </c>
      <c r="B54" t="str">
        <f t="shared" si="0"/>
        <v>HCMĐào Đức Cường</v>
      </c>
      <c r="C54" t="s">
        <v>218</v>
      </c>
      <c r="D54" t="s">
        <v>217</v>
      </c>
      <c r="E54" s="121">
        <v>42186</v>
      </c>
      <c r="F54" t="s">
        <v>57</v>
      </c>
      <c r="H54" t="s">
        <v>5329</v>
      </c>
      <c r="J54">
        <f t="shared" si="1"/>
        <v>0</v>
      </c>
    </row>
    <row r="55" spans="1:10">
      <c r="A55" t="s">
        <v>5306</v>
      </c>
      <c r="B55" t="str">
        <f t="shared" si="0"/>
        <v>HCMLê Thanh Bình</v>
      </c>
      <c r="C55" t="s">
        <v>220</v>
      </c>
      <c r="D55" t="s">
        <v>219</v>
      </c>
      <c r="E55" s="121">
        <v>42772</v>
      </c>
      <c r="F55" t="s">
        <v>57</v>
      </c>
      <c r="H55" t="s">
        <v>5329</v>
      </c>
      <c r="J55">
        <f t="shared" si="1"/>
        <v>0</v>
      </c>
    </row>
    <row r="56" spans="1:10">
      <c r="A56" t="s">
        <v>5306</v>
      </c>
      <c r="B56" t="str">
        <f t="shared" si="0"/>
        <v>HCMNguyễn Quang Minh Trung</v>
      </c>
      <c r="C56" t="s">
        <v>222</v>
      </c>
      <c r="D56" t="s">
        <v>221</v>
      </c>
      <c r="E56" s="121">
        <v>42826</v>
      </c>
      <c r="F56" t="s">
        <v>57</v>
      </c>
      <c r="H56" t="s">
        <v>5329</v>
      </c>
      <c r="J56">
        <f t="shared" si="1"/>
        <v>0</v>
      </c>
    </row>
    <row r="57" spans="1:10">
      <c r="A57" t="s">
        <v>5306</v>
      </c>
      <c r="B57" t="str">
        <f t="shared" si="0"/>
        <v>HCMNguyễn Thị Hà An</v>
      </c>
      <c r="C57" t="s">
        <v>224</v>
      </c>
      <c r="D57" t="s">
        <v>223</v>
      </c>
      <c r="E57" s="121">
        <v>42449</v>
      </c>
      <c r="F57" t="s">
        <v>57</v>
      </c>
      <c r="H57" t="s">
        <v>5329</v>
      </c>
      <c r="J57">
        <f t="shared" si="1"/>
        <v>0</v>
      </c>
    </row>
    <row r="58" spans="1:10">
      <c r="A58" t="s">
        <v>5306</v>
      </c>
      <c r="B58" t="str">
        <f t="shared" si="0"/>
        <v>HCMBùi Hữu Nghĩa</v>
      </c>
      <c r="C58" t="s">
        <v>226</v>
      </c>
      <c r="D58" t="s">
        <v>225</v>
      </c>
      <c r="E58" s="121">
        <v>40742</v>
      </c>
      <c r="F58" t="s">
        <v>107</v>
      </c>
      <c r="H58" t="s">
        <v>5330</v>
      </c>
      <c r="J58">
        <f t="shared" si="1"/>
        <v>0</v>
      </c>
    </row>
    <row r="59" spans="1:10">
      <c r="A59" t="s">
        <v>5306</v>
      </c>
      <c r="B59" t="str">
        <f t="shared" si="0"/>
        <v>HCMNguyễn Vũ Đông</v>
      </c>
      <c r="C59" t="s">
        <v>228</v>
      </c>
      <c r="D59" t="s">
        <v>227</v>
      </c>
      <c r="E59" s="121">
        <v>42826</v>
      </c>
      <c r="F59" t="s">
        <v>57</v>
      </c>
      <c r="H59" t="s">
        <v>5329</v>
      </c>
      <c r="J59">
        <f t="shared" si="1"/>
        <v>1</v>
      </c>
    </row>
    <row r="60" spans="1:10">
      <c r="A60" t="s">
        <v>5306</v>
      </c>
      <c r="B60" t="str">
        <f t="shared" si="0"/>
        <v>HCMĐỗ Tài Thiện</v>
      </c>
      <c r="C60" t="s">
        <v>230</v>
      </c>
      <c r="D60" t="s">
        <v>229</v>
      </c>
      <c r="E60" s="121">
        <v>42217</v>
      </c>
      <c r="F60" t="s">
        <v>57</v>
      </c>
      <c r="H60" t="s">
        <v>5329</v>
      </c>
      <c r="J60">
        <f t="shared" si="1"/>
        <v>0</v>
      </c>
    </row>
    <row r="61" spans="1:10">
      <c r="A61" t="s">
        <v>5306</v>
      </c>
      <c r="B61" t="str">
        <f t="shared" si="0"/>
        <v>HCMNguyễn Quốc Vương</v>
      </c>
      <c r="C61" t="s">
        <v>232</v>
      </c>
      <c r="D61" t="s">
        <v>231</v>
      </c>
      <c r="E61" s="121">
        <v>42126</v>
      </c>
      <c r="F61" t="s">
        <v>57</v>
      </c>
      <c r="H61" t="s">
        <v>5329</v>
      </c>
      <c r="J61">
        <f t="shared" si="1"/>
        <v>1</v>
      </c>
    </row>
    <row r="62" spans="1:10">
      <c r="A62" t="s">
        <v>5306</v>
      </c>
      <c r="B62" t="str">
        <f t="shared" si="0"/>
        <v>HCMNguyễn Thành Danh</v>
      </c>
      <c r="C62" t="s">
        <v>234</v>
      </c>
      <c r="D62" t="s">
        <v>233</v>
      </c>
      <c r="E62" s="121">
        <v>41514</v>
      </c>
      <c r="F62" t="s">
        <v>57</v>
      </c>
      <c r="H62" t="s">
        <v>5331</v>
      </c>
      <c r="J62">
        <f t="shared" si="1"/>
        <v>0</v>
      </c>
    </row>
    <row r="63" spans="1:10">
      <c r="A63" t="s">
        <v>5306</v>
      </c>
      <c r="B63" t="str">
        <f t="shared" si="0"/>
        <v>HCMThái Minh Hoàng</v>
      </c>
      <c r="C63" t="s">
        <v>236</v>
      </c>
      <c r="D63" t="s">
        <v>235</v>
      </c>
      <c r="E63" s="121">
        <v>42898</v>
      </c>
      <c r="F63" t="s">
        <v>57</v>
      </c>
      <c r="H63" t="s">
        <v>5331</v>
      </c>
      <c r="J63">
        <f t="shared" si="1"/>
        <v>0</v>
      </c>
    </row>
    <row r="64" spans="1:10">
      <c r="A64" t="s">
        <v>5306</v>
      </c>
      <c r="B64" t="str">
        <f t="shared" si="0"/>
        <v>HCMHà Anh Tuấn</v>
      </c>
      <c r="C64" t="s">
        <v>238</v>
      </c>
      <c r="D64" t="s">
        <v>237</v>
      </c>
      <c r="E64" s="121">
        <v>42880</v>
      </c>
      <c r="F64" t="s">
        <v>107</v>
      </c>
      <c r="H64" t="s">
        <v>5332</v>
      </c>
      <c r="J64">
        <f t="shared" si="1"/>
        <v>0</v>
      </c>
    </row>
    <row r="65" spans="1:10">
      <c r="A65" t="s">
        <v>5306</v>
      </c>
      <c r="B65" t="str">
        <f t="shared" si="0"/>
        <v xml:space="preserve">HCMLê Đình Đức </v>
      </c>
      <c r="C65" t="s">
        <v>240</v>
      </c>
      <c r="D65" t="s">
        <v>239</v>
      </c>
      <c r="E65" s="121">
        <v>41879</v>
      </c>
      <c r="F65" t="s">
        <v>57</v>
      </c>
      <c r="H65" t="s">
        <v>5333</v>
      </c>
      <c r="J65">
        <f t="shared" si="1"/>
        <v>0</v>
      </c>
    </row>
    <row r="66" spans="1:10">
      <c r="A66" t="s">
        <v>5306</v>
      </c>
      <c r="B66" t="str">
        <f t="shared" ref="B66:B129" si="2">+A66&amp;C66</f>
        <v>HCMLê Thị Kim Yến</v>
      </c>
      <c r="C66" t="s">
        <v>242</v>
      </c>
      <c r="D66" t="s">
        <v>241</v>
      </c>
      <c r="E66" s="121">
        <v>42562</v>
      </c>
      <c r="F66" t="s">
        <v>57</v>
      </c>
      <c r="H66" t="s">
        <v>5333</v>
      </c>
      <c r="J66">
        <f t="shared" ref="J66:J129" si="3">+IF(COUNTIF($B:$B,B66)=2,1,0)</f>
        <v>0</v>
      </c>
    </row>
    <row r="67" spans="1:10">
      <c r="A67" t="s">
        <v>5306</v>
      </c>
      <c r="B67" t="str">
        <f t="shared" si="2"/>
        <v>HCMNguyễn Văn Hùng</v>
      </c>
      <c r="C67" t="s">
        <v>244</v>
      </c>
      <c r="D67" t="s">
        <v>243</v>
      </c>
      <c r="E67" s="121">
        <v>41599</v>
      </c>
      <c r="F67" t="s">
        <v>57</v>
      </c>
      <c r="H67" t="s">
        <v>5333</v>
      </c>
      <c r="J67">
        <f t="shared" si="3"/>
        <v>0</v>
      </c>
    </row>
    <row r="68" spans="1:10">
      <c r="A68" t="s">
        <v>5306</v>
      </c>
      <c r="B68" t="str">
        <f t="shared" si="2"/>
        <v>HCMTrần Đăng Chinh</v>
      </c>
      <c r="C68" t="s">
        <v>246</v>
      </c>
      <c r="D68" t="s">
        <v>245</v>
      </c>
      <c r="E68" s="121">
        <v>41388</v>
      </c>
      <c r="F68" t="s">
        <v>57</v>
      </c>
      <c r="H68" t="s">
        <v>5333</v>
      </c>
      <c r="J68">
        <f t="shared" si="3"/>
        <v>0</v>
      </c>
    </row>
    <row r="69" spans="1:10">
      <c r="A69" t="s">
        <v>5306</v>
      </c>
      <c r="B69" t="str">
        <f t="shared" si="2"/>
        <v>HCMNguyễn Văn Tú</v>
      </c>
      <c r="C69" t="s">
        <v>248</v>
      </c>
      <c r="D69" t="s">
        <v>247</v>
      </c>
      <c r="E69" s="121">
        <v>41913</v>
      </c>
      <c r="F69" t="s">
        <v>57</v>
      </c>
      <c r="H69" t="s">
        <v>5333</v>
      </c>
      <c r="J69">
        <f t="shared" si="3"/>
        <v>1</v>
      </c>
    </row>
    <row r="70" spans="1:10">
      <c r="A70" t="s">
        <v>5306</v>
      </c>
      <c r="B70" t="str">
        <f t="shared" si="2"/>
        <v>HCMLê Cao Nhân</v>
      </c>
      <c r="C70" t="s">
        <v>250</v>
      </c>
      <c r="D70" t="s">
        <v>249</v>
      </c>
      <c r="E70" s="121">
        <v>42595</v>
      </c>
      <c r="F70" t="s">
        <v>57</v>
      </c>
      <c r="H70" t="s">
        <v>5331</v>
      </c>
      <c r="J70">
        <f t="shared" si="3"/>
        <v>0</v>
      </c>
    </row>
    <row r="71" spans="1:10">
      <c r="A71" t="s">
        <v>5306</v>
      </c>
      <c r="B71" t="str">
        <f t="shared" si="2"/>
        <v>HCMNguyễn Văn Vũ</v>
      </c>
      <c r="C71" t="s">
        <v>252</v>
      </c>
      <c r="D71" t="s">
        <v>251</v>
      </c>
      <c r="E71" s="121">
        <v>41848</v>
      </c>
      <c r="F71" t="s">
        <v>57</v>
      </c>
      <c r="H71" t="s">
        <v>5334</v>
      </c>
      <c r="J71">
        <f t="shared" si="3"/>
        <v>0</v>
      </c>
    </row>
    <row r="72" spans="1:10">
      <c r="A72" t="s">
        <v>5306</v>
      </c>
      <c r="B72" t="str">
        <f t="shared" si="2"/>
        <v>HCMPhạm Bá Quang</v>
      </c>
      <c r="C72" t="s">
        <v>254</v>
      </c>
      <c r="D72" t="s">
        <v>253</v>
      </c>
      <c r="E72" s="121">
        <v>41960</v>
      </c>
      <c r="F72" t="s">
        <v>57</v>
      </c>
      <c r="H72" t="s">
        <v>5331</v>
      </c>
      <c r="J72">
        <f t="shared" si="3"/>
        <v>0</v>
      </c>
    </row>
    <row r="73" spans="1:10">
      <c r="A73" t="s">
        <v>5306</v>
      </c>
      <c r="B73" t="str">
        <f t="shared" si="2"/>
        <v>HCMNguyễn Thị Bích Hạnh</v>
      </c>
      <c r="C73" t="s">
        <v>256</v>
      </c>
      <c r="D73" t="s">
        <v>255</v>
      </c>
      <c r="E73" s="121">
        <v>42430</v>
      </c>
      <c r="F73" t="s">
        <v>57</v>
      </c>
      <c r="H73" t="s">
        <v>5329</v>
      </c>
      <c r="J73">
        <f t="shared" si="3"/>
        <v>0</v>
      </c>
    </row>
    <row r="74" spans="1:10">
      <c r="A74" t="s">
        <v>5306</v>
      </c>
      <c r="B74" t="str">
        <f t="shared" si="2"/>
        <v>HCMPhan Tuấn Mỹ</v>
      </c>
      <c r="C74" t="s">
        <v>258</v>
      </c>
      <c r="D74" t="s">
        <v>257</v>
      </c>
      <c r="E74" s="121">
        <v>42898</v>
      </c>
      <c r="F74" t="s">
        <v>57</v>
      </c>
      <c r="H74" t="s">
        <v>5329</v>
      </c>
      <c r="J74">
        <f t="shared" si="3"/>
        <v>0</v>
      </c>
    </row>
    <row r="75" spans="1:10">
      <c r="A75" t="s">
        <v>5306</v>
      </c>
      <c r="B75" t="str">
        <f t="shared" si="2"/>
        <v xml:space="preserve">HCMDương Văn Khem </v>
      </c>
      <c r="C75" t="s">
        <v>260</v>
      </c>
      <c r="D75" t="s">
        <v>259</v>
      </c>
      <c r="E75" s="121">
        <v>41848</v>
      </c>
      <c r="F75" t="s">
        <v>57</v>
      </c>
      <c r="H75" t="s">
        <v>5331</v>
      </c>
      <c r="J75">
        <f t="shared" si="3"/>
        <v>0</v>
      </c>
    </row>
    <row r="76" spans="1:10">
      <c r="A76" t="s">
        <v>5306</v>
      </c>
      <c r="B76" t="str">
        <f t="shared" si="2"/>
        <v>HCMLê Xuân Hiển</v>
      </c>
      <c r="C76" t="s">
        <v>262</v>
      </c>
      <c r="D76" t="s">
        <v>261</v>
      </c>
      <c r="E76" s="121">
        <v>42583</v>
      </c>
      <c r="F76" t="s">
        <v>57</v>
      </c>
      <c r="H76" t="s">
        <v>5331</v>
      </c>
      <c r="J76">
        <f t="shared" si="3"/>
        <v>0</v>
      </c>
    </row>
    <row r="77" spans="1:10">
      <c r="A77" t="s">
        <v>5306</v>
      </c>
      <c r="B77" t="str">
        <f t="shared" si="2"/>
        <v>HCMTrương Thị Loan Thanh</v>
      </c>
      <c r="C77" t="s">
        <v>264</v>
      </c>
      <c r="D77" t="s">
        <v>263</v>
      </c>
      <c r="E77" s="121">
        <v>42009</v>
      </c>
      <c r="F77" t="s">
        <v>57</v>
      </c>
      <c r="H77" t="s">
        <v>5334</v>
      </c>
      <c r="J77">
        <f t="shared" si="3"/>
        <v>0</v>
      </c>
    </row>
    <row r="78" spans="1:10">
      <c r="A78" t="s">
        <v>5306</v>
      </c>
      <c r="B78" t="str">
        <f t="shared" si="2"/>
        <v>HCMNguyễn Thu Huyến</v>
      </c>
      <c r="C78" t="s">
        <v>266</v>
      </c>
      <c r="D78" t="s">
        <v>265</v>
      </c>
      <c r="E78" s="121">
        <v>42899</v>
      </c>
      <c r="F78" t="s">
        <v>57</v>
      </c>
      <c r="H78" t="s">
        <v>5334</v>
      </c>
      <c r="J78">
        <f t="shared" si="3"/>
        <v>0</v>
      </c>
    </row>
    <row r="79" spans="1:10">
      <c r="A79" t="s">
        <v>5306</v>
      </c>
      <c r="B79" t="str">
        <f t="shared" si="2"/>
        <v>HCMLưu Thành Thà</v>
      </c>
      <c r="C79" t="s">
        <v>268</v>
      </c>
      <c r="D79" t="s">
        <v>267</v>
      </c>
      <c r="E79" s="121">
        <v>41986</v>
      </c>
      <c r="F79" t="s">
        <v>107</v>
      </c>
      <c r="H79" t="s">
        <v>5335</v>
      </c>
      <c r="J79">
        <f t="shared" si="3"/>
        <v>0</v>
      </c>
    </row>
    <row r="80" spans="1:10">
      <c r="A80" t="s">
        <v>5306</v>
      </c>
      <c r="B80" t="str">
        <f t="shared" si="2"/>
        <v>HCMLê Anh Tuấn</v>
      </c>
      <c r="C80" t="s">
        <v>270</v>
      </c>
      <c r="D80" t="s">
        <v>269</v>
      </c>
      <c r="E80" s="121">
        <v>41211</v>
      </c>
      <c r="F80" t="s">
        <v>57</v>
      </c>
      <c r="H80" t="s">
        <v>5332</v>
      </c>
      <c r="J80">
        <f t="shared" si="3"/>
        <v>0</v>
      </c>
    </row>
    <row r="81" spans="1:10">
      <c r="A81" t="s">
        <v>5306</v>
      </c>
      <c r="B81" t="str">
        <f t="shared" si="2"/>
        <v>HCMNguyễn Văn Phát</v>
      </c>
      <c r="C81" t="s">
        <v>272</v>
      </c>
      <c r="D81" t="s">
        <v>271</v>
      </c>
      <c r="E81" s="121">
        <v>42565</v>
      </c>
      <c r="F81" t="s">
        <v>57</v>
      </c>
      <c r="H81" t="s">
        <v>5332</v>
      </c>
      <c r="J81">
        <f t="shared" si="3"/>
        <v>0</v>
      </c>
    </row>
    <row r="82" spans="1:10">
      <c r="A82" t="s">
        <v>5306</v>
      </c>
      <c r="B82" t="str">
        <f t="shared" si="2"/>
        <v>HCMĐặng Thái Thành</v>
      </c>
      <c r="C82" t="s">
        <v>274</v>
      </c>
      <c r="D82" t="s">
        <v>273</v>
      </c>
      <c r="E82" s="121">
        <v>42371</v>
      </c>
      <c r="F82" t="s">
        <v>57</v>
      </c>
      <c r="H82" t="s">
        <v>5332</v>
      </c>
      <c r="J82">
        <f t="shared" si="3"/>
        <v>0</v>
      </c>
    </row>
    <row r="83" spans="1:10">
      <c r="A83" t="s">
        <v>5306</v>
      </c>
      <c r="B83" t="str">
        <f t="shared" si="2"/>
        <v xml:space="preserve">HCMTrịnh Nguyên Vỹ </v>
      </c>
      <c r="C83" t="s">
        <v>276</v>
      </c>
      <c r="D83" t="s">
        <v>275</v>
      </c>
      <c r="E83" s="121">
        <v>42186</v>
      </c>
      <c r="F83" t="s">
        <v>57</v>
      </c>
      <c r="H83" t="s">
        <v>5332</v>
      </c>
      <c r="J83">
        <f t="shared" si="3"/>
        <v>0</v>
      </c>
    </row>
    <row r="84" spans="1:10">
      <c r="A84" t="s">
        <v>5306</v>
      </c>
      <c r="B84" t="str">
        <f t="shared" si="2"/>
        <v xml:space="preserve">HCMĐỗ Văn Vũ </v>
      </c>
      <c r="C84" t="s">
        <v>278</v>
      </c>
      <c r="D84" t="s">
        <v>277</v>
      </c>
      <c r="E84" s="121">
        <v>42898</v>
      </c>
      <c r="F84" t="s">
        <v>57</v>
      </c>
      <c r="H84" t="s">
        <v>5332</v>
      </c>
      <c r="J84">
        <f t="shared" si="3"/>
        <v>0</v>
      </c>
    </row>
    <row r="85" spans="1:10">
      <c r="A85" t="s">
        <v>5306</v>
      </c>
      <c r="B85" t="str">
        <f t="shared" si="2"/>
        <v>HCMVũ Xuân Khang</v>
      </c>
      <c r="C85" t="s">
        <v>280</v>
      </c>
      <c r="D85" t="s">
        <v>279</v>
      </c>
      <c r="E85" s="121">
        <v>40998</v>
      </c>
      <c r="F85" t="s">
        <v>107</v>
      </c>
      <c r="H85" t="s">
        <v>5336</v>
      </c>
      <c r="J85">
        <f t="shared" si="3"/>
        <v>0</v>
      </c>
    </row>
    <row r="86" spans="1:10">
      <c r="A86" t="s">
        <v>5306</v>
      </c>
      <c r="B86" t="str">
        <f t="shared" si="2"/>
        <v>HCMTrần Biên Thùy</v>
      </c>
      <c r="C86" t="s">
        <v>282</v>
      </c>
      <c r="D86" t="s">
        <v>281</v>
      </c>
      <c r="E86" s="121">
        <v>41211</v>
      </c>
      <c r="F86" t="s">
        <v>57</v>
      </c>
      <c r="H86" t="s">
        <v>5337</v>
      </c>
      <c r="J86">
        <f t="shared" si="3"/>
        <v>0</v>
      </c>
    </row>
    <row r="87" spans="1:10">
      <c r="A87" t="s">
        <v>5306</v>
      </c>
      <c r="B87" t="str">
        <f t="shared" si="2"/>
        <v>HCMVũ Xuân Khải</v>
      </c>
      <c r="C87" t="s">
        <v>284</v>
      </c>
      <c r="D87" t="s">
        <v>283</v>
      </c>
      <c r="E87" s="121">
        <v>42660</v>
      </c>
      <c r="F87" t="s">
        <v>57</v>
      </c>
      <c r="H87" t="s">
        <v>5338</v>
      </c>
      <c r="J87">
        <f t="shared" si="3"/>
        <v>0</v>
      </c>
    </row>
    <row r="88" spans="1:10">
      <c r="A88" t="s">
        <v>5306</v>
      </c>
      <c r="B88" t="str">
        <f t="shared" si="2"/>
        <v>HCMLâm Minh Được</v>
      </c>
      <c r="C88" t="s">
        <v>286</v>
      </c>
      <c r="D88" t="s">
        <v>285</v>
      </c>
      <c r="E88" s="121">
        <v>42826</v>
      </c>
      <c r="F88" t="s">
        <v>57</v>
      </c>
      <c r="H88" t="s">
        <v>5338</v>
      </c>
      <c r="J88">
        <f t="shared" si="3"/>
        <v>1</v>
      </c>
    </row>
    <row r="89" spans="1:10">
      <c r="A89" t="s">
        <v>5306</v>
      </c>
      <c r="B89" t="str">
        <f t="shared" si="2"/>
        <v>HCMLê Minh Tuấn</v>
      </c>
      <c r="C89" t="s">
        <v>288</v>
      </c>
      <c r="D89" t="s">
        <v>287</v>
      </c>
      <c r="E89" s="121">
        <v>42892</v>
      </c>
      <c r="F89" t="s">
        <v>57</v>
      </c>
      <c r="H89" t="s">
        <v>5339</v>
      </c>
      <c r="J89">
        <f t="shared" si="3"/>
        <v>0</v>
      </c>
    </row>
    <row r="90" spans="1:10">
      <c r="A90" t="s">
        <v>5306</v>
      </c>
      <c r="B90" t="str">
        <f t="shared" si="2"/>
        <v>HCMTrần Đình Duy</v>
      </c>
      <c r="C90" t="s">
        <v>290</v>
      </c>
      <c r="D90" t="s">
        <v>289</v>
      </c>
      <c r="E90" s="121">
        <v>41708</v>
      </c>
      <c r="F90" t="s">
        <v>173</v>
      </c>
      <c r="H90" t="s">
        <v>5339</v>
      </c>
      <c r="J90">
        <f t="shared" si="3"/>
        <v>0</v>
      </c>
    </row>
    <row r="91" spans="1:10">
      <c r="A91" t="s">
        <v>5306</v>
      </c>
      <c r="B91" t="str">
        <f t="shared" si="2"/>
        <v>HCMVõ Thành Như</v>
      </c>
      <c r="C91" t="s">
        <v>292</v>
      </c>
      <c r="D91" t="s">
        <v>291</v>
      </c>
      <c r="E91" s="121">
        <v>41205</v>
      </c>
      <c r="F91" t="s">
        <v>176</v>
      </c>
      <c r="H91" t="s">
        <v>5339</v>
      </c>
      <c r="J91">
        <f t="shared" si="3"/>
        <v>0</v>
      </c>
    </row>
    <row r="92" spans="1:10">
      <c r="A92" t="s">
        <v>5306</v>
      </c>
      <c r="B92" t="str">
        <f t="shared" si="2"/>
        <v>HCMNguyễn Hoàng Phú</v>
      </c>
      <c r="C92" t="s">
        <v>294</v>
      </c>
      <c r="D92" t="s">
        <v>293</v>
      </c>
      <c r="E92" s="121">
        <v>42522</v>
      </c>
      <c r="F92" t="s">
        <v>176</v>
      </c>
      <c r="H92" t="s">
        <v>5339</v>
      </c>
      <c r="J92">
        <f t="shared" si="3"/>
        <v>1</v>
      </c>
    </row>
    <row r="93" spans="1:10">
      <c r="A93" t="s">
        <v>5306</v>
      </c>
      <c r="B93" t="str">
        <f t="shared" si="2"/>
        <v>HCMLê Thị Ngọc Ánh</v>
      </c>
      <c r="C93" t="s">
        <v>296</v>
      </c>
      <c r="D93" t="s">
        <v>295</v>
      </c>
      <c r="E93" s="121">
        <v>42642</v>
      </c>
      <c r="F93" t="s">
        <v>194</v>
      </c>
      <c r="H93" t="s">
        <v>5339</v>
      </c>
      <c r="J93">
        <f t="shared" si="3"/>
        <v>0</v>
      </c>
    </row>
    <row r="94" spans="1:10">
      <c r="A94" t="s">
        <v>5306</v>
      </c>
      <c r="B94" t="str">
        <f t="shared" si="2"/>
        <v>HCMPhạm Vũ Mỹ Chi</v>
      </c>
      <c r="C94" t="s">
        <v>298</v>
      </c>
      <c r="D94" t="s">
        <v>297</v>
      </c>
      <c r="E94" s="121">
        <v>41904</v>
      </c>
      <c r="F94" t="s">
        <v>176</v>
      </c>
      <c r="H94" t="s">
        <v>5339</v>
      </c>
      <c r="J94">
        <f t="shared" si="3"/>
        <v>0</v>
      </c>
    </row>
    <row r="95" spans="1:10">
      <c r="A95" t="s">
        <v>5306</v>
      </c>
      <c r="B95" t="str">
        <f t="shared" si="2"/>
        <v>HCMNguyễn Minh Trí</v>
      </c>
      <c r="C95" t="s">
        <v>300</v>
      </c>
      <c r="D95" t="s">
        <v>299</v>
      </c>
      <c r="E95" s="121">
        <v>41376</v>
      </c>
      <c r="F95" t="s">
        <v>176</v>
      </c>
      <c r="H95" t="s">
        <v>5339</v>
      </c>
      <c r="J95">
        <f t="shared" si="3"/>
        <v>0</v>
      </c>
    </row>
    <row r="96" spans="1:10">
      <c r="A96" t="s">
        <v>5306</v>
      </c>
      <c r="B96" t="str">
        <f t="shared" si="2"/>
        <v>HCMChâu Kiều Tâm</v>
      </c>
      <c r="C96" t="s">
        <v>302</v>
      </c>
      <c r="D96" t="s">
        <v>301</v>
      </c>
      <c r="E96" s="121">
        <v>41713</v>
      </c>
      <c r="F96" t="s">
        <v>176</v>
      </c>
      <c r="H96" t="s">
        <v>5339</v>
      </c>
      <c r="J96">
        <f t="shared" si="3"/>
        <v>1</v>
      </c>
    </row>
    <row r="97" spans="1:10">
      <c r="A97" t="s">
        <v>5306</v>
      </c>
      <c r="B97" t="str">
        <f t="shared" si="2"/>
        <v>HCMNguyễn Hoàng Lang</v>
      </c>
      <c r="C97" t="s">
        <v>304</v>
      </c>
      <c r="D97" t="s">
        <v>303</v>
      </c>
      <c r="E97" s="121">
        <v>42493</v>
      </c>
      <c r="F97" t="s">
        <v>176</v>
      </c>
      <c r="H97" t="s">
        <v>5338</v>
      </c>
      <c r="J97">
        <f t="shared" si="3"/>
        <v>0</v>
      </c>
    </row>
    <row r="98" spans="1:10">
      <c r="A98" t="s">
        <v>5306</v>
      </c>
      <c r="B98" t="str">
        <f t="shared" si="2"/>
        <v>HCMTrần Văn Phòng</v>
      </c>
      <c r="C98" t="s">
        <v>306</v>
      </c>
      <c r="D98" t="s">
        <v>305</v>
      </c>
      <c r="E98" s="121">
        <v>42901</v>
      </c>
      <c r="F98" t="s">
        <v>307</v>
      </c>
      <c r="H98" t="s">
        <v>5339</v>
      </c>
      <c r="J98">
        <f t="shared" si="3"/>
        <v>0</v>
      </c>
    </row>
    <row r="99" spans="1:10">
      <c r="A99" t="s">
        <v>5306</v>
      </c>
      <c r="B99" t="str">
        <f t="shared" si="2"/>
        <v xml:space="preserve">HCMLê Hoàng Khoa </v>
      </c>
      <c r="C99" t="s">
        <v>309</v>
      </c>
      <c r="D99" t="s">
        <v>308</v>
      </c>
      <c r="E99" s="121">
        <v>42696</v>
      </c>
      <c r="F99" t="s">
        <v>194</v>
      </c>
      <c r="H99" t="s">
        <v>5339</v>
      </c>
      <c r="J99">
        <f t="shared" si="3"/>
        <v>0</v>
      </c>
    </row>
    <row r="100" spans="1:10">
      <c r="A100" t="s">
        <v>5306</v>
      </c>
      <c r="B100" t="str">
        <f t="shared" si="2"/>
        <v>HCMTrần Văn Ba</v>
      </c>
      <c r="C100" t="s">
        <v>311</v>
      </c>
      <c r="D100" t="s">
        <v>310</v>
      </c>
      <c r="E100" s="121">
        <v>42709</v>
      </c>
      <c r="F100" t="s">
        <v>194</v>
      </c>
      <c r="H100" t="s">
        <v>5339</v>
      </c>
      <c r="J100">
        <f t="shared" si="3"/>
        <v>0</v>
      </c>
    </row>
    <row r="101" spans="1:10">
      <c r="A101" t="s">
        <v>5306</v>
      </c>
      <c r="B101" t="str">
        <f t="shared" si="2"/>
        <v>HCMLưu Khánh Dương</v>
      </c>
      <c r="C101" t="s">
        <v>313</v>
      </c>
      <c r="D101" t="s">
        <v>312</v>
      </c>
      <c r="E101" s="121">
        <v>42892</v>
      </c>
      <c r="F101" t="s">
        <v>194</v>
      </c>
      <c r="H101" t="s">
        <v>5339</v>
      </c>
      <c r="J101">
        <f t="shared" si="3"/>
        <v>1</v>
      </c>
    </row>
    <row r="102" spans="1:10">
      <c r="A102" t="s">
        <v>5306</v>
      </c>
      <c r="B102" t="str">
        <f t="shared" si="2"/>
        <v>HCMHồ Thị Bé Ba</v>
      </c>
      <c r="C102" t="s">
        <v>315</v>
      </c>
      <c r="D102" t="s">
        <v>314</v>
      </c>
      <c r="E102" s="121">
        <v>42834</v>
      </c>
      <c r="F102" t="s">
        <v>194</v>
      </c>
      <c r="H102" t="s">
        <v>5339</v>
      </c>
      <c r="J102">
        <f t="shared" si="3"/>
        <v>0</v>
      </c>
    </row>
    <row r="103" spans="1:10">
      <c r="A103" t="s">
        <v>5340</v>
      </c>
      <c r="B103" t="str">
        <f t="shared" si="2"/>
        <v>SELê Minh Thơ</v>
      </c>
      <c r="C103" t="s">
        <v>317</v>
      </c>
      <c r="D103" t="s">
        <v>316</v>
      </c>
      <c r="E103" s="121">
        <v>42560</v>
      </c>
      <c r="F103" t="s">
        <v>107</v>
      </c>
      <c r="H103" t="s">
        <v>5341</v>
      </c>
      <c r="J103">
        <f t="shared" si="3"/>
        <v>0</v>
      </c>
    </row>
    <row r="104" spans="1:10">
      <c r="A104" t="s">
        <v>5340</v>
      </c>
      <c r="B104" t="str">
        <f t="shared" si="2"/>
        <v>SEĐào Văn Nam</v>
      </c>
      <c r="C104" t="s">
        <v>319</v>
      </c>
      <c r="D104" t="s">
        <v>318</v>
      </c>
      <c r="E104" s="121" t="s">
        <v>320</v>
      </c>
      <c r="F104" t="s">
        <v>57</v>
      </c>
      <c r="H104" t="s">
        <v>5342</v>
      </c>
      <c r="J104">
        <f t="shared" si="3"/>
        <v>0</v>
      </c>
    </row>
    <row r="105" spans="1:10">
      <c r="A105" t="s">
        <v>5340</v>
      </c>
      <c r="B105" t="str">
        <f t="shared" si="2"/>
        <v>SETrịnh Quốc Sỹ</v>
      </c>
      <c r="C105" t="s">
        <v>322</v>
      </c>
      <c r="D105" t="s">
        <v>321</v>
      </c>
      <c r="E105" s="121" t="s">
        <v>323</v>
      </c>
      <c r="F105" t="s">
        <v>57</v>
      </c>
      <c r="H105" t="s">
        <v>5342</v>
      </c>
      <c r="J105">
        <f t="shared" si="3"/>
        <v>0</v>
      </c>
    </row>
    <row r="106" spans="1:10">
      <c r="A106" t="s">
        <v>5340</v>
      </c>
      <c r="B106" t="str">
        <f t="shared" si="2"/>
        <v>SETrần Thanh Sơn</v>
      </c>
      <c r="C106" t="s">
        <v>325</v>
      </c>
      <c r="D106" t="s">
        <v>324</v>
      </c>
      <c r="E106" s="121">
        <v>42899</v>
      </c>
      <c r="F106" t="s">
        <v>326</v>
      </c>
      <c r="H106" t="s">
        <v>5342</v>
      </c>
      <c r="J106">
        <f t="shared" si="3"/>
        <v>0</v>
      </c>
    </row>
    <row r="107" spans="1:10">
      <c r="A107" t="s">
        <v>5340</v>
      </c>
      <c r="B107" t="str">
        <f t="shared" si="2"/>
        <v>SEPhan Văn Chế</v>
      </c>
      <c r="C107" t="s">
        <v>328</v>
      </c>
      <c r="D107" t="s">
        <v>327</v>
      </c>
      <c r="E107" s="121">
        <v>42858</v>
      </c>
      <c r="F107" t="s">
        <v>57</v>
      </c>
      <c r="H107" t="s">
        <v>5343</v>
      </c>
      <c r="J107">
        <f t="shared" si="3"/>
        <v>0</v>
      </c>
    </row>
    <row r="108" spans="1:10">
      <c r="A108" t="s">
        <v>5340</v>
      </c>
      <c r="B108" t="str">
        <f t="shared" si="2"/>
        <v>SENguyễn Thị Duế</v>
      </c>
      <c r="C108" t="s">
        <v>330</v>
      </c>
      <c r="D108" t="s">
        <v>329</v>
      </c>
      <c r="E108" s="121">
        <v>42255</v>
      </c>
      <c r="F108" t="s">
        <v>326</v>
      </c>
      <c r="H108" t="s">
        <v>5343</v>
      </c>
      <c r="J108">
        <f t="shared" si="3"/>
        <v>0</v>
      </c>
    </row>
    <row r="109" spans="1:10">
      <c r="A109" t="s">
        <v>5340</v>
      </c>
      <c r="B109" t="str">
        <f t="shared" si="2"/>
        <v>SENguyễn Văn Hiếu</v>
      </c>
      <c r="C109" t="s">
        <v>198</v>
      </c>
      <c r="D109" t="s">
        <v>331</v>
      </c>
      <c r="E109" s="121">
        <v>42522</v>
      </c>
      <c r="F109" t="s">
        <v>57</v>
      </c>
      <c r="H109" t="s">
        <v>5344</v>
      </c>
      <c r="J109">
        <f t="shared" si="3"/>
        <v>0</v>
      </c>
    </row>
    <row r="110" spans="1:10">
      <c r="A110" t="s">
        <v>5340</v>
      </c>
      <c r="B110" t="str">
        <f t="shared" si="2"/>
        <v>SEHàn Quang Chung</v>
      </c>
      <c r="C110" t="s">
        <v>333</v>
      </c>
      <c r="D110" t="s">
        <v>332</v>
      </c>
      <c r="E110" s="121">
        <v>42608</v>
      </c>
      <c r="F110" t="s">
        <v>107</v>
      </c>
      <c r="H110" t="s">
        <v>5345</v>
      </c>
      <c r="J110">
        <f t="shared" si="3"/>
        <v>0</v>
      </c>
    </row>
    <row r="111" spans="1:10">
      <c r="A111" t="s">
        <v>5340</v>
      </c>
      <c r="B111" t="str">
        <f t="shared" si="2"/>
        <v>SENguyễn Văn Tèo</v>
      </c>
      <c r="C111" t="s">
        <v>335</v>
      </c>
      <c r="D111" t="s">
        <v>334</v>
      </c>
      <c r="E111" s="121" t="s">
        <v>336</v>
      </c>
      <c r="F111" t="s">
        <v>57</v>
      </c>
      <c r="H111" t="s">
        <v>5345</v>
      </c>
      <c r="J111">
        <f t="shared" si="3"/>
        <v>0</v>
      </c>
    </row>
    <row r="112" spans="1:10">
      <c r="A112" t="s">
        <v>5340</v>
      </c>
      <c r="B112" t="str">
        <f t="shared" si="2"/>
        <v>SEPhạm Đức Hợi</v>
      </c>
      <c r="C112" t="s">
        <v>338</v>
      </c>
      <c r="D112" t="s">
        <v>337</v>
      </c>
      <c r="E112" s="121">
        <v>42598</v>
      </c>
      <c r="F112" t="s">
        <v>57</v>
      </c>
      <c r="H112" t="s">
        <v>5346</v>
      </c>
      <c r="J112">
        <f t="shared" si="3"/>
        <v>0</v>
      </c>
    </row>
    <row r="113" spans="1:10">
      <c r="A113" t="s">
        <v>5340</v>
      </c>
      <c r="B113" t="str">
        <f t="shared" si="2"/>
        <v>SELê Quốc Tuấn</v>
      </c>
      <c r="C113" t="s">
        <v>340</v>
      </c>
      <c r="D113" t="s">
        <v>339</v>
      </c>
      <c r="E113" s="121">
        <v>42858</v>
      </c>
      <c r="F113" t="s">
        <v>176</v>
      </c>
      <c r="H113" t="s">
        <v>5345</v>
      </c>
      <c r="J113">
        <f t="shared" si="3"/>
        <v>1</v>
      </c>
    </row>
    <row r="114" spans="1:10">
      <c r="A114" t="s">
        <v>5340</v>
      </c>
      <c r="B114" t="str">
        <f t="shared" si="2"/>
        <v>SENgô Ngọc Thiên</v>
      </c>
      <c r="C114" t="s">
        <v>342</v>
      </c>
      <c r="D114" t="s">
        <v>341</v>
      </c>
      <c r="E114" s="121">
        <v>42858</v>
      </c>
      <c r="F114" t="s">
        <v>326</v>
      </c>
      <c r="H114" t="s">
        <v>5345</v>
      </c>
      <c r="J114">
        <f t="shared" si="3"/>
        <v>0</v>
      </c>
    </row>
    <row r="115" spans="1:10">
      <c r="A115" t="s">
        <v>5340</v>
      </c>
      <c r="B115" t="str">
        <f t="shared" si="2"/>
        <v>SEHoàng Quốc Tuấn</v>
      </c>
      <c r="C115" t="s">
        <v>344</v>
      </c>
      <c r="D115" t="s">
        <v>343</v>
      </c>
      <c r="E115" s="121" t="s">
        <v>345</v>
      </c>
      <c r="F115" t="s">
        <v>57</v>
      </c>
      <c r="H115" t="s">
        <v>5347</v>
      </c>
      <c r="J115">
        <f t="shared" si="3"/>
        <v>0</v>
      </c>
    </row>
    <row r="116" spans="1:10">
      <c r="A116" t="s">
        <v>5340</v>
      </c>
      <c r="B116" t="str">
        <f t="shared" si="2"/>
        <v>SELâm Xuân Nga</v>
      </c>
      <c r="C116" t="s">
        <v>347</v>
      </c>
      <c r="D116" t="s">
        <v>346</v>
      </c>
      <c r="E116" s="121">
        <v>42461</v>
      </c>
      <c r="F116" t="s">
        <v>57</v>
      </c>
      <c r="H116" t="s">
        <v>5347</v>
      </c>
      <c r="J116">
        <f t="shared" si="3"/>
        <v>0</v>
      </c>
    </row>
    <row r="117" spans="1:10">
      <c r="A117" t="s">
        <v>5340</v>
      </c>
      <c r="B117" t="str">
        <f t="shared" si="2"/>
        <v>SEPhạm Đình Thứ</v>
      </c>
      <c r="C117" t="s">
        <v>349</v>
      </c>
      <c r="D117" t="s">
        <v>348</v>
      </c>
      <c r="E117" s="121">
        <v>42254</v>
      </c>
      <c r="F117" t="s">
        <v>326</v>
      </c>
      <c r="H117" t="s">
        <v>5347</v>
      </c>
      <c r="J117">
        <f t="shared" si="3"/>
        <v>1</v>
      </c>
    </row>
    <row r="118" spans="1:10">
      <c r="A118" t="s">
        <v>5340</v>
      </c>
      <c r="B118" t="str">
        <f t="shared" si="2"/>
        <v>SENguyễn Thanh Hoàng</v>
      </c>
      <c r="C118" t="s">
        <v>351</v>
      </c>
      <c r="D118" t="s">
        <v>350</v>
      </c>
      <c r="E118" s="121">
        <v>42604</v>
      </c>
      <c r="F118" t="s">
        <v>352</v>
      </c>
      <c r="H118" t="s">
        <v>5348</v>
      </c>
      <c r="J118">
        <f t="shared" si="3"/>
        <v>0</v>
      </c>
    </row>
    <row r="119" spans="1:10">
      <c r="A119" t="s">
        <v>5340</v>
      </c>
      <c r="B119" t="str">
        <f t="shared" si="2"/>
        <v>SETrịnh Nguyễn Huỳnh</v>
      </c>
      <c r="C119" t="s">
        <v>354</v>
      </c>
      <c r="D119" t="s">
        <v>353</v>
      </c>
      <c r="E119" s="121" t="s">
        <v>355</v>
      </c>
      <c r="F119" t="s">
        <v>107</v>
      </c>
      <c r="H119" t="s">
        <v>5349</v>
      </c>
      <c r="J119">
        <f t="shared" si="3"/>
        <v>0</v>
      </c>
    </row>
    <row r="120" spans="1:10">
      <c r="A120" t="s">
        <v>5340</v>
      </c>
      <c r="B120" t="str">
        <f t="shared" si="2"/>
        <v>SETrần Phong Tú</v>
      </c>
      <c r="C120" t="s">
        <v>357</v>
      </c>
      <c r="D120" t="s">
        <v>356</v>
      </c>
      <c r="E120" s="121">
        <v>42821</v>
      </c>
      <c r="F120" t="s">
        <v>57</v>
      </c>
      <c r="H120" t="s">
        <v>5350</v>
      </c>
      <c r="J120">
        <f t="shared" si="3"/>
        <v>0</v>
      </c>
    </row>
    <row r="121" spans="1:10">
      <c r="A121" t="s">
        <v>5340</v>
      </c>
      <c r="B121" t="str">
        <f t="shared" si="2"/>
        <v>SELý Minh Trí</v>
      </c>
      <c r="C121" t="s">
        <v>359</v>
      </c>
      <c r="D121" t="s">
        <v>358</v>
      </c>
      <c r="E121" s="121">
        <v>42826</v>
      </c>
      <c r="F121" t="s">
        <v>57</v>
      </c>
      <c r="H121" t="s">
        <v>5350</v>
      </c>
      <c r="J121">
        <f t="shared" si="3"/>
        <v>0</v>
      </c>
    </row>
    <row r="122" spans="1:10">
      <c r="A122" t="s">
        <v>5340</v>
      </c>
      <c r="B122" t="str">
        <f t="shared" si="2"/>
        <v>SEVõ Hoàng Gia</v>
      </c>
      <c r="C122" t="s">
        <v>361</v>
      </c>
      <c r="D122" t="s">
        <v>360</v>
      </c>
      <c r="E122" s="121">
        <v>42887</v>
      </c>
      <c r="F122" t="s">
        <v>57</v>
      </c>
      <c r="H122" t="s">
        <v>5350</v>
      </c>
      <c r="J122">
        <f t="shared" si="3"/>
        <v>0</v>
      </c>
    </row>
    <row r="123" spans="1:10">
      <c r="A123" t="s">
        <v>5340</v>
      </c>
      <c r="B123" t="str">
        <f t="shared" si="2"/>
        <v>SETrần Thị Trung Hiếu</v>
      </c>
      <c r="C123" t="s">
        <v>363</v>
      </c>
      <c r="D123" t="s">
        <v>362</v>
      </c>
      <c r="E123" s="121">
        <v>42826</v>
      </c>
      <c r="F123" t="s">
        <v>326</v>
      </c>
      <c r="H123" t="s">
        <v>5350</v>
      </c>
      <c r="J123">
        <f t="shared" si="3"/>
        <v>0</v>
      </c>
    </row>
    <row r="124" spans="1:10">
      <c r="A124" t="s">
        <v>5340</v>
      </c>
      <c r="B124" t="str">
        <f t="shared" si="2"/>
        <v>SEPhạm Phú Thịnh</v>
      </c>
      <c r="C124" t="s">
        <v>365</v>
      </c>
      <c r="D124" t="s">
        <v>364</v>
      </c>
      <c r="E124" s="121">
        <v>42634</v>
      </c>
      <c r="F124" t="s">
        <v>57</v>
      </c>
      <c r="H124" t="s">
        <v>5351</v>
      </c>
      <c r="J124">
        <f t="shared" si="3"/>
        <v>0</v>
      </c>
    </row>
    <row r="125" spans="1:10">
      <c r="A125" t="s">
        <v>5340</v>
      </c>
      <c r="B125" t="str">
        <f t="shared" si="2"/>
        <v>SENguyễn Trần Gia Khang</v>
      </c>
      <c r="C125" t="s">
        <v>367</v>
      </c>
      <c r="D125" t="s">
        <v>366</v>
      </c>
      <c r="E125" s="121">
        <v>42373</v>
      </c>
      <c r="F125" t="s">
        <v>57</v>
      </c>
      <c r="H125" t="s">
        <v>5351</v>
      </c>
      <c r="J125">
        <f t="shared" si="3"/>
        <v>0</v>
      </c>
    </row>
    <row r="126" spans="1:10">
      <c r="A126" t="s">
        <v>5340</v>
      </c>
      <c r="B126" t="str">
        <f t="shared" si="2"/>
        <v>SEHoàng Thị Hiên</v>
      </c>
      <c r="C126" t="s">
        <v>369</v>
      </c>
      <c r="D126" t="s">
        <v>368</v>
      </c>
      <c r="E126" s="121">
        <v>42816</v>
      </c>
      <c r="F126" t="s">
        <v>326</v>
      </c>
      <c r="H126" t="s">
        <v>5351</v>
      </c>
      <c r="J126">
        <f t="shared" si="3"/>
        <v>0</v>
      </c>
    </row>
    <row r="127" spans="1:10">
      <c r="A127" t="s">
        <v>5340</v>
      </c>
      <c r="B127" t="str">
        <f t="shared" si="2"/>
        <v>SELương Lê Minh Thông</v>
      </c>
      <c r="C127" t="s">
        <v>371</v>
      </c>
      <c r="D127" t="s">
        <v>370</v>
      </c>
      <c r="E127" s="121">
        <v>42522</v>
      </c>
      <c r="F127" t="s">
        <v>57</v>
      </c>
      <c r="H127" t="s">
        <v>5352</v>
      </c>
      <c r="J127">
        <f t="shared" si="3"/>
        <v>0</v>
      </c>
    </row>
    <row r="128" spans="1:10">
      <c r="A128" t="s">
        <v>5340</v>
      </c>
      <c r="B128" t="str">
        <f t="shared" si="2"/>
        <v>SETrần Văn Thường</v>
      </c>
      <c r="C128" t="s">
        <v>373</v>
      </c>
      <c r="D128" t="s">
        <v>372</v>
      </c>
      <c r="E128" s="121" t="s">
        <v>374</v>
      </c>
      <c r="F128" t="s">
        <v>176</v>
      </c>
      <c r="H128" t="s">
        <v>5352</v>
      </c>
      <c r="J128">
        <f t="shared" si="3"/>
        <v>0</v>
      </c>
    </row>
    <row r="129" spans="1:10">
      <c r="A129" t="s">
        <v>5340</v>
      </c>
      <c r="B129" t="str">
        <f t="shared" si="2"/>
        <v>SEHoàng Thị Sửu</v>
      </c>
      <c r="C129" t="s">
        <v>376</v>
      </c>
      <c r="D129" t="s">
        <v>375</v>
      </c>
      <c r="E129" s="121">
        <v>42826</v>
      </c>
      <c r="F129" t="s">
        <v>352</v>
      </c>
      <c r="H129" t="s">
        <v>5353</v>
      </c>
      <c r="J129">
        <f t="shared" si="3"/>
        <v>0</v>
      </c>
    </row>
    <row r="130" spans="1:10">
      <c r="A130" t="s">
        <v>5340</v>
      </c>
      <c r="B130" t="str">
        <f t="shared" ref="B130:B193" si="4">+A130&amp;C130</f>
        <v>SENguyễn Phước Hiền.</v>
      </c>
      <c r="C130" t="s">
        <v>378</v>
      </c>
      <c r="D130" t="s">
        <v>377</v>
      </c>
      <c r="E130" s="121">
        <v>42858</v>
      </c>
      <c r="F130" t="s">
        <v>107</v>
      </c>
      <c r="H130" t="s">
        <v>5354</v>
      </c>
      <c r="J130">
        <f t="shared" ref="J130:J193" si="5">+IF(COUNTIF($B:$B,B130)=2,1,0)</f>
        <v>0</v>
      </c>
    </row>
    <row r="131" spans="1:10">
      <c r="A131" t="s">
        <v>5340</v>
      </c>
      <c r="B131" t="str">
        <f t="shared" si="4"/>
        <v>SEBùi Xuân Lộc</v>
      </c>
      <c r="C131" t="s">
        <v>380</v>
      </c>
      <c r="D131" t="s">
        <v>379</v>
      </c>
      <c r="E131" s="121">
        <v>42876</v>
      </c>
      <c r="F131" t="s">
        <v>57</v>
      </c>
      <c r="H131" t="s">
        <v>5355</v>
      </c>
      <c r="J131">
        <f t="shared" si="5"/>
        <v>0</v>
      </c>
    </row>
    <row r="132" spans="1:10">
      <c r="A132" t="s">
        <v>5340</v>
      </c>
      <c r="B132" t="str">
        <f t="shared" si="4"/>
        <v>SEPhạm Hoàng Khánh</v>
      </c>
      <c r="C132" t="s">
        <v>382</v>
      </c>
      <c r="D132" t="s">
        <v>381</v>
      </c>
      <c r="E132" s="121">
        <v>42876</v>
      </c>
      <c r="F132" t="s">
        <v>57</v>
      </c>
      <c r="H132" t="s">
        <v>5355</v>
      </c>
      <c r="J132">
        <f t="shared" si="5"/>
        <v>0</v>
      </c>
    </row>
    <row r="133" spans="1:10">
      <c r="A133" t="s">
        <v>5340</v>
      </c>
      <c r="B133" t="str">
        <f t="shared" si="4"/>
        <v>SEVõ Phi Phong</v>
      </c>
      <c r="C133" t="s">
        <v>384</v>
      </c>
      <c r="D133" t="s">
        <v>383</v>
      </c>
      <c r="E133" s="121">
        <v>42876</v>
      </c>
      <c r="F133" t="s">
        <v>57</v>
      </c>
      <c r="H133" t="s">
        <v>5355</v>
      </c>
      <c r="J133">
        <f t="shared" si="5"/>
        <v>0</v>
      </c>
    </row>
    <row r="134" spans="1:10">
      <c r="A134" t="s">
        <v>5340</v>
      </c>
      <c r="B134" t="str">
        <f t="shared" si="4"/>
        <v>SELưu Thị Phương Trang</v>
      </c>
      <c r="C134" t="s">
        <v>386</v>
      </c>
      <c r="D134" t="s">
        <v>385</v>
      </c>
      <c r="E134" s="121">
        <v>42876</v>
      </c>
      <c r="F134" t="s">
        <v>326</v>
      </c>
      <c r="H134" t="s">
        <v>5355</v>
      </c>
      <c r="J134">
        <f t="shared" si="5"/>
        <v>0</v>
      </c>
    </row>
    <row r="135" spans="1:10">
      <c r="A135" t="s">
        <v>5340</v>
      </c>
      <c r="B135" t="str">
        <f t="shared" si="4"/>
        <v>SEHà Kim Nương</v>
      </c>
      <c r="C135" t="s">
        <v>388</v>
      </c>
      <c r="D135" t="s">
        <v>387</v>
      </c>
      <c r="E135" s="121">
        <v>42310</v>
      </c>
      <c r="F135" t="s">
        <v>57</v>
      </c>
      <c r="H135" t="s">
        <v>5356</v>
      </c>
      <c r="J135">
        <f t="shared" si="5"/>
        <v>0</v>
      </c>
    </row>
    <row r="136" spans="1:10">
      <c r="A136" t="s">
        <v>5340</v>
      </c>
      <c r="B136" t="str">
        <f t="shared" si="4"/>
        <v>SENguyễn Văn Nguyên Bình</v>
      </c>
      <c r="C136" t="s">
        <v>390</v>
      </c>
      <c r="D136" t="s">
        <v>389</v>
      </c>
      <c r="E136" s="121">
        <v>42887</v>
      </c>
      <c r="F136" t="s">
        <v>326</v>
      </c>
      <c r="H136" t="s">
        <v>5356</v>
      </c>
      <c r="J136">
        <f t="shared" si="5"/>
        <v>0</v>
      </c>
    </row>
    <row r="137" spans="1:10">
      <c r="A137" t="s">
        <v>5340</v>
      </c>
      <c r="B137" t="str">
        <f t="shared" si="4"/>
        <v>SENguyễn Tấn Định</v>
      </c>
      <c r="C137" t="s">
        <v>392</v>
      </c>
      <c r="D137" t="s">
        <v>391</v>
      </c>
      <c r="E137" s="121">
        <v>42891</v>
      </c>
      <c r="F137" t="s">
        <v>107</v>
      </c>
      <c r="H137" t="s">
        <v>5357</v>
      </c>
      <c r="J137">
        <f t="shared" si="5"/>
        <v>0</v>
      </c>
    </row>
    <row r="138" spans="1:10">
      <c r="A138" t="s">
        <v>5340</v>
      </c>
      <c r="B138" t="str">
        <f t="shared" si="4"/>
        <v>SE</v>
      </c>
      <c r="D138" t="s">
        <v>393</v>
      </c>
      <c r="E138" s="121">
        <v>42572</v>
      </c>
      <c r="F138" t="s">
        <v>57</v>
      </c>
      <c r="H138" t="s">
        <v>5358</v>
      </c>
      <c r="J138">
        <f t="shared" si="5"/>
        <v>1</v>
      </c>
    </row>
    <row r="139" spans="1:10">
      <c r="A139" t="s">
        <v>5340</v>
      </c>
      <c r="B139" t="str">
        <f t="shared" si="4"/>
        <v>SENguyễn Minh Tuấn</v>
      </c>
      <c r="C139" t="s">
        <v>395</v>
      </c>
      <c r="D139" t="s">
        <v>394</v>
      </c>
      <c r="E139" s="121">
        <v>42892</v>
      </c>
      <c r="F139" t="s">
        <v>57</v>
      </c>
      <c r="H139" t="s">
        <v>5358</v>
      </c>
      <c r="J139">
        <f t="shared" si="5"/>
        <v>0</v>
      </c>
    </row>
    <row r="140" spans="1:10">
      <c r="A140" t="s">
        <v>5340</v>
      </c>
      <c r="B140" t="str">
        <f t="shared" si="4"/>
        <v>SEPhạm Cao Cường</v>
      </c>
      <c r="C140" t="s">
        <v>397</v>
      </c>
      <c r="D140" t="s">
        <v>396</v>
      </c>
      <c r="E140" s="121">
        <v>42583</v>
      </c>
      <c r="F140" t="s">
        <v>57</v>
      </c>
      <c r="H140" t="s">
        <v>5358</v>
      </c>
      <c r="J140">
        <f t="shared" si="5"/>
        <v>0</v>
      </c>
    </row>
    <row r="141" spans="1:10">
      <c r="A141" t="s">
        <v>5340</v>
      </c>
      <c r="B141" t="str">
        <f t="shared" si="4"/>
        <v>SELê Thanh Bình</v>
      </c>
      <c r="C141" t="s">
        <v>220</v>
      </c>
      <c r="D141" t="s">
        <v>398</v>
      </c>
      <c r="E141" s="121">
        <v>42898</v>
      </c>
      <c r="F141" t="s">
        <v>176</v>
      </c>
      <c r="H141" t="s">
        <v>5358</v>
      </c>
      <c r="J141">
        <f t="shared" si="5"/>
        <v>0</v>
      </c>
    </row>
    <row r="142" spans="1:10">
      <c r="A142" t="s">
        <v>5340</v>
      </c>
      <c r="B142" t="str">
        <f t="shared" si="4"/>
        <v>SEHuỳnh Văn Phương</v>
      </c>
      <c r="C142" t="s">
        <v>400</v>
      </c>
      <c r="D142" t="s">
        <v>399</v>
      </c>
      <c r="E142" s="121" t="s">
        <v>401</v>
      </c>
      <c r="F142" t="s">
        <v>57</v>
      </c>
      <c r="H142" t="s">
        <v>5358</v>
      </c>
      <c r="J142">
        <f t="shared" si="5"/>
        <v>0</v>
      </c>
    </row>
    <row r="143" spans="1:10">
      <c r="A143" t="s">
        <v>5340</v>
      </c>
      <c r="B143" t="str">
        <f t="shared" si="4"/>
        <v>SECao Tuấn Thanh</v>
      </c>
      <c r="C143" t="s">
        <v>403</v>
      </c>
      <c r="D143" t="s">
        <v>402</v>
      </c>
      <c r="E143" s="121">
        <v>42887</v>
      </c>
      <c r="F143" t="s">
        <v>194</v>
      </c>
      <c r="H143" t="s">
        <v>5358</v>
      </c>
      <c r="J143">
        <f t="shared" si="5"/>
        <v>0</v>
      </c>
    </row>
    <row r="144" spans="1:10">
      <c r="A144" t="s">
        <v>5340</v>
      </c>
      <c r="B144" t="str">
        <f t="shared" si="4"/>
        <v>SEPhan Thiện Chí</v>
      </c>
      <c r="C144" t="s">
        <v>405</v>
      </c>
      <c r="D144" t="s">
        <v>404</v>
      </c>
      <c r="E144" s="121">
        <v>42795</v>
      </c>
      <c r="F144" t="s">
        <v>176</v>
      </c>
      <c r="H144" t="s">
        <v>5358</v>
      </c>
      <c r="J144">
        <f t="shared" si="5"/>
        <v>0</v>
      </c>
    </row>
    <row r="145" spans="1:10">
      <c r="A145" t="s">
        <v>5340</v>
      </c>
      <c r="B145" t="str">
        <f t="shared" si="4"/>
        <v>SEThái Hữu Phúc</v>
      </c>
      <c r="C145" t="s">
        <v>407</v>
      </c>
      <c r="D145" t="s">
        <v>406</v>
      </c>
      <c r="E145" s="121" t="s">
        <v>408</v>
      </c>
      <c r="F145" t="s">
        <v>107</v>
      </c>
      <c r="H145" t="s">
        <v>5359</v>
      </c>
      <c r="J145">
        <f t="shared" si="5"/>
        <v>0</v>
      </c>
    </row>
    <row r="146" spans="1:10">
      <c r="A146" t="s">
        <v>5340</v>
      </c>
      <c r="B146" t="str">
        <f t="shared" si="4"/>
        <v>SETrần Ngọc Thạch</v>
      </c>
      <c r="C146" t="s">
        <v>410</v>
      </c>
      <c r="D146" t="s">
        <v>409</v>
      </c>
      <c r="E146" s="121">
        <v>42887</v>
      </c>
      <c r="F146" t="s">
        <v>57</v>
      </c>
      <c r="H146" t="s">
        <v>5360</v>
      </c>
      <c r="J146">
        <f t="shared" si="5"/>
        <v>0</v>
      </c>
    </row>
    <row r="147" spans="1:10">
      <c r="A147" t="s">
        <v>5340</v>
      </c>
      <c r="B147" t="str">
        <f t="shared" si="4"/>
        <v>SENguyễn Hoàng Long</v>
      </c>
      <c r="C147" t="s">
        <v>412</v>
      </c>
      <c r="D147" t="s">
        <v>411</v>
      </c>
      <c r="E147" s="121" t="s">
        <v>413</v>
      </c>
      <c r="F147" t="s">
        <v>326</v>
      </c>
      <c r="H147" t="s">
        <v>5360</v>
      </c>
      <c r="J147">
        <f t="shared" si="5"/>
        <v>0</v>
      </c>
    </row>
    <row r="148" spans="1:10">
      <c r="A148" t="s">
        <v>5340</v>
      </c>
      <c r="B148" t="str">
        <f t="shared" si="4"/>
        <v>SEDương Ngọc Duy</v>
      </c>
      <c r="C148" t="s">
        <v>415</v>
      </c>
      <c r="D148" t="s">
        <v>414</v>
      </c>
      <c r="E148" s="121">
        <v>42576</v>
      </c>
      <c r="F148" t="s">
        <v>194</v>
      </c>
      <c r="H148" t="s">
        <v>5360</v>
      </c>
      <c r="J148">
        <f t="shared" si="5"/>
        <v>0</v>
      </c>
    </row>
    <row r="149" spans="1:10">
      <c r="A149" t="s">
        <v>5340</v>
      </c>
      <c r="B149" t="str">
        <f t="shared" si="4"/>
        <v>SENguyễn Hiếu Ngọc</v>
      </c>
      <c r="C149" t="s">
        <v>417</v>
      </c>
      <c r="D149" t="s">
        <v>416</v>
      </c>
      <c r="E149" s="121">
        <v>42858</v>
      </c>
      <c r="F149" t="s">
        <v>176</v>
      </c>
      <c r="H149" t="s">
        <v>5360</v>
      </c>
      <c r="J149">
        <f t="shared" si="5"/>
        <v>0</v>
      </c>
    </row>
    <row r="150" spans="1:10">
      <c r="A150" t="s">
        <v>5340</v>
      </c>
      <c r="B150" t="str">
        <f t="shared" si="4"/>
        <v>SEDương Văn Sang</v>
      </c>
      <c r="C150" t="s">
        <v>419</v>
      </c>
      <c r="D150" t="s">
        <v>418</v>
      </c>
      <c r="E150" s="121">
        <v>42634</v>
      </c>
      <c r="F150" t="s">
        <v>57</v>
      </c>
      <c r="H150" t="s">
        <v>5361</v>
      </c>
      <c r="J150">
        <f t="shared" si="5"/>
        <v>0</v>
      </c>
    </row>
    <row r="151" spans="1:10">
      <c r="A151" t="s">
        <v>5340</v>
      </c>
      <c r="B151" t="str">
        <f t="shared" si="4"/>
        <v>SENguyễn Minh Tiến</v>
      </c>
      <c r="C151" t="s">
        <v>421</v>
      </c>
      <c r="D151" t="s">
        <v>420</v>
      </c>
      <c r="E151" s="121">
        <v>42887</v>
      </c>
      <c r="F151" t="s">
        <v>57</v>
      </c>
      <c r="H151" t="s">
        <v>5361</v>
      </c>
      <c r="J151">
        <f t="shared" si="5"/>
        <v>0</v>
      </c>
    </row>
    <row r="152" spans="1:10">
      <c r="A152" t="s">
        <v>5340</v>
      </c>
      <c r="B152" t="str">
        <f t="shared" si="4"/>
        <v>SENguyễn Đức Hạnh</v>
      </c>
      <c r="C152" t="s">
        <v>423</v>
      </c>
      <c r="D152" t="s">
        <v>422</v>
      </c>
      <c r="E152" s="121">
        <v>42644</v>
      </c>
      <c r="F152" t="s">
        <v>57</v>
      </c>
      <c r="H152" t="s">
        <v>5361</v>
      </c>
      <c r="J152">
        <f t="shared" si="5"/>
        <v>0</v>
      </c>
    </row>
    <row r="153" spans="1:10">
      <c r="A153" t="s">
        <v>5340</v>
      </c>
      <c r="B153" t="str">
        <f t="shared" si="4"/>
        <v>SENguyễn Văn Tám</v>
      </c>
      <c r="C153" t="s">
        <v>425</v>
      </c>
      <c r="D153" t="s">
        <v>424</v>
      </c>
      <c r="E153" s="121">
        <v>42863</v>
      </c>
      <c r="F153" t="s">
        <v>176</v>
      </c>
      <c r="H153" t="s">
        <v>5362</v>
      </c>
      <c r="J153">
        <f t="shared" si="5"/>
        <v>0</v>
      </c>
    </row>
    <row r="154" spans="1:10">
      <c r="A154" t="s">
        <v>5340</v>
      </c>
      <c r="B154" t="str">
        <f t="shared" si="4"/>
        <v>SEĐoàn Văn Hiên</v>
      </c>
      <c r="C154" t="s">
        <v>427</v>
      </c>
      <c r="D154" t="s">
        <v>426</v>
      </c>
      <c r="E154" s="121">
        <v>42858</v>
      </c>
      <c r="F154" t="s">
        <v>57</v>
      </c>
      <c r="H154" t="s">
        <v>5363</v>
      </c>
      <c r="J154">
        <f t="shared" si="5"/>
        <v>0</v>
      </c>
    </row>
    <row r="155" spans="1:10">
      <c r="A155" t="s">
        <v>5340</v>
      </c>
      <c r="B155" t="str">
        <f t="shared" si="4"/>
        <v>SEHoàng Tiến Dũng</v>
      </c>
      <c r="C155" t="s">
        <v>429</v>
      </c>
      <c r="D155" t="s">
        <v>428</v>
      </c>
      <c r="E155" s="121">
        <v>42858</v>
      </c>
      <c r="F155" t="s">
        <v>326</v>
      </c>
      <c r="H155" t="s">
        <v>5363</v>
      </c>
      <c r="J155">
        <f t="shared" si="5"/>
        <v>0</v>
      </c>
    </row>
    <row r="156" spans="1:10">
      <c r="A156" t="s">
        <v>5340</v>
      </c>
      <c r="B156" t="str">
        <f t="shared" si="4"/>
        <v>SEBùi Hữu Thành</v>
      </c>
      <c r="C156" t="s">
        <v>431</v>
      </c>
      <c r="D156" t="s">
        <v>430</v>
      </c>
      <c r="E156" s="121">
        <v>42849</v>
      </c>
      <c r="F156" t="s">
        <v>203</v>
      </c>
      <c r="H156" t="s">
        <v>5364</v>
      </c>
      <c r="J156">
        <f t="shared" si="5"/>
        <v>0</v>
      </c>
    </row>
    <row r="157" spans="1:10">
      <c r="A157" t="s">
        <v>5340</v>
      </c>
      <c r="B157" t="str">
        <f t="shared" si="4"/>
        <v>SETrịnh Nhất Phương</v>
      </c>
      <c r="C157" t="s">
        <v>433</v>
      </c>
      <c r="D157" t="s">
        <v>432</v>
      </c>
      <c r="E157" s="121">
        <v>42460</v>
      </c>
      <c r="F157" t="s">
        <v>203</v>
      </c>
      <c r="H157" t="s">
        <v>5365</v>
      </c>
      <c r="J157">
        <f t="shared" si="5"/>
        <v>0</v>
      </c>
    </row>
    <row r="158" spans="1:10">
      <c r="A158" t="s">
        <v>5340</v>
      </c>
      <c r="B158" t="str">
        <f t="shared" si="4"/>
        <v>SEĐinh Tấn Thọ</v>
      </c>
      <c r="C158" t="s">
        <v>435</v>
      </c>
      <c r="D158" t="s">
        <v>434</v>
      </c>
      <c r="E158" s="121">
        <v>42329</v>
      </c>
      <c r="F158" t="s">
        <v>107</v>
      </c>
      <c r="H158" t="s">
        <v>5366</v>
      </c>
      <c r="J158">
        <f t="shared" si="5"/>
        <v>0</v>
      </c>
    </row>
    <row r="159" spans="1:10">
      <c r="A159" t="s">
        <v>5340</v>
      </c>
      <c r="B159" t="str">
        <f t="shared" si="4"/>
        <v>SEHồ Triệu Phú</v>
      </c>
      <c r="C159" t="s">
        <v>437</v>
      </c>
      <c r="D159" t="s">
        <v>436</v>
      </c>
      <c r="E159" s="121">
        <v>42775</v>
      </c>
      <c r="F159" t="s">
        <v>57</v>
      </c>
      <c r="H159" t="s">
        <v>5366</v>
      </c>
      <c r="J159">
        <f t="shared" si="5"/>
        <v>0</v>
      </c>
    </row>
    <row r="160" spans="1:10">
      <c r="A160" t="s">
        <v>5340</v>
      </c>
      <c r="B160" t="str">
        <f t="shared" si="4"/>
        <v>SELê Thị Xuân Phương</v>
      </c>
      <c r="C160" t="s">
        <v>439</v>
      </c>
      <c r="D160" t="s">
        <v>438</v>
      </c>
      <c r="E160" s="121">
        <v>42552</v>
      </c>
      <c r="F160" t="s">
        <v>57</v>
      </c>
      <c r="H160" t="s">
        <v>5366</v>
      </c>
      <c r="J160">
        <f t="shared" si="5"/>
        <v>0</v>
      </c>
    </row>
    <row r="161" spans="1:10">
      <c r="A161" t="s">
        <v>5340</v>
      </c>
      <c r="B161" t="str">
        <f t="shared" si="4"/>
        <v>SENguyễn Nhật Duy</v>
      </c>
      <c r="C161" t="s">
        <v>441</v>
      </c>
      <c r="D161" t="s">
        <v>440</v>
      </c>
      <c r="E161" s="121">
        <v>42583</v>
      </c>
      <c r="F161" t="s">
        <v>194</v>
      </c>
      <c r="H161" t="s">
        <v>5366</v>
      </c>
      <c r="J161">
        <f t="shared" si="5"/>
        <v>0</v>
      </c>
    </row>
    <row r="162" spans="1:10">
      <c r="A162" t="s">
        <v>5340</v>
      </c>
      <c r="B162" t="str">
        <f t="shared" si="4"/>
        <v>SEPhùng Thị Hồng Yến</v>
      </c>
      <c r="C162" t="s">
        <v>443</v>
      </c>
      <c r="D162" t="s">
        <v>442</v>
      </c>
      <c r="E162" s="121">
        <v>42587</v>
      </c>
      <c r="F162" t="s">
        <v>326</v>
      </c>
      <c r="H162" t="s">
        <v>5366</v>
      </c>
      <c r="J162">
        <f t="shared" si="5"/>
        <v>1</v>
      </c>
    </row>
    <row r="163" spans="1:10">
      <c r="A163" t="s">
        <v>5340</v>
      </c>
      <c r="B163" t="str">
        <f t="shared" si="4"/>
        <v>SENguyễn Cẩm Thạch</v>
      </c>
      <c r="C163" t="s">
        <v>445</v>
      </c>
      <c r="D163" t="s">
        <v>444</v>
      </c>
      <c r="E163" s="121" t="s">
        <v>401</v>
      </c>
      <c r="F163" t="s">
        <v>57</v>
      </c>
      <c r="H163" t="s">
        <v>5367</v>
      </c>
      <c r="J163">
        <f t="shared" si="5"/>
        <v>0</v>
      </c>
    </row>
    <row r="164" spans="1:10">
      <c r="A164" t="s">
        <v>5340</v>
      </c>
      <c r="B164" t="str">
        <f t="shared" si="4"/>
        <v>SENguyễn Thị Ngọc Oanh</v>
      </c>
      <c r="C164" t="s">
        <v>447</v>
      </c>
      <c r="D164" t="s">
        <v>446</v>
      </c>
      <c r="E164" s="121" t="s">
        <v>448</v>
      </c>
      <c r="F164" t="s">
        <v>57</v>
      </c>
      <c r="H164" t="s">
        <v>5367</v>
      </c>
      <c r="J164">
        <f t="shared" si="5"/>
        <v>0</v>
      </c>
    </row>
    <row r="165" spans="1:10">
      <c r="A165" t="s">
        <v>5340</v>
      </c>
      <c r="B165" t="str">
        <f t="shared" si="4"/>
        <v>SEPhạm Đình Trường</v>
      </c>
      <c r="C165" t="s">
        <v>450</v>
      </c>
      <c r="D165" t="s">
        <v>449</v>
      </c>
      <c r="E165" s="121">
        <v>42542</v>
      </c>
      <c r="F165" t="s">
        <v>326</v>
      </c>
      <c r="H165" t="s">
        <v>5367</v>
      </c>
      <c r="J165">
        <f t="shared" si="5"/>
        <v>0</v>
      </c>
    </row>
    <row r="166" spans="1:10">
      <c r="A166" t="s">
        <v>5340</v>
      </c>
      <c r="B166" t="str">
        <f t="shared" si="4"/>
        <v>SELê Thị Thanh Trang</v>
      </c>
      <c r="C166" t="s">
        <v>452</v>
      </c>
      <c r="D166" t="s">
        <v>451</v>
      </c>
      <c r="E166" s="121">
        <v>42772</v>
      </c>
      <c r="F166" t="s">
        <v>352</v>
      </c>
      <c r="H166" t="s">
        <v>5368</v>
      </c>
      <c r="J166">
        <f t="shared" si="5"/>
        <v>0</v>
      </c>
    </row>
    <row r="167" spans="1:10">
      <c r="A167" t="s">
        <v>5340</v>
      </c>
      <c r="B167" t="str">
        <f t="shared" si="4"/>
        <v xml:space="preserve">SECáp Văn Lai </v>
      </c>
      <c r="C167" t="s">
        <v>454</v>
      </c>
      <c r="D167" t="s">
        <v>453</v>
      </c>
      <c r="E167" s="121">
        <v>42564</v>
      </c>
      <c r="F167" t="s">
        <v>107</v>
      </c>
      <c r="H167" t="s">
        <v>5369</v>
      </c>
      <c r="J167">
        <f t="shared" si="5"/>
        <v>0</v>
      </c>
    </row>
    <row r="168" spans="1:10">
      <c r="A168" t="s">
        <v>5340</v>
      </c>
      <c r="B168" t="str">
        <f t="shared" si="4"/>
        <v>SEĐặng Thị Mỹ Lệ</v>
      </c>
      <c r="C168" t="s">
        <v>456</v>
      </c>
      <c r="D168" t="s">
        <v>455</v>
      </c>
      <c r="E168" s="121">
        <v>42499</v>
      </c>
      <c r="F168" t="s">
        <v>57</v>
      </c>
      <c r="H168" t="s">
        <v>5370</v>
      </c>
      <c r="J168">
        <f t="shared" si="5"/>
        <v>1</v>
      </c>
    </row>
    <row r="169" spans="1:10">
      <c r="A169" t="s">
        <v>5340</v>
      </c>
      <c r="B169" t="str">
        <f t="shared" si="4"/>
        <v>SELê Đức  Tấn</v>
      </c>
      <c r="C169" t="s">
        <v>458</v>
      </c>
      <c r="D169" t="s">
        <v>457</v>
      </c>
      <c r="E169" s="121">
        <v>42603</v>
      </c>
      <c r="F169" t="s">
        <v>57</v>
      </c>
      <c r="H169" t="s">
        <v>5370</v>
      </c>
      <c r="J169">
        <f t="shared" si="5"/>
        <v>0</v>
      </c>
    </row>
    <row r="170" spans="1:10">
      <c r="A170" t="s">
        <v>5340</v>
      </c>
      <c r="B170" t="str">
        <f t="shared" si="4"/>
        <v>SENguyễn Ngọc Minh</v>
      </c>
      <c r="C170" t="s">
        <v>460</v>
      </c>
      <c r="D170" t="s">
        <v>459</v>
      </c>
      <c r="E170" s="121">
        <v>42248</v>
      </c>
      <c r="F170" t="s">
        <v>326</v>
      </c>
      <c r="H170" t="s">
        <v>5370</v>
      </c>
      <c r="J170">
        <f t="shared" si="5"/>
        <v>0</v>
      </c>
    </row>
    <row r="171" spans="1:10">
      <c r="A171" t="s">
        <v>5340</v>
      </c>
      <c r="B171" t="str">
        <f t="shared" si="4"/>
        <v>SENguyễn Thị Thanh Thảo</v>
      </c>
      <c r="C171" t="s">
        <v>462</v>
      </c>
      <c r="D171" t="s">
        <v>461</v>
      </c>
      <c r="E171" s="121">
        <v>42858</v>
      </c>
      <c r="F171" t="s">
        <v>57</v>
      </c>
      <c r="H171" t="s">
        <v>5371</v>
      </c>
      <c r="J171">
        <f t="shared" si="5"/>
        <v>0</v>
      </c>
    </row>
    <row r="172" spans="1:10">
      <c r="A172" t="s">
        <v>5340</v>
      </c>
      <c r="B172" t="str">
        <f t="shared" si="4"/>
        <v>SETrần Đức Tâm</v>
      </c>
      <c r="C172" t="s">
        <v>464</v>
      </c>
      <c r="D172" t="s">
        <v>463</v>
      </c>
      <c r="E172" s="121" t="s">
        <v>465</v>
      </c>
      <c r="F172" t="s">
        <v>57</v>
      </c>
      <c r="H172" t="s">
        <v>5371</v>
      </c>
      <c r="J172">
        <f t="shared" si="5"/>
        <v>0</v>
      </c>
    </row>
    <row r="173" spans="1:10">
      <c r="A173" t="s">
        <v>5340</v>
      </c>
      <c r="B173" t="str">
        <f t="shared" si="4"/>
        <v>SETrương Hoàng Trọng Ngôn</v>
      </c>
      <c r="C173" t="s">
        <v>467</v>
      </c>
      <c r="D173" t="s">
        <v>466</v>
      </c>
      <c r="E173" s="121">
        <v>42858</v>
      </c>
      <c r="F173" t="s">
        <v>57</v>
      </c>
      <c r="H173" t="s">
        <v>5371</v>
      </c>
      <c r="J173">
        <f t="shared" si="5"/>
        <v>0</v>
      </c>
    </row>
    <row r="174" spans="1:10">
      <c r="A174" t="s">
        <v>5340</v>
      </c>
      <c r="B174" t="str">
        <f t="shared" si="4"/>
        <v>SELê Duy Hòa</v>
      </c>
      <c r="C174" t="s">
        <v>469</v>
      </c>
      <c r="D174" t="s">
        <v>468</v>
      </c>
      <c r="E174" s="121">
        <v>42597</v>
      </c>
      <c r="F174" t="s">
        <v>352</v>
      </c>
      <c r="H174" t="s">
        <v>5372</v>
      </c>
      <c r="J174">
        <f t="shared" si="5"/>
        <v>0</v>
      </c>
    </row>
    <row r="175" spans="1:10">
      <c r="A175" t="s">
        <v>5340</v>
      </c>
      <c r="B175" t="str">
        <f t="shared" si="4"/>
        <v>SEVõ Văn Ngọc</v>
      </c>
      <c r="C175" t="s">
        <v>471</v>
      </c>
      <c r="D175" t="s">
        <v>470</v>
      </c>
      <c r="E175" s="121">
        <v>42858</v>
      </c>
      <c r="F175" t="s">
        <v>107</v>
      </c>
      <c r="H175" t="s">
        <v>5373</v>
      </c>
      <c r="J175">
        <f t="shared" si="5"/>
        <v>0</v>
      </c>
    </row>
    <row r="176" spans="1:10">
      <c r="A176" t="s">
        <v>5340</v>
      </c>
      <c r="B176" t="str">
        <f t="shared" si="4"/>
        <v>SENgô Văn Sang</v>
      </c>
      <c r="C176" t="s">
        <v>473</v>
      </c>
      <c r="D176" t="s">
        <v>472</v>
      </c>
      <c r="E176" s="121">
        <v>42858</v>
      </c>
      <c r="F176" t="s">
        <v>326</v>
      </c>
      <c r="H176" t="s">
        <v>5374</v>
      </c>
      <c r="J176">
        <f t="shared" si="5"/>
        <v>0</v>
      </c>
    </row>
    <row r="177" spans="1:10">
      <c r="A177" t="s">
        <v>5340</v>
      </c>
      <c r="B177" t="str">
        <f t="shared" si="4"/>
        <v>SENguyễn Thành An</v>
      </c>
      <c r="C177" t="s">
        <v>475</v>
      </c>
      <c r="D177" t="s">
        <v>474</v>
      </c>
      <c r="E177" s="121">
        <v>42882</v>
      </c>
      <c r="F177" t="s">
        <v>57</v>
      </c>
      <c r="H177" t="s">
        <v>5374</v>
      </c>
      <c r="J177">
        <f t="shared" si="5"/>
        <v>0</v>
      </c>
    </row>
    <row r="178" spans="1:10">
      <c r="A178" t="s">
        <v>5340</v>
      </c>
      <c r="B178" t="str">
        <f t="shared" si="4"/>
        <v>SETrần Phú Vinh</v>
      </c>
      <c r="C178" t="s">
        <v>477</v>
      </c>
      <c r="D178" t="s">
        <v>476</v>
      </c>
      <c r="E178" s="121">
        <v>42805</v>
      </c>
      <c r="F178" t="s">
        <v>57</v>
      </c>
      <c r="H178" t="s">
        <v>5374</v>
      </c>
      <c r="J178">
        <f t="shared" si="5"/>
        <v>0</v>
      </c>
    </row>
    <row r="179" spans="1:10">
      <c r="A179" t="s">
        <v>5340</v>
      </c>
      <c r="B179" t="str">
        <f t="shared" si="4"/>
        <v>SEĐỗ Hoài Phi</v>
      </c>
      <c r="C179" t="s">
        <v>479</v>
      </c>
      <c r="D179" t="s">
        <v>478</v>
      </c>
      <c r="E179" s="121">
        <v>42887</v>
      </c>
      <c r="F179" t="s">
        <v>57</v>
      </c>
      <c r="H179" t="s">
        <v>5374</v>
      </c>
      <c r="J179">
        <f t="shared" si="5"/>
        <v>0</v>
      </c>
    </row>
    <row r="180" spans="1:10">
      <c r="A180" t="s">
        <v>5340</v>
      </c>
      <c r="B180" t="str">
        <f t="shared" si="4"/>
        <v>SEBùi Ngọc Nguy</v>
      </c>
      <c r="C180" t="s">
        <v>481</v>
      </c>
      <c r="D180" t="s">
        <v>480</v>
      </c>
      <c r="E180" s="121">
        <v>42801</v>
      </c>
      <c r="F180" t="s">
        <v>326</v>
      </c>
      <c r="H180" t="s">
        <v>5374</v>
      </c>
      <c r="J180">
        <f t="shared" si="5"/>
        <v>0</v>
      </c>
    </row>
    <row r="181" spans="1:10">
      <c r="A181" t="s">
        <v>5340</v>
      </c>
      <c r="B181" t="str">
        <f t="shared" si="4"/>
        <v>SENguyễn Ngọc Hải</v>
      </c>
      <c r="C181" t="s">
        <v>483</v>
      </c>
      <c r="D181" t="s">
        <v>482</v>
      </c>
      <c r="E181" s="121">
        <v>42595</v>
      </c>
      <c r="F181" t="s">
        <v>326</v>
      </c>
      <c r="H181" t="s">
        <v>5374</v>
      </c>
      <c r="J181">
        <f t="shared" si="5"/>
        <v>0</v>
      </c>
    </row>
    <row r="182" spans="1:10">
      <c r="A182" t="s">
        <v>5340</v>
      </c>
      <c r="B182" t="str">
        <f t="shared" si="4"/>
        <v>SEPhan Thị Kim Phượng</v>
      </c>
      <c r="C182" t="s">
        <v>485</v>
      </c>
      <c r="D182" t="s">
        <v>484</v>
      </c>
      <c r="E182" s="121">
        <v>42329</v>
      </c>
      <c r="F182" t="s">
        <v>176</v>
      </c>
      <c r="H182" t="s">
        <v>5374</v>
      </c>
      <c r="J182">
        <f t="shared" si="5"/>
        <v>0</v>
      </c>
    </row>
    <row r="183" spans="1:10">
      <c r="A183" t="s">
        <v>5340</v>
      </c>
      <c r="B183" t="str">
        <f t="shared" si="4"/>
        <v xml:space="preserve">SEPhạm Thị Hậu </v>
      </c>
      <c r="C183" t="s">
        <v>487</v>
      </c>
      <c r="D183" t="s">
        <v>486</v>
      </c>
      <c r="E183" s="121" t="s">
        <v>488</v>
      </c>
      <c r="F183" t="s">
        <v>57</v>
      </c>
      <c r="H183" t="s">
        <v>5375</v>
      </c>
      <c r="J183">
        <f t="shared" si="5"/>
        <v>0</v>
      </c>
    </row>
    <row r="184" spans="1:10">
      <c r="A184" t="s">
        <v>5340</v>
      </c>
      <c r="B184" t="str">
        <f t="shared" si="4"/>
        <v>SETrần Xuân Trường</v>
      </c>
      <c r="C184" t="s">
        <v>490</v>
      </c>
      <c r="D184" t="s">
        <v>489</v>
      </c>
      <c r="E184" s="121">
        <v>42777</v>
      </c>
      <c r="F184" t="s">
        <v>57</v>
      </c>
      <c r="H184" t="s">
        <v>5375</v>
      </c>
      <c r="J184">
        <f t="shared" si="5"/>
        <v>0</v>
      </c>
    </row>
    <row r="185" spans="1:10">
      <c r="A185" t="s">
        <v>5340</v>
      </c>
      <c r="B185" t="str">
        <f t="shared" si="4"/>
        <v>SETrần Quang Hiển</v>
      </c>
      <c r="C185" t="s">
        <v>492</v>
      </c>
      <c r="D185" t="s">
        <v>491</v>
      </c>
      <c r="E185" s="121">
        <v>42539</v>
      </c>
      <c r="F185" t="s">
        <v>107</v>
      </c>
      <c r="H185" t="s">
        <v>5376</v>
      </c>
      <c r="J185">
        <f t="shared" si="5"/>
        <v>0</v>
      </c>
    </row>
    <row r="186" spans="1:10">
      <c r="A186" t="s">
        <v>5340</v>
      </c>
      <c r="B186" t="str">
        <f t="shared" si="4"/>
        <v>SETrần Ngọc Loan</v>
      </c>
      <c r="C186" t="s">
        <v>494</v>
      </c>
      <c r="D186" t="s">
        <v>493</v>
      </c>
      <c r="E186" s="121">
        <v>42876</v>
      </c>
      <c r="F186" t="s">
        <v>352</v>
      </c>
      <c r="H186" t="s">
        <v>5376</v>
      </c>
      <c r="J186">
        <f t="shared" si="5"/>
        <v>0</v>
      </c>
    </row>
    <row r="187" spans="1:10">
      <c r="A187" t="s">
        <v>5340</v>
      </c>
      <c r="B187" t="str">
        <f t="shared" si="4"/>
        <v>SENguyễn Thiện Dũng</v>
      </c>
      <c r="C187" t="s">
        <v>496</v>
      </c>
      <c r="D187" t="s">
        <v>495</v>
      </c>
      <c r="E187" s="121">
        <v>41955</v>
      </c>
      <c r="F187" t="s">
        <v>107</v>
      </c>
      <c r="H187" t="s">
        <v>5377</v>
      </c>
      <c r="J187">
        <f t="shared" si="5"/>
        <v>0</v>
      </c>
    </row>
    <row r="188" spans="1:10">
      <c r="A188" t="s">
        <v>5340</v>
      </c>
      <c r="B188" t="str">
        <f t="shared" si="4"/>
        <v>SENguyễn Văn Toàn</v>
      </c>
      <c r="C188" t="s">
        <v>498</v>
      </c>
      <c r="D188" t="s">
        <v>497</v>
      </c>
      <c r="E188" s="121">
        <v>42186</v>
      </c>
      <c r="F188" t="s">
        <v>57</v>
      </c>
      <c r="H188" t="s">
        <v>5378</v>
      </c>
      <c r="J188">
        <f t="shared" si="5"/>
        <v>0</v>
      </c>
    </row>
    <row r="189" spans="1:10">
      <c r="A189" t="s">
        <v>5340</v>
      </c>
      <c r="B189" t="str">
        <f t="shared" si="4"/>
        <v>SENguyễn Thi Hồng My</v>
      </c>
      <c r="C189" t="s">
        <v>500</v>
      </c>
      <c r="D189" t="s">
        <v>499</v>
      </c>
      <c r="E189" s="121">
        <v>42664</v>
      </c>
      <c r="F189" t="s">
        <v>57</v>
      </c>
      <c r="H189" t="s">
        <v>5378</v>
      </c>
      <c r="J189">
        <f t="shared" si="5"/>
        <v>0</v>
      </c>
    </row>
    <row r="190" spans="1:10">
      <c r="A190" t="s">
        <v>5340</v>
      </c>
      <c r="B190" t="str">
        <f t="shared" si="4"/>
        <v>SENguyễn Thị Phú</v>
      </c>
      <c r="C190" t="s">
        <v>502</v>
      </c>
      <c r="D190" t="s">
        <v>501</v>
      </c>
      <c r="E190" s="121">
        <v>42494</v>
      </c>
      <c r="F190" t="s">
        <v>57</v>
      </c>
      <c r="H190" t="s">
        <v>5378</v>
      </c>
      <c r="J190">
        <f t="shared" si="5"/>
        <v>0</v>
      </c>
    </row>
    <row r="191" spans="1:10">
      <c r="A191" t="s">
        <v>5340</v>
      </c>
      <c r="B191" t="str">
        <f t="shared" si="4"/>
        <v>SENguyễn Thị Hồng Thương</v>
      </c>
      <c r="C191" t="s">
        <v>504</v>
      </c>
      <c r="D191" t="s">
        <v>503</v>
      </c>
      <c r="E191" s="121">
        <v>41554</v>
      </c>
      <c r="F191" t="s">
        <v>57</v>
      </c>
      <c r="H191" t="s">
        <v>5378</v>
      </c>
      <c r="J191">
        <f t="shared" si="5"/>
        <v>0</v>
      </c>
    </row>
    <row r="192" spans="1:10">
      <c r="A192" t="s">
        <v>5340</v>
      </c>
      <c r="B192" t="str">
        <f t="shared" si="4"/>
        <v>SEVõ Thị Tuyết</v>
      </c>
      <c r="C192" t="s">
        <v>506</v>
      </c>
      <c r="D192" t="s">
        <v>505</v>
      </c>
      <c r="E192" s="121">
        <v>42508</v>
      </c>
      <c r="F192" t="s">
        <v>326</v>
      </c>
      <c r="H192" t="s">
        <v>5378</v>
      </c>
      <c r="J192">
        <f t="shared" si="5"/>
        <v>0</v>
      </c>
    </row>
    <row r="193" spans="1:10">
      <c r="A193" t="s">
        <v>5340</v>
      </c>
      <c r="B193" t="str">
        <f t="shared" si="4"/>
        <v>SENguyễn Văn Tuấn</v>
      </c>
      <c r="C193" t="s">
        <v>508</v>
      </c>
      <c r="D193" t="s">
        <v>507</v>
      </c>
      <c r="E193" s="121" t="s">
        <v>509</v>
      </c>
      <c r="F193" t="s">
        <v>107</v>
      </c>
      <c r="H193" t="s">
        <v>5379</v>
      </c>
      <c r="J193">
        <f t="shared" si="5"/>
        <v>0</v>
      </c>
    </row>
    <row r="194" spans="1:10">
      <c r="A194" t="s">
        <v>5340</v>
      </c>
      <c r="B194" t="str">
        <f t="shared" ref="B194:B257" si="6">+A194&amp;C194</f>
        <v>SENguyễn Văn Việt</v>
      </c>
      <c r="C194" t="s">
        <v>511</v>
      </c>
      <c r="D194" t="s">
        <v>510</v>
      </c>
      <c r="E194" s="121" t="s">
        <v>512</v>
      </c>
      <c r="F194" t="s">
        <v>57</v>
      </c>
      <c r="H194" t="s">
        <v>2449</v>
      </c>
      <c r="J194">
        <f t="shared" ref="J194:J257" si="7">+IF(COUNTIF($B:$B,B194)=2,1,0)</f>
        <v>0</v>
      </c>
    </row>
    <row r="195" spans="1:10">
      <c r="A195" t="s">
        <v>5340</v>
      </c>
      <c r="B195" t="str">
        <f t="shared" si="6"/>
        <v>SELê Thị Lệ Thu</v>
      </c>
      <c r="C195" t="s">
        <v>514</v>
      </c>
      <c r="D195" t="s">
        <v>513</v>
      </c>
      <c r="E195" s="121" t="s">
        <v>515</v>
      </c>
      <c r="F195" t="s">
        <v>326</v>
      </c>
      <c r="H195" t="s">
        <v>2449</v>
      </c>
      <c r="J195">
        <f t="shared" si="7"/>
        <v>0</v>
      </c>
    </row>
    <row r="196" spans="1:10">
      <c r="A196" t="s">
        <v>5340</v>
      </c>
      <c r="B196" t="str">
        <f t="shared" si="6"/>
        <v>SELê Thị Nguyệt</v>
      </c>
      <c r="C196" t="s">
        <v>517</v>
      </c>
      <c r="D196" t="s">
        <v>516</v>
      </c>
      <c r="E196" s="121" t="s">
        <v>518</v>
      </c>
      <c r="F196" t="s">
        <v>57</v>
      </c>
      <c r="H196" t="s">
        <v>5380</v>
      </c>
      <c r="J196">
        <f t="shared" si="7"/>
        <v>0</v>
      </c>
    </row>
    <row r="197" spans="1:10">
      <c r="A197" t="s">
        <v>5340</v>
      </c>
      <c r="B197" t="str">
        <f t="shared" si="6"/>
        <v>SEHoàng Thị Kim Yến</v>
      </c>
      <c r="C197" t="s">
        <v>520</v>
      </c>
      <c r="D197" t="s">
        <v>519</v>
      </c>
      <c r="E197" s="121">
        <v>42891</v>
      </c>
      <c r="F197" t="s">
        <v>57</v>
      </c>
      <c r="H197" t="s">
        <v>5380</v>
      </c>
      <c r="J197">
        <f t="shared" si="7"/>
        <v>0</v>
      </c>
    </row>
    <row r="198" spans="1:10">
      <c r="A198" t="s">
        <v>5340</v>
      </c>
      <c r="B198" t="str">
        <f t="shared" si="6"/>
        <v>SECao Văn Nghị</v>
      </c>
      <c r="C198" t="s">
        <v>522</v>
      </c>
      <c r="D198" t="s">
        <v>521</v>
      </c>
      <c r="E198" s="121">
        <v>42552</v>
      </c>
      <c r="F198" t="s">
        <v>352</v>
      </c>
      <c r="H198" t="s">
        <v>5381</v>
      </c>
      <c r="J198">
        <f t="shared" si="7"/>
        <v>0</v>
      </c>
    </row>
    <row r="199" spans="1:10">
      <c r="A199" t="s">
        <v>5340</v>
      </c>
      <c r="B199" t="str">
        <f t="shared" si="6"/>
        <v>SETrần Đình Quý</v>
      </c>
      <c r="C199" t="s">
        <v>524</v>
      </c>
      <c r="D199" t="s">
        <v>523</v>
      </c>
      <c r="E199" s="121">
        <v>42632</v>
      </c>
      <c r="F199" t="s">
        <v>107</v>
      </c>
      <c r="H199" t="s">
        <v>5382</v>
      </c>
      <c r="J199">
        <f t="shared" si="7"/>
        <v>0</v>
      </c>
    </row>
    <row r="200" spans="1:10">
      <c r="A200" t="s">
        <v>5340</v>
      </c>
      <c r="B200" t="str">
        <f t="shared" si="6"/>
        <v>SEPhan Thị Linh</v>
      </c>
      <c r="C200" t="s">
        <v>526</v>
      </c>
      <c r="D200" t="s">
        <v>525</v>
      </c>
      <c r="E200" s="121">
        <v>42870</v>
      </c>
      <c r="F200" t="s">
        <v>326</v>
      </c>
      <c r="H200" t="s">
        <v>5383</v>
      </c>
      <c r="J200">
        <f t="shared" si="7"/>
        <v>0</v>
      </c>
    </row>
    <row r="201" spans="1:10">
      <c r="A201" t="s">
        <v>5340</v>
      </c>
      <c r="B201" t="str">
        <f t="shared" si="6"/>
        <v>SENguyễn Hữu Hoành</v>
      </c>
      <c r="C201" t="s">
        <v>528</v>
      </c>
      <c r="D201" t="s">
        <v>527</v>
      </c>
      <c r="E201" s="121">
        <v>42787</v>
      </c>
      <c r="F201" t="s">
        <v>57</v>
      </c>
      <c r="H201" t="s">
        <v>5383</v>
      </c>
      <c r="J201">
        <f t="shared" si="7"/>
        <v>0</v>
      </c>
    </row>
    <row r="202" spans="1:10">
      <c r="A202" t="s">
        <v>5340</v>
      </c>
      <c r="B202" t="str">
        <f t="shared" si="6"/>
        <v>SELương Văn Luân</v>
      </c>
      <c r="C202" t="s">
        <v>530</v>
      </c>
      <c r="D202" t="s">
        <v>529</v>
      </c>
      <c r="E202" s="121">
        <v>42310</v>
      </c>
      <c r="F202" t="s">
        <v>326</v>
      </c>
      <c r="H202" t="s">
        <v>5383</v>
      </c>
      <c r="J202">
        <f t="shared" si="7"/>
        <v>0</v>
      </c>
    </row>
    <row r="203" spans="1:10">
      <c r="A203" t="s">
        <v>5340</v>
      </c>
      <c r="B203" t="str">
        <f t="shared" si="6"/>
        <v>SETrương Thị Ngọc Duyên</v>
      </c>
      <c r="C203" t="s">
        <v>532</v>
      </c>
      <c r="D203" t="s">
        <v>531</v>
      </c>
      <c r="E203" s="121">
        <v>42572</v>
      </c>
      <c r="F203" t="s">
        <v>57</v>
      </c>
      <c r="H203" t="s">
        <v>5384</v>
      </c>
      <c r="J203">
        <f t="shared" si="7"/>
        <v>0</v>
      </c>
    </row>
    <row r="204" spans="1:10">
      <c r="A204" t="s">
        <v>5340</v>
      </c>
      <c r="B204" t="str">
        <f t="shared" si="6"/>
        <v>SELê Tuấn Anh</v>
      </c>
      <c r="C204" t="s">
        <v>534</v>
      </c>
      <c r="D204" t="s">
        <v>533</v>
      </c>
      <c r="E204" s="121">
        <v>42493</v>
      </c>
      <c r="F204" t="s">
        <v>326</v>
      </c>
      <c r="H204" t="s">
        <v>5384</v>
      </c>
      <c r="J204">
        <f t="shared" si="7"/>
        <v>0</v>
      </c>
    </row>
    <row r="205" spans="1:10">
      <c r="A205" t="s">
        <v>5340</v>
      </c>
      <c r="B205" t="str">
        <f t="shared" si="6"/>
        <v>SEĐinh Ngọc Sơn</v>
      </c>
      <c r="C205" t="s">
        <v>536</v>
      </c>
      <c r="D205" t="s">
        <v>535</v>
      </c>
      <c r="E205" s="121">
        <v>41845</v>
      </c>
      <c r="F205" t="s">
        <v>107</v>
      </c>
      <c r="H205" t="s">
        <v>5385</v>
      </c>
      <c r="J205">
        <f t="shared" si="7"/>
        <v>0</v>
      </c>
    </row>
    <row r="206" spans="1:10">
      <c r="A206" t="s">
        <v>5340</v>
      </c>
      <c r="B206" t="str">
        <f t="shared" si="6"/>
        <v>SETrần Văn Hải</v>
      </c>
      <c r="C206" t="s">
        <v>538</v>
      </c>
      <c r="D206" t="s">
        <v>537</v>
      </c>
      <c r="E206" s="121">
        <v>42896</v>
      </c>
      <c r="F206" t="s">
        <v>57</v>
      </c>
      <c r="H206" t="s">
        <v>5386</v>
      </c>
      <c r="J206">
        <f t="shared" si="7"/>
        <v>0</v>
      </c>
    </row>
    <row r="207" spans="1:10">
      <c r="A207" t="s">
        <v>5340</v>
      </c>
      <c r="B207" t="str">
        <f t="shared" si="6"/>
        <v>SENguyễn Quốc Huy</v>
      </c>
      <c r="C207" t="s">
        <v>540</v>
      </c>
      <c r="D207" t="s">
        <v>539</v>
      </c>
      <c r="E207" s="121">
        <v>42552</v>
      </c>
      <c r="F207" t="s">
        <v>194</v>
      </c>
      <c r="H207" t="s">
        <v>5386</v>
      </c>
      <c r="J207">
        <f t="shared" si="7"/>
        <v>0</v>
      </c>
    </row>
    <row r="208" spans="1:10">
      <c r="A208" t="s">
        <v>5340</v>
      </c>
      <c r="B208" t="str">
        <f t="shared" si="6"/>
        <v>SENguyễn Hoàn Cương</v>
      </c>
      <c r="C208" t="s">
        <v>542</v>
      </c>
      <c r="D208" t="s">
        <v>541</v>
      </c>
      <c r="E208" s="121">
        <v>42802</v>
      </c>
      <c r="F208" t="s">
        <v>326</v>
      </c>
      <c r="H208" t="s">
        <v>5386</v>
      </c>
      <c r="J208">
        <f t="shared" si="7"/>
        <v>0</v>
      </c>
    </row>
    <row r="209" spans="1:10">
      <c r="A209" t="s">
        <v>5340</v>
      </c>
      <c r="B209" t="str">
        <f t="shared" si="6"/>
        <v>SEThái Thị Ngọc Vân</v>
      </c>
      <c r="C209" t="s">
        <v>544</v>
      </c>
      <c r="D209" t="s">
        <v>543</v>
      </c>
      <c r="E209" s="121">
        <v>42653</v>
      </c>
      <c r="F209" t="s">
        <v>57</v>
      </c>
      <c r="H209" t="s">
        <v>5387</v>
      </c>
      <c r="J209">
        <f t="shared" si="7"/>
        <v>0</v>
      </c>
    </row>
    <row r="210" spans="1:10">
      <c r="A210" t="s">
        <v>5340</v>
      </c>
      <c r="B210" t="str">
        <f t="shared" si="6"/>
        <v>SEĐèo Nàng Xuân Hồng</v>
      </c>
      <c r="C210" t="s">
        <v>546</v>
      </c>
      <c r="D210" t="s">
        <v>545</v>
      </c>
      <c r="E210" s="121">
        <v>42653</v>
      </c>
      <c r="F210" t="s">
        <v>57</v>
      </c>
      <c r="H210" t="s">
        <v>5387</v>
      </c>
      <c r="J210">
        <f t="shared" si="7"/>
        <v>0</v>
      </c>
    </row>
    <row r="211" spans="1:10">
      <c r="A211" t="s">
        <v>5340</v>
      </c>
      <c r="B211" t="str">
        <f t="shared" si="6"/>
        <v>SENguyễn Bình Dương</v>
      </c>
      <c r="C211" t="s">
        <v>548</v>
      </c>
      <c r="D211" t="s">
        <v>547</v>
      </c>
      <c r="E211" s="121">
        <v>42887</v>
      </c>
      <c r="F211" t="s">
        <v>57</v>
      </c>
      <c r="H211" t="s">
        <v>5388</v>
      </c>
      <c r="J211">
        <f t="shared" si="7"/>
        <v>0</v>
      </c>
    </row>
    <row r="212" spans="1:10">
      <c r="A212" t="s">
        <v>5340</v>
      </c>
      <c r="B212" t="str">
        <f t="shared" si="6"/>
        <v>SETrần Kim Yến</v>
      </c>
      <c r="C212" t="s">
        <v>550</v>
      </c>
      <c r="D212" t="s">
        <v>549</v>
      </c>
      <c r="E212" s="121">
        <v>42887</v>
      </c>
      <c r="F212" t="s">
        <v>57</v>
      </c>
      <c r="H212" t="s">
        <v>5388</v>
      </c>
      <c r="J212">
        <f t="shared" si="7"/>
        <v>0</v>
      </c>
    </row>
    <row r="213" spans="1:10">
      <c r="A213" t="s">
        <v>5340</v>
      </c>
      <c r="B213" t="str">
        <f t="shared" si="6"/>
        <v>SEBùi Thị Như Hà</v>
      </c>
      <c r="C213" t="s">
        <v>552</v>
      </c>
      <c r="D213" t="s">
        <v>551</v>
      </c>
      <c r="E213" s="121">
        <v>42569</v>
      </c>
      <c r="F213" t="s">
        <v>326</v>
      </c>
      <c r="H213" t="s">
        <v>5388</v>
      </c>
      <c r="J213">
        <f t="shared" si="7"/>
        <v>0</v>
      </c>
    </row>
    <row r="214" spans="1:10">
      <c r="A214" t="s">
        <v>5389</v>
      </c>
      <c r="B214" t="str">
        <f t="shared" si="6"/>
        <v>MKHồ Quốc Việt</v>
      </c>
      <c r="C214" t="s">
        <v>554</v>
      </c>
      <c r="D214" t="s">
        <v>553</v>
      </c>
      <c r="E214" s="121">
        <v>42887</v>
      </c>
      <c r="F214" t="s">
        <v>107</v>
      </c>
      <c r="H214" t="s">
        <v>5390</v>
      </c>
      <c r="J214">
        <f t="shared" si="7"/>
        <v>0</v>
      </c>
    </row>
    <row r="215" spans="1:10">
      <c r="A215" t="s">
        <v>5389</v>
      </c>
      <c r="B215" t="str">
        <f t="shared" si="6"/>
        <v>MKNguyễn Hoàng Lâm</v>
      </c>
      <c r="C215" t="s">
        <v>556</v>
      </c>
      <c r="D215" t="s">
        <v>555</v>
      </c>
      <c r="E215" s="121" t="s">
        <v>557</v>
      </c>
      <c r="F215" t="s">
        <v>558</v>
      </c>
      <c r="H215" t="s">
        <v>5391</v>
      </c>
      <c r="J215">
        <f t="shared" si="7"/>
        <v>0</v>
      </c>
    </row>
    <row r="216" spans="1:10">
      <c r="A216" t="s">
        <v>5389</v>
      </c>
      <c r="B216" t="str">
        <f t="shared" si="6"/>
        <v>MKVăn Gia Tuấn</v>
      </c>
      <c r="C216" t="s">
        <v>560</v>
      </c>
      <c r="D216" t="s">
        <v>559</v>
      </c>
      <c r="E216" s="121">
        <v>42815</v>
      </c>
      <c r="F216" t="s">
        <v>326</v>
      </c>
      <c r="H216" t="s">
        <v>5392</v>
      </c>
      <c r="J216">
        <f t="shared" si="7"/>
        <v>1</v>
      </c>
    </row>
    <row r="217" spans="1:10">
      <c r="A217" t="s">
        <v>5389</v>
      </c>
      <c r="B217" t="str">
        <f t="shared" si="6"/>
        <v xml:space="preserve">MKĐặng Đình Quốc Vũ </v>
      </c>
      <c r="C217" t="s">
        <v>562</v>
      </c>
      <c r="D217" t="s">
        <v>561</v>
      </c>
      <c r="E217" s="121">
        <v>42887</v>
      </c>
      <c r="F217" t="s">
        <v>57</v>
      </c>
      <c r="H217" t="s">
        <v>5392</v>
      </c>
      <c r="J217">
        <f t="shared" si="7"/>
        <v>0</v>
      </c>
    </row>
    <row r="218" spans="1:10">
      <c r="A218" t="s">
        <v>5389</v>
      </c>
      <c r="B218" t="str">
        <f t="shared" si="6"/>
        <v>MKLương Văn Thoai</v>
      </c>
      <c r="C218" t="s">
        <v>564</v>
      </c>
      <c r="D218" t="s">
        <v>563</v>
      </c>
      <c r="E218" s="121">
        <v>42887</v>
      </c>
      <c r="F218" t="s">
        <v>57</v>
      </c>
      <c r="H218" t="s">
        <v>5392</v>
      </c>
      <c r="J218">
        <f t="shared" si="7"/>
        <v>0</v>
      </c>
    </row>
    <row r="219" spans="1:10">
      <c r="A219" t="s">
        <v>5389</v>
      </c>
      <c r="B219" t="str">
        <f t="shared" si="6"/>
        <v>MKNguyễn Phạm Quốc Thái</v>
      </c>
      <c r="C219" t="s">
        <v>566</v>
      </c>
      <c r="D219" t="s">
        <v>565</v>
      </c>
      <c r="E219" s="121">
        <v>42371</v>
      </c>
      <c r="F219" t="s">
        <v>57</v>
      </c>
      <c r="H219" t="s">
        <v>5393</v>
      </c>
      <c r="J219">
        <f t="shared" si="7"/>
        <v>0</v>
      </c>
    </row>
    <row r="220" spans="1:10">
      <c r="A220" t="s">
        <v>5389</v>
      </c>
      <c r="B220" t="str">
        <f t="shared" si="6"/>
        <v>MKNguyễn Thị Tuyết Thu</v>
      </c>
      <c r="C220" t="s">
        <v>568</v>
      </c>
      <c r="D220" t="s">
        <v>567</v>
      </c>
      <c r="E220" s="121">
        <v>42248</v>
      </c>
      <c r="F220" t="s">
        <v>57</v>
      </c>
      <c r="H220" t="s">
        <v>5394</v>
      </c>
      <c r="J220">
        <f t="shared" si="7"/>
        <v>0</v>
      </c>
    </row>
    <row r="221" spans="1:10">
      <c r="A221" t="s">
        <v>5389</v>
      </c>
      <c r="B221" t="str">
        <f t="shared" si="6"/>
        <v>MKMã Khai Bình</v>
      </c>
      <c r="C221" t="s">
        <v>570</v>
      </c>
      <c r="D221" t="s">
        <v>569</v>
      </c>
      <c r="E221" s="121">
        <v>42887</v>
      </c>
      <c r="F221" t="s">
        <v>326</v>
      </c>
      <c r="H221" t="s">
        <v>5394</v>
      </c>
      <c r="J221">
        <f t="shared" si="7"/>
        <v>0</v>
      </c>
    </row>
    <row r="222" spans="1:10">
      <c r="A222" t="s">
        <v>5389</v>
      </c>
      <c r="B222" t="str">
        <f t="shared" si="6"/>
        <v>MKPhạm Đức Vinh</v>
      </c>
      <c r="C222" t="s">
        <v>572</v>
      </c>
      <c r="D222" t="s">
        <v>571</v>
      </c>
      <c r="E222" s="121">
        <v>42310</v>
      </c>
      <c r="F222" t="s">
        <v>107</v>
      </c>
      <c r="H222" t="s">
        <v>5390</v>
      </c>
      <c r="J222">
        <f t="shared" si="7"/>
        <v>0</v>
      </c>
    </row>
    <row r="223" spans="1:10">
      <c r="A223" t="s">
        <v>5389</v>
      </c>
      <c r="B223" t="str">
        <f t="shared" si="6"/>
        <v>MKLê Thị Trúc Linh</v>
      </c>
      <c r="C223" t="s">
        <v>574</v>
      </c>
      <c r="D223" t="s">
        <v>573</v>
      </c>
      <c r="E223" s="121">
        <v>41041</v>
      </c>
      <c r="F223" t="s">
        <v>558</v>
      </c>
      <c r="H223" t="s">
        <v>5395</v>
      </c>
      <c r="J223">
        <f t="shared" si="7"/>
        <v>0</v>
      </c>
    </row>
    <row r="224" spans="1:10">
      <c r="A224" t="s">
        <v>5389</v>
      </c>
      <c r="B224" t="str">
        <f t="shared" si="6"/>
        <v>MKNguyễn Thanh Phú</v>
      </c>
      <c r="C224" t="s">
        <v>576</v>
      </c>
      <c r="D224" t="s">
        <v>575</v>
      </c>
      <c r="E224" s="121">
        <v>42887</v>
      </c>
      <c r="F224" t="s">
        <v>194</v>
      </c>
      <c r="H224" t="s">
        <v>5395</v>
      </c>
      <c r="J224">
        <f t="shared" si="7"/>
        <v>0</v>
      </c>
    </row>
    <row r="225" spans="1:10">
      <c r="A225" t="s">
        <v>5389</v>
      </c>
      <c r="B225" t="str">
        <f t="shared" si="6"/>
        <v>MKVõ Trần Bình</v>
      </c>
      <c r="C225" t="s">
        <v>578</v>
      </c>
      <c r="D225" t="s">
        <v>577</v>
      </c>
      <c r="E225" s="121">
        <v>42552</v>
      </c>
      <c r="F225" t="s">
        <v>57</v>
      </c>
      <c r="H225" t="s">
        <v>5395</v>
      </c>
      <c r="J225">
        <f t="shared" si="7"/>
        <v>0</v>
      </c>
    </row>
    <row r="226" spans="1:10">
      <c r="A226" t="s">
        <v>5389</v>
      </c>
      <c r="B226" t="str">
        <f t="shared" si="6"/>
        <v>MKDương Nhật Tiến</v>
      </c>
      <c r="C226" t="s">
        <v>580</v>
      </c>
      <c r="D226" t="s">
        <v>579</v>
      </c>
      <c r="E226" s="121">
        <v>42609</v>
      </c>
      <c r="F226" t="s">
        <v>326</v>
      </c>
      <c r="H226" t="s">
        <v>5395</v>
      </c>
      <c r="J226">
        <f t="shared" si="7"/>
        <v>0</v>
      </c>
    </row>
    <row r="227" spans="1:10">
      <c r="A227" t="s">
        <v>5389</v>
      </c>
      <c r="B227" t="str">
        <f t="shared" si="6"/>
        <v>MKNguyễn Văn Phú</v>
      </c>
      <c r="C227" t="s">
        <v>582</v>
      </c>
      <c r="D227" t="s">
        <v>581</v>
      </c>
      <c r="E227" s="121" t="s">
        <v>583</v>
      </c>
      <c r="F227" t="s">
        <v>57</v>
      </c>
      <c r="H227" t="s">
        <v>5396</v>
      </c>
      <c r="J227">
        <f t="shared" si="7"/>
        <v>0</v>
      </c>
    </row>
    <row r="228" spans="1:10">
      <c r="A228" t="s">
        <v>5389</v>
      </c>
      <c r="B228" t="str">
        <f t="shared" si="6"/>
        <v>MKVũ Quốc Hiền</v>
      </c>
      <c r="C228" t="s">
        <v>585</v>
      </c>
      <c r="D228" t="s">
        <v>584</v>
      </c>
      <c r="E228" s="121">
        <v>42858</v>
      </c>
      <c r="F228" t="s">
        <v>57</v>
      </c>
      <c r="H228" t="s">
        <v>5396</v>
      </c>
      <c r="J228">
        <f t="shared" si="7"/>
        <v>0</v>
      </c>
    </row>
    <row r="229" spans="1:10">
      <c r="A229" t="s">
        <v>5389</v>
      </c>
      <c r="B229" t="str">
        <f t="shared" si="6"/>
        <v>MKHồ Tấn Tước</v>
      </c>
      <c r="C229" t="s">
        <v>587</v>
      </c>
      <c r="D229" t="s">
        <v>586</v>
      </c>
      <c r="E229" s="121">
        <v>42826</v>
      </c>
      <c r="F229" t="s">
        <v>107</v>
      </c>
      <c r="H229" t="s">
        <v>5397</v>
      </c>
      <c r="J229">
        <f t="shared" si="7"/>
        <v>0</v>
      </c>
    </row>
    <row r="230" spans="1:10">
      <c r="A230" t="s">
        <v>5389</v>
      </c>
      <c r="B230" t="str">
        <f t="shared" si="6"/>
        <v>MKNguyễn Hữu Đức</v>
      </c>
      <c r="C230" t="s">
        <v>589</v>
      </c>
      <c r="D230" t="s">
        <v>588</v>
      </c>
      <c r="E230" s="121">
        <v>42583</v>
      </c>
      <c r="F230" t="s">
        <v>57</v>
      </c>
      <c r="H230" t="s">
        <v>5398</v>
      </c>
      <c r="J230">
        <f t="shared" si="7"/>
        <v>0</v>
      </c>
    </row>
    <row r="231" spans="1:10">
      <c r="A231" t="s">
        <v>5389</v>
      </c>
      <c r="B231" t="str">
        <f t="shared" si="6"/>
        <v>MKNgô Lê Mạnh Phi</v>
      </c>
      <c r="C231" t="s">
        <v>591</v>
      </c>
      <c r="D231" t="s">
        <v>590</v>
      </c>
      <c r="E231" s="121">
        <v>42865</v>
      </c>
      <c r="F231" t="s">
        <v>57</v>
      </c>
      <c r="H231" t="s">
        <v>5398</v>
      </c>
      <c r="J231">
        <f t="shared" si="7"/>
        <v>0</v>
      </c>
    </row>
    <row r="232" spans="1:10">
      <c r="A232" t="s">
        <v>5389</v>
      </c>
      <c r="B232" t="str">
        <f t="shared" si="6"/>
        <v>MKNguyễn Văn Tâm</v>
      </c>
      <c r="C232" t="s">
        <v>593</v>
      </c>
      <c r="D232" t="s">
        <v>592</v>
      </c>
      <c r="E232" s="121">
        <v>42210</v>
      </c>
      <c r="F232" t="s">
        <v>57</v>
      </c>
      <c r="H232" t="s">
        <v>5398</v>
      </c>
      <c r="J232">
        <f t="shared" si="7"/>
        <v>0</v>
      </c>
    </row>
    <row r="233" spans="1:10">
      <c r="A233" t="s">
        <v>5389</v>
      </c>
      <c r="B233" t="str">
        <f t="shared" si="6"/>
        <v>MKNguyễn Lý Ngọc Duyên</v>
      </c>
      <c r="C233" t="s">
        <v>595</v>
      </c>
      <c r="D233" t="s">
        <v>594</v>
      </c>
      <c r="E233" s="121">
        <v>42887</v>
      </c>
      <c r="F233" t="s">
        <v>326</v>
      </c>
      <c r="H233" t="s">
        <v>5398</v>
      </c>
      <c r="J233">
        <f t="shared" si="7"/>
        <v>0</v>
      </c>
    </row>
    <row r="234" spans="1:10">
      <c r="A234" t="s">
        <v>5389</v>
      </c>
      <c r="B234" t="str">
        <f t="shared" si="6"/>
        <v>MKNguyễn Văn Thương</v>
      </c>
      <c r="C234" t="s">
        <v>597</v>
      </c>
      <c r="D234" t="s">
        <v>596</v>
      </c>
      <c r="E234" s="121" t="s">
        <v>598</v>
      </c>
      <c r="F234" t="s">
        <v>57</v>
      </c>
      <c r="H234" t="s">
        <v>5399</v>
      </c>
      <c r="J234">
        <f t="shared" si="7"/>
        <v>0</v>
      </c>
    </row>
    <row r="235" spans="1:10">
      <c r="A235" t="s">
        <v>5389</v>
      </c>
      <c r="B235" t="str">
        <f t="shared" si="6"/>
        <v>MKPhan Thị Hạnh</v>
      </c>
      <c r="C235" t="s">
        <v>600</v>
      </c>
      <c r="D235" t="s">
        <v>599</v>
      </c>
      <c r="E235" s="121">
        <v>42552</v>
      </c>
      <c r="F235" t="s">
        <v>326</v>
      </c>
      <c r="H235" t="s">
        <v>5399</v>
      </c>
      <c r="J235">
        <f t="shared" si="7"/>
        <v>0</v>
      </c>
    </row>
    <row r="236" spans="1:10">
      <c r="A236" t="s">
        <v>5389</v>
      </c>
      <c r="B236" t="str">
        <f t="shared" si="6"/>
        <v>MKHuỳnh Thanh Sang</v>
      </c>
      <c r="C236" t="s">
        <v>602</v>
      </c>
      <c r="D236" t="s">
        <v>601</v>
      </c>
      <c r="E236" s="121">
        <v>42217</v>
      </c>
      <c r="F236" t="s">
        <v>107</v>
      </c>
      <c r="H236" t="s">
        <v>5400</v>
      </c>
      <c r="J236">
        <f t="shared" si="7"/>
        <v>0</v>
      </c>
    </row>
    <row r="237" spans="1:10">
      <c r="A237" t="s">
        <v>5389</v>
      </c>
      <c r="B237" t="str">
        <f t="shared" si="6"/>
        <v>MKNguyễn Quốc Hưng</v>
      </c>
      <c r="C237" t="s">
        <v>604</v>
      </c>
      <c r="D237" t="s">
        <v>603</v>
      </c>
      <c r="E237" s="121">
        <v>42583</v>
      </c>
      <c r="F237" t="s">
        <v>57</v>
      </c>
      <c r="H237" t="s">
        <v>5400</v>
      </c>
      <c r="J237">
        <f t="shared" si="7"/>
        <v>0</v>
      </c>
    </row>
    <row r="238" spans="1:10">
      <c r="A238" t="s">
        <v>5389</v>
      </c>
      <c r="B238" t="str">
        <f t="shared" si="6"/>
        <v>MKĐinh Văn Đoàn</v>
      </c>
      <c r="C238" t="s">
        <v>606</v>
      </c>
      <c r="D238" t="s">
        <v>605</v>
      </c>
      <c r="E238" s="121" t="s">
        <v>607</v>
      </c>
      <c r="F238" t="s">
        <v>57</v>
      </c>
      <c r="H238" t="s">
        <v>5400</v>
      </c>
      <c r="J238">
        <f t="shared" si="7"/>
        <v>0</v>
      </c>
    </row>
    <row r="239" spans="1:10">
      <c r="A239" t="s">
        <v>5389</v>
      </c>
      <c r="B239" t="str">
        <f t="shared" si="6"/>
        <v>MKLê Trường An</v>
      </c>
      <c r="C239" t="s">
        <v>609</v>
      </c>
      <c r="D239" t="s">
        <v>608</v>
      </c>
      <c r="E239" s="121">
        <v>42858</v>
      </c>
      <c r="F239" t="s">
        <v>57</v>
      </c>
      <c r="H239" t="s">
        <v>5400</v>
      </c>
      <c r="J239">
        <f t="shared" si="7"/>
        <v>0</v>
      </c>
    </row>
    <row r="240" spans="1:10">
      <c r="A240" t="s">
        <v>5389</v>
      </c>
      <c r="B240" t="str">
        <f t="shared" si="6"/>
        <v>MKTrần Trung Hòa</v>
      </c>
      <c r="C240" t="s">
        <v>611</v>
      </c>
      <c r="D240" t="s">
        <v>610</v>
      </c>
      <c r="E240" s="121">
        <v>42798</v>
      </c>
      <c r="F240" t="s">
        <v>326</v>
      </c>
      <c r="H240" t="s">
        <v>5400</v>
      </c>
      <c r="J240">
        <f t="shared" si="7"/>
        <v>0</v>
      </c>
    </row>
    <row r="241" spans="1:10">
      <c r="A241" t="s">
        <v>5389</v>
      </c>
      <c r="B241" t="str">
        <f t="shared" si="6"/>
        <v>MKNguyễn Trung Hiếu</v>
      </c>
      <c r="C241" t="s">
        <v>613</v>
      </c>
      <c r="D241" t="s">
        <v>612</v>
      </c>
      <c r="E241" s="121">
        <v>42321</v>
      </c>
      <c r="F241" t="s">
        <v>326</v>
      </c>
      <c r="H241" t="s">
        <v>5400</v>
      </c>
      <c r="J241">
        <f t="shared" si="7"/>
        <v>0</v>
      </c>
    </row>
    <row r="242" spans="1:10">
      <c r="A242" t="s">
        <v>5389</v>
      </c>
      <c r="B242" t="str">
        <f t="shared" si="6"/>
        <v>MKNgô Kim Khôi</v>
      </c>
      <c r="C242" t="s">
        <v>615</v>
      </c>
      <c r="D242" t="s">
        <v>614</v>
      </c>
      <c r="E242" s="121" t="s">
        <v>488</v>
      </c>
      <c r="F242" t="s">
        <v>352</v>
      </c>
      <c r="H242" t="s">
        <v>5401</v>
      </c>
      <c r="J242">
        <f t="shared" si="7"/>
        <v>0</v>
      </c>
    </row>
    <row r="243" spans="1:10">
      <c r="A243" t="s">
        <v>5389</v>
      </c>
      <c r="B243" t="str">
        <f t="shared" si="6"/>
        <v>MKTrần Quốc Trung</v>
      </c>
      <c r="C243" t="s">
        <v>617</v>
      </c>
      <c r="D243" t="s">
        <v>616</v>
      </c>
      <c r="E243" s="121">
        <v>42186</v>
      </c>
      <c r="F243" t="s">
        <v>107</v>
      </c>
      <c r="H243" t="s">
        <v>5402</v>
      </c>
      <c r="J243">
        <f t="shared" si="7"/>
        <v>0</v>
      </c>
    </row>
    <row r="244" spans="1:10">
      <c r="A244" t="s">
        <v>5389</v>
      </c>
      <c r="B244" t="str">
        <f t="shared" si="6"/>
        <v>MKPhạm Hồng Nhu</v>
      </c>
      <c r="C244" t="s">
        <v>619</v>
      </c>
      <c r="D244" t="s">
        <v>618</v>
      </c>
      <c r="E244" s="121" t="s">
        <v>620</v>
      </c>
      <c r="F244" t="s">
        <v>57</v>
      </c>
      <c r="H244" t="s">
        <v>5403</v>
      </c>
      <c r="J244">
        <f t="shared" si="7"/>
        <v>0</v>
      </c>
    </row>
    <row r="245" spans="1:10">
      <c r="A245" t="s">
        <v>5389</v>
      </c>
      <c r="B245" t="str">
        <f t="shared" si="6"/>
        <v>MKHUỲNH VĂN NHÂN</v>
      </c>
      <c r="C245" t="s">
        <v>622</v>
      </c>
      <c r="D245" t="s">
        <v>621</v>
      </c>
      <c r="E245" s="121">
        <v>42892</v>
      </c>
      <c r="F245" t="s">
        <v>57</v>
      </c>
      <c r="H245" t="s">
        <v>5403</v>
      </c>
      <c r="J245">
        <f t="shared" si="7"/>
        <v>0</v>
      </c>
    </row>
    <row r="246" spans="1:10">
      <c r="A246" t="s">
        <v>5389</v>
      </c>
      <c r="B246" t="str">
        <f t="shared" si="6"/>
        <v>MKHuỳnh Văn Trác</v>
      </c>
      <c r="C246" t="s">
        <v>624</v>
      </c>
      <c r="D246" t="s">
        <v>623</v>
      </c>
      <c r="E246" s="121">
        <v>42876</v>
      </c>
      <c r="F246" t="s">
        <v>57</v>
      </c>
      <c r="H246" t="s">
        <v>5403</v>
      </c>
      <c r="J246">
        <f t="shared" si="7"/>
        <v>0</v>
      </c>
    </row>
    <row r="247" spans="1:10">
      <c r="A247" t="s">
        <v>5389</v>
      </c>
      <c r="B247" t="str">
        <f t="shared" si="6"/>
        <v>MKHuỳnh Thị Thanh Nhanh</v>
      </c>
      <c r="C247" t="s">
        <v>626</v>
      </c>
      <c r="D247" t="s">
        <v>625</v>
      </c>
      <c r="E247" s="121">
        <v>42876</v>
      </c>
      <c r="F247" t="s">
        <v>326</v>
      </c>
      <c r="H247" t="s">
        <v>5403</v>
      </c>
      <c r="J247">
        <f t="shared" si="7"/>
        <v>0</v>
      </c>
    </row>
    <row r="248" spans="1:10">
      <c r="A248" t="s">
        <v>5389</v>
      </c>
      <c r="B248" t="str">
        <f t="shared" si="6"/>
        <v>MKPhạm Thanh Bình</v>
      </c>
      <c r="C248" t="s">
        <v>628</v>
      </c>
      <c r="D248" t="s">
        <v>627</v>
      </c>
      <c r="E248" s="121">
        <v>42815</v>
      </c>
      <c r="F248" t="s">
        <v>352</v>
      </c>
      <c r="H248" t="s">
        <v>5404</v>
      </c>
      <c r="J248">
        <f t="shared" si="7"/>
        <v>0</v>
      </c>
    </row>
    <row r="249" spans="1:10">
      <c r="A249" t="s">
        <v>5389</v>
      </c>
      <c r="B249" t="str">
        <f t="shared" si="6"/>
        <v>MKNguyễn Văn Chung</v>
      </c>
      <c r="C249" t="s">
        <v>630</v>
      </c>
      <c r="D249" t="s">
        <v>629</v>
      </c>
      <c r="E249" s="121">
        <v>42576</v>
      </c>
      <c r="F249" t="s">
        <v>57</v>
      </c>
      <c r="H249" t="s">
        <v>5405</v>
      </c>
      <c r="J249">
        <f t="shared" si="7"/>
        <v>0</v>
      </c>
    </row>
    <row r="250" spans="1:10">
      <c r="A250" t="s">
        <v>5389</v>
      </c>
      <c r="B250" t="str">
        <f t="shared" si="6"/>
        <v>MKTrần Thị Thúy Hằng</v>
      </c>
      <c r="C250" t="s">
        <v>632</v>
      </c>
      <c r="D250" t="s">
        <v>631</v>
      </c>
      <c r="E250" s="121">
        <v>42634</v>
      </c>
      <c r="F250" t="s">
        <v>57</v>
      </c>
      <c r="H250" t="s">
        <v>5405</v>
      </c>
      <c r="J250">
        <f t="shared" si="7"/>
        <v>0</v>
      </c>
    </row>
    <row r="251" spans="1:10">
      <c r="A251" t="s">
        <v>5389</v>
      </c>
      <c r="B251" t="str">
        <f t="shared" si="6"/>
        <v>MKNguyễn Thành Tâm</v>
      </c>
      <c r="C251" t="s">
        <v>634</v>
      </c>
      <c r="D251" t="s">
        <v>633</v>
      </c>
      <c r="E251" s="121">
        <v>42552</v>
      </c>
      <c r="F251" t="s">
        <v>107</v>
      </c>
      <c r="H251" t="s">
        <v>5406</v>
      </c>
      <c r="J251">
        <f t="shared" si="7"/>
        <v>0</v>
      </c>
    </row>
    <row r="252" spans="1:10">
      <c r="A252" t="s">
        <v>5389</v>
      </c>
      <c r="B252" t="str">
        <f t="shared" si="6"/>
        <v>MKTrần Hồng Hạnh</v>
      </c>
      <c r="C252" t="s">
        <v>636</v>
      </c>
      <c r="D252" t="s">
        <v>635</v>
      </c>
      <c r="E252" s="121">
        <v>42390</v>
      </c>
      <c r="F252" t="s">
        <v>57</v>
      </c>
      <c r="H252" t="s">
        <v>5407</v>
      </c>
      <c r="J252">
        <f t="shared" si="7"/>
        <v>0</v>
      </c>
    </row>
    <row r="253" spans="1:10">
      <c r="A253" t="s">
        <v>5389</v>
      </c>
      <c r="B253" t="str">
        <f t="shared" si="6"/>
        <v>MKDiệp Quốc Đống</v>
      </c>
      <c r="C253" t="s">
        <v>638</v>
      </c>
      <c r="D253" t="s">
        <v>637</v>
      </c>
      <c r="E253" s="121">
        <v>42858</v>
      </c>
      <c r="F253" t="s">
        <v>57</v>
      </c>
      <c r="H253" t="s">
        <v>5407</v>
      </c>
      <c r="J253">
        <f t="shared" si="7"/>
        <v>0</v>
      </c>
    </row>
    <row r="254" spans="1:10">
      <c r="A254" t="s">
        <v>5389</v>
      </c>
      <c r="B254" t="str">
        <f t="shared" si="6"/>
        <v>MKLê Minh Trí</v>
      </c>
      <c r="C254" t="s">
        <v>640</v>
      </c>
      <c r="D254" t="s">
        <v>639</v>
      </c>
      <c r="E254" s="121">
        <v>42349</v>
      </c>
      <c r="F254" t="s">
        <v>57</v>
      </c>
      <c r="H254" t="s">
        <v>5407</v>
      </c>
      <c r="J254">
        <f t="shared" si="7"/>
        <v>0</v>
      </c>
    </row>
    <row r="255" spans="1:10">
      <c r="A255" t="s">
        <v>5389</v>
      </c>
      <c r="B255" t="str">
        <f t="shared" si="6"/>
        <v>MKChung Nguyên Thành</v>
      </c>
      <c r="C255" t="s">
        <v>642</v>
      </c>
      <c r="D255" t="s">
        <v>641</v>
      </c>
      <c r="E255" s="121">
        <v>42380</v>
      </c>
      <c r="F255" t="s">
        <v>326</v>
      </c>
      <c r="H255" t="s">
        <v>5407</v>
      </c>
      <c r="J255">
        <f t="shared" si="7"/>
        <v>0</v>
      </c>
    </row>
    <row r="256" spans="1:10">
      <c r="A256" t="s">
        <v>5389</v>
      </c>
      <c r="B256" t="str">
        <f t="shared" si="6"/>
        <v>MKLê Quang Minh</v>
      </c>
      <c r="C256" t="s">
        <v>644</v>
      </c>
      <c r="D256" t="s">
        <v>643</v>
      </c>
      <c r="E256" s="121">
        <v>42815</v>
      </c>
      <c r="F256" t="s">
        <v>57</v>
      </c>
      <c r="H256" t="s">
        <v>5408</v>
      </c>
      <c r="J256">
        <f t="shared" si="7"/>
        <v>0</v>
      </c>
    </row>
    <row r="257" spans="1:10">
      <c r="A257" t="s">
        <v>5389</v>
      </c>
      <c r="B257" t="str">
        <f t="shared" si="6"/>
        <v>MKBùi Trường Giang</v>
      </c>
      <c r="C257" t="s">
        <v>646</v>
      </c>
      <c r="D257" t="s">
        <v>645</v>
      </c>
      <c r="E257" s="121" t="s">
        <v>647</v>
      </c>
      <c r="F257" t="s">
        <v>326</v>
      </c>
      <c r="H257" t="s">
        <v>5408</v>
      </c>
      <c r="J257">
        <f t="shared" si="7"/>
        <v>0</v>
      </c>
    </row>
    <row r="258" spans="1:10">
      <c r="A258" t="s">
        <v>5389</v>
      </c>
      <c r="B258" t="str">
        <f t="shared" ref="B258:B321" si="8">+A258&amp;C258</f>
        <v>MKNguyễn Vũ Hòa</v>
      </c>
      <c r="C258" t="s">
        <v>649</v>
      </c>
      <c r="D258" t="s">
        <v>648</v>
      </c>
      <c r="E258" s="121" t="s">
        <v>650</v>
      </c>
      <c r="F258" t="s">
        <v>107</v>
      </c>
      <c r="H258" t="s">
        <v>5409</v>
      </c>
      <c r="J258">
        <f t="shared" ref="J258:J321" si="9">+IF(COUNTIF($B:$B,B258)=2,1,0)</f>
        <v>0</v>
      </c>
    </row>
    <row r="259" spans="1:10">
      <c r="A259" t="s">
        <v>5389</v>
      </c>
      <c r="B259" t="str">
        <f t="shared" si="8"/>
        <v>MKNguyễn Thành Duyệt</v>
      </c>
      <c r="C259" t="s">
        <v>652</v>
      </c>
      <c r="D259" t="s">
        <v>651</v>
      </c>
      <c r="E259" s="121" t="s">
        <v>653</v>
      </c>
      <c r="F259" t="s">
        <v>654</v>
      </c>
      <c r="H259" t="s">
        <v>5410</v>
      </c>
      <c r="J259">
        <f t="shared" si="9"/>
        <v>0</v>
      </c>
    </row>
    <row r="260" spans="1:10">
      <c r="A260" t="s">
        <v>5389</v>
      </c>
      <c r="B260" t="str">
        <f t="shared" si="8"/>
        <v>MKLê Thanh Nhựt</v>
      </c>
      <c r="C260" t="s">
        <v>656</v>
      </c>
      <c r="D260" t="s">
        <v>655</v>
      </c>
      <c r="E260" s="121">
        <v>42826</v>
      </c>
      <c r="F260" t="s">
        <v>57</v>
      </c>
      <c r="H260" t="s">
        <v>5411</v>
      </c>
      <c r="J260">
        <f t="shared" si="9"/>
        <v>0</v>
      </c>
    </row>
    <row r="261" spans="1:10">
      <c r="A261" t="s">
        <v>5389</v>
      </c>
      <c r="B261" t="str">
        <f t="shared" si="8"/>
        <v xml:space="preserve">MKLê Long Hiệp </v>
      </c>
      <c r="C261" t="s">
        <v>658</v>
      </c>
      <c r="D261" t="s">
        <v>657</v>
      </c>
      <c r="E261" s="121">
        <v>41548</v>
      </c>
      <c r="F261" t="s">
        <v>558</v>
      </c>
      <c r="H261" t="s">
        <v>5411</v>
      </c>
      <c r="J261">
        <f t="shared" si="9"/>
        <v>0</v>
      </c>
    </row>
    <row r="262" spans="1:10">
      <c r="A262" t="s">
        <v>5389</v>
      </c>
      <c r="B262" t="str">
        <f t="shared" si="8"/>
        <v>MKMai Chí Trung</v>
      </c>
      <c r="C262" t="s">
        <v>660</v>
      </c>
      <c r="D262" t="s">
        <v>659</v>
      </c>
      <c r="E262" s="121">
        <v>42826</v>
      </c>
      <c r="F262" t="s">
        <v>326</v>
      </c>
      <c r="H262" t="s">
        <v>5411</v>
      </c>
      <c r="J262">
        <f t="shared" si="9"/>
        <v>0</v>
      </c>
    </row>
    <row r="263" spans="1:10">
      <c r="A263" t="s">
        <v>5389</v>
      </c>
      <c r="B263" t="str">
        <f t="shared" si="8"/>
        <v>MKTrần Văn Thừa</v>
      </c>
      <c r="C263" t="s">
        <v>662</v>
      </c>
      <c r="D263" t="s">
        <v>661</v>
      </c>
      <c r="E263" s="121">
        <v>42339</v>
      </c>
      <c r="F263" t="s">
        <v>57</v>
      </c>
      <c r="H263" t="s">
        <v>5412</v>
      </c>
      <c r="J263">
        <f t="shared" si="9"/>
        <v>0</v>
      </c>
    </row>
    <row r="264" spans="1:10">
      <c r="A264" t="s">
        <v>5389</v>
      </c>
      <c r="B264" t="str">
        <f t="shared" si="8"/>
        <v>MKNguyễn Văn Khôn</v>
      </c>
      <c r="C264" t="s">
        <v>664</v>
      </c>
      <c r="D264" t="s">
        <v>663</v>
      </c>
      <c r="E264" s="121">
        <v>42248</v>
      </c>
      <c r="F264" t="s">
        <v>57</v>
      </c>
      <c r="H264" t="s">
        <v>5412</v>
      </c>
      <c r="J264">
        <f t="shared" si="9"/>
        <v>0</v>
      </c>
    </row>
    <row r="265" spans="1:10">
      <c r="A265" t="s">
        <v>5389</v>
      </c>
      <c r="B265" t="str">
        <f t="shared" si="8"/>
        <v>MKNguyễn Hoàng Vũ</v>
      </c>
      <c r="C265" t="s">
        <v>666</v>
      </c>
      <c r="D265" t="s">
        <v>665</v>
      </c>
      <c r="E265" s="121">
        <v>42846</v>
      </c>
      <c r="F265" t="s">
        <v>326</v>
      </c>
      <c r="H265" t="s">
        <v>5412</v>
      </c>
      <c r="J265">
        <f t="shared" si="9"/>
        <v>0</v>
      </c>
    </row>
    <row r="266" spans="1:10">
      <c r="A266" t="s">
        <v>5389</v>
      </c>
      <c r="B266" t="str">
        <f t="shared" si="8"/>
        <v>MKDương Quốc Thuần</v>
      </c>
      <c r="C266" t="s">
        <v>668</v>
      </c>
      <c r="D266" t="s">
        <v>667</v>
      </c>
      <c r="E266" s="121">
        <v>42870</v>
      </c>
      <c r="F266" t="s">
        <v>203</v>
      </c>
      <c r="H266" t="s">
        <v>5413</v>
      </c>
      <c r="J266">
        <f t="shared" si="9"/>
        <v>0</v>
      </c>
    </row>
    <row r="267" spans="1:10">
      <c r="A267" t="s">
        <v>5389</v>
      </c>
      <c r="B267" t="str">
        <f t="shared" si="8"/>
        <v>MKHà Phước Thanh</v>
      </c>
      <c r="C267" t="s">
        <v>670</v>
      </c>
      <c r="D267" t="s">
        <v>669</v>
      </c>
      <c r="E267" s="121">
        <v>41730</v>
      </c>
      <c r="F267" t="s">
        <v>203</v>
      </c>
      <c r="H267" t="s">
        <v>5414</v>
      </c>
      <c r="J267">
        <f t="shared" si="9"/>
        <v>0</v>
      </c>
    </row>
    <row r="268" spans="1:10">
      <c r="A268" t="s">
        <v>5389</v>
      </c>
      <c r="B268" t="str">
        <f t="shared" si="8"/>
        <v>MKQuách Thư Liêm</v>
      </c>
      <c r="C268" t="s">
        <v>672</v>
      </c>
      <c r="D268" t="s">
        <v>671</v>
      </c>
      <c r="E268" s="121" t="s">
        <v>673</v>
      </c>
      <c r="F268" t="s">
        <v>203</v>
      </c>
      <c r="H268" t="s">
        <v>5414</v>
      </c>
      <c r="J268">
        <f t="shared" si="9"/>
        <v>0</v>
      </c>
    </row>
    <row r="269" spans="1:10">
      <c r="A269" t="s">
        <v>5389</v>
      </c>
      <c r="B269" t="str">
        <f t="shared" si="8"/>
        <v>MKĐặng Thành Đồng</v>
      </c>
      <c r="C269" t="s">
        <v>675</v>
      </c>
      <c r="D269" t="s">
        <v>674</v>
      </c>
      <c r="E269" s="121">
        <v>42513</v>
      </c>
      <c r="F269" t="s">
        <v>107</v>
      </c>
      <c r="H269" t="s">
        <v>5415</v>
      </c>
      <c r="J269">
        <f t="shared" si="9"/>
        <v>0</v>
      </c>
    </row>
    <row r="270" spans="1:10">
      <c r="A270" t="s">
        <v>5389</v>
      </c>
      <c r="B270" t="str">
        <f t="shared" si="8"/>
        <v>MK</v>
      </c>
      <c r="D270" t="s">
        <v>676</v>
      </c>
      <c r="E270" s="121">
        <v>42846</v>
      </c>
      <c r="F270" t="s">
        <v>57</v>
      </c>
      <c r="H270" t="s">
        <v>5416</v>
      </c>
      <c r="J270">
        <f t="shared" si="9"/>
        <v>0</v>
      </c>
    </row>
    <row r="271" spans="1:10">
      <c r="A271" t="s">
        <v>5389</v>
      </c>
      <c r="B271" t="str">
        <f t="shared" si="8"/>
        <v>MKNguyễn Thanh Hiếu</v>
      </c>
      <c r="C271" t="s">
        <v>678</v>
      </c>
      <c r="D271" t="s">
        <v>677</v>
      </c>
      <c r="E271" s="121">
        <v>42826</v>
      </c>
      <c r="F271" t="s">
        <v>326</v>
      </c>
      <c r="H271" t="s">
        <v>5416</v>
      </c>
      <c r="J271">
        <f t="shared" si="9"/>
        <v>0</v>
      </c>
    </row>
    <row r="272" spans="1:10">
      <c r="A272" t="s">
        <v>5389</v>
      </c>
      <c r="B272" t="str">
        <f t="shared" si="8"/>
        <v>MKNguyễn Văn Luông</v>
      </c>
      <c r="C272" t="s">
        <v>680</v>
      </c>
      <c r="D272" t="s">
        <v>679</v>
      </c>
      <c r="E272" s="121">
        <v>42725</v>
      </c>
      <c r="F272" t="s">
        <v>352</v>
      </c>
      <c r="H272" t="s">
        <v>5417</v>
      </c>
      <c r="J272">
        <f t="shared" si="9"/>
        <v>0</v>
      </c>
    </row>
    <row r="273" spans="1:10">
      <c r="A273" t="s">
        <v>5389</v>
      </c>
      <c r="B273" t="str">
        <f t="shared" si="8"/>
        <v xml:space="preserve">MKNguyễn Văn Trãi </v>
      </c>
      <c r="C273" t="s">
        <v>682</v>
      </c>
      <c r="D273" t="s">
        <v>681</v>
      </c>
      <c r="E273" s="121">
        <v>41370</v>
      </c>
      <c r="F273" t="s">
        <v>107</v>
      </c>
      <c r="H273" t="s">
        <v>5418</v>
      </c>
      <c r="J273">
        <f t="shared" si="9"/>
        <v>0</v>
      </c>
    </row>
    <row r="274" spans="1:10">
      <c r="A274" t="s">
        <v>5389</v>
      </c>
      <c r="B274" t="str">
        <f t="shared" si="8"/>
        <v>MKVõ Phước Tính</v>
      </c>
      <c r="C274" t="s">
        <v>684</v>
      </c>
      <c r="D274" t="s">
        <v>683</v>
      </c>
      <c r="E274" s="121">
        <v>42887</v>
      </c>
      <c r="F274" t="s">
        <v>57</v>
      </c>
      <c r="H274" t="s">
        <v>3889</v>
      </c>
      <c r="J274">
        <f t="shared" si="9"/>
        <v>0</v>
      </c>
    </row>
    <row r="275" spans="1:10">
      <c r="A275" t="s">
        <v>5389</v>
      </c>
      <c r="B275" t="str">
        <f t="shared" si="8"/>
        <v>MKTrần Thanh Phong </v>
      </c>
      <c r="C275" t="s">
        <v>686</v>
      </c>
      <c r="D275" t="s">
        <v>685</v>
      </c>
      <c r="E275" s="121">
        <v>42826</v>
      </c>
      <c r="F275" t="s">
        <v>57</v>
      </c>
      <c r="H275" t="s">
        <v>3889</v>
      </c>
      <c r="J275">
        <f t="shared" si="9"/>
        <v>0</v>
      </c>
    </row>
    <row r="276" spans="1:10">
      <c r="A276" t="s">
        <v>5389</v>
      </c>
      <c r="B276" t="str">
        <f t="shared" si="8"/>
        <v xml:space="preserve">MKPhan Hoài Phương </v>
      </c>
      <c r="C276" t="s">
        <v>688</v>
      </c>
      <c r="D276" t="s">
        <v>687</v>
      </c>
      <c r="E276" s="121" t="s">
        <v>689</v>
      </c>
      <c r="F276" t="s">
        <v>57</v>
      </c>
      <c r="H276" t="s">
        <v>5419</v>
      </c>
      <c r="J276">
        <f t="shared" si="9"/>
        <v>0</v>
      </c>
    </row>
    <row r="277" spans="1:10">
      <c r="A277" t="s">
        <v>5389</v>
      </c>
      <c r="B277" t="str">
        <f t="shared" si="8"/>
        <v>MKLý Thanh Hải</v>
      </c>
      <c r="C277" t="s">
        <v>691</v>
      </c>
      <c r="D277" t="s">
        <v>690</v>
      </c>
      <c r="E277" s="121">
        <v>42772</v>
      </c>
      <c r="F277" t="s">
        <v>57</v>
      </c>
      <c r="H277" t="s">
        <v>5420</v>
      </c>
      <c r="J277">
        <f t="shared" si="9"/>
        <v>0</v>
      </c>
    </row>
    <row r="278" spans="1:10">
      <c r="A278" t="s">
        <v>5389</v>
      </c>
      <c r="B278" t="str">
        <f t="shared" si="8"/>
        <v>MKChâu Văn Tiến</v>
      </c>
      <c r="C278" t="s">
        <v>693</v>
      </c>
      <c r="D278" t="s">
        <v>692</v>
      </c>
      <c r="E278" s="121">
        <v>42542</v>
      </c>
      <c r="F278" t="s">
        <v>107</v>
      </c>
      <c r="H278" t="s">
        <v>5421</v>
      </c>
      <c r="J278">
        <f t="shared" si="9"/>
        <v>0</v>
      </c>
    </row>
    <row r="279" spans="1:10">
      <c r="A279" t="s">
        <v>5389</v>
      </c>
      <c r="B279" t="str">
        <f t="shared" si="8"/>
        <v>MKThái Trung Kiên</v>
      </c>
      <c r="C279" t="s">
        <v>695</v>
      </c>
      <c r="D279" t="s">
        <v>694</v>
      </c>
      <c r="E279" s="121">
        <v>42542</v>
      </c>
      <c r="F279" t="s">
        <v>57</v>
      </c>
      <c r="H279" t="s">
        <v>5422</v>
      </c>
      <c r="J279">
        <f t="shared" si="9"/>
        <v>0</v>
      </c>
    </row>
    <row r="280" spans="1:10">
      <c r="A280" t="s">
        <v>5389</v>
      </c>
      <c r="B280" t="str">
        <f t="shared" si="8"/>
        <v>MKLữ Văn Lai</v>
      </c>
      <c r="C280" t="s">
        <v>697</v>
      </c>
      <c r="D280" t="s">
        <v>696</v>
      </c>
      <c r="E280" s="121">
        <v>42876</v>
      </c>
      <c r="F280" t="s">
        <v>57</v>
      </c>
      <c r="H280" t="s">
        <v>5422</v>
      </c>
      <c r="J280">
        <f t="shared" si="9"/>
        <v>0</v>
      </c>
    </row>
    <row r="281" spans="1:10">
      <c r="A281" t="s">
        <v>5389</v>
      </c>
      <c r="B281" t="str">
        <f t="shared" si="8"/>
        <v>MKVõ Văn Đoàn</v>
      </c>
      <c r="C281" t="s">
        <v>699</v>
      </c>
      <c r="D281" t="s">
        <v>698</v>
      </c>
      <c r="E281" s="121">
        <v>42300</v>
      </c>
      <c r="F281" t="s">
        <v>326</v>
      </c>
      <c r="H281" t="s">
        <v>5422</v>
      </c>
      <c r="J281">
        <f t="shared" si="9"/>
        <v>0</v>
      </c>
    </row>
    <row r="282" spans="1:10">
      <c r="A282" t="s">
        <v>5389</v>
      </c>
      <c r="B282" t="str">
        <f t="shared" si="8"/>
        <v>MKNguyễn Việt Anh</v>
      </c>
      <c r="C282" t="s">
        <v>701</v>
      </c>
      <c r="D282" t="s">
        <v>700</v>
      </c>
      <c r="E282" s="121">
        <v>42607</v>
      </c>
      <c r="F282" t="s">
        <v>326</v>
      </c>
      <c r="H282" t="s">
        <v>5422</v>
      </c>
      <c r="J282">
        <f t="shared" si="9"/>
        <v>0</v>
      </c>
    </row>
    <row r="283" spans="1:10">
      <c r="A283" t="s">
        <v>5389</v>
      </c>
      <c r="B283" t="str">
        <f t="shared" si="8"/>
        <v>MKĐoàn Đăng Khoa</v>
      </c>
      <c r="C283" t="s">
        <v>703</v>
      </c>
      <c r="D283" t="s">
        <v>702</v>
      </c>
      <c r="E283" s="121">
        <v>42324</v>
      </c>
      <c r="F283" t="s">
        <v>57</v>
      </c>
      <c r="H283" t="s">
        <v>5423</v>
      </c>
      <c r="J283">
        <f t="shared" si="9"/>
        <v>0</v>
      </c>
    </row>
    <row r="284" spans="1:10">
      <c r="A284" t="s">
        <v>5389</v>
      </c>
      <c r="B284" t="str">
        <f t="shared" si="8"/>
        <v>MKChâu Minh Hiếu</v>
      </c>
      <c r="C284" t="s">
        <v>705</v>
      </c>
      <c r="D284" t="s">
        <v>704</v>
      </c>
      <c r="E284" s="121" t="s">
        <v>706</v>
      </c>
      <c r="F284" t="s">
        <v>107</v>
      </c>
      <c r="H284" t="s">
        <v>5424</v>
      </c>
      <c r="J284">
        <f t="shared" si="9"/>
        <v>0</v>
      </c>
    </row>
    <row r="285" spans="1:10">
      <c r="A285" t="s">
        <v>5389</v>
      </c>
      <c r="B285" t="str">
        <f t="shared" si="8"/>
        <v xml:space="preserve">MKBùi Thị Mỹ Quý </v>
      </c>
      <c r="C285" t="s">
        <v>708</v>
      </c>
      <c r="D285" t="s">
        <v>707</v>
      </c>
      <c r="E285" s="121">
        <v>41925</v>
      </c>
      <c r="F285" t="s">
        <v>558</v>
      </c>
      <c r="H285" t="s">
        <v>5425</v>
      </c>
      <c r="J285">
        <f t="shared" si="9"/>
        <v>0</v>
      </c>
    </row>
    <row r="286" spans="1:10">
      <c r="A286" t="s">
        <v>5389</v>
      </c>
      <c r="B286" t="str">
        <f t="shared" si="8"/>
        <v xml:space="preserve">MKBùi Thanh Thảo </v>
      </c>
      <c r="C286" t="s">
        <v>710</v>
      </c>
      <c r="D286" t="s">
        <v>709</v>
      </c>
      <c r="E286" s="121" t="s">
        <v>711</v>
      </c>
      <c r="F286" t="s">
        <v>57</v>
      </c>
      <c r="H286" t="s">
        <v>5425</v>
      </c>
      <c r="J286">
        <f t="shared" si="9"/>
        <v>0</v>
      </c>
    </row>
    <row r="287" spans="1:10">
      <c r="A287" t="s">
        <v>5389</v>
      </c>
      <c r="B287" t="str">
        <f t="shared" si="8"/>
        <v xml:space="preserve">MKNguyễn Văn Hoàng </v>
      </c>
      <c r="C287" t="s">
        <v>713</v>
      </c>
      <c r="D287" t="s">
        <v>712</v>
      </c>
      <c r="E287" s="121">
        <v>42858</v>
      </c>
      <c r="F287" t="s">
        <v>57</v>
      </c>
      <c r="H287" t="s">
        <v>5425</v>
      </c>
      <c r="J287">
        <f t="shared" si="9"/>
        <v>0</v>
      </c>
    </row>
    <row r="288" spans="1:10">
      <c r="A288" t="s">
        <v>5389</v>
      </c>
      <c r="B288" t="str">
        <f t="shared" si="8"/>
        <v>MKCao Văn Nghe</v>
      </c>
      <c r="C288" t="s">
        <v>715</v>
      </c>
      <c r="D288" t="s">
        <v>714</v>
      </c>
      <c r="E288" s="121" t="s">
        <v>488</v>
      </c>
      <c r="F288" t="s">
        <v>558</v>
      </c>
      <c r="H288" t="s">
        <v>5426</v>
      </c>
      <c r="J288">
        <f t="shared" si="9"/>
        <v>0</v>
      </c>
    </row>
    <row r="289" spans="1:10">
      <c r="A289" t="s">
        <v>5389</v>
      </c>
      <c r="B289" t="str">
        <f t="shared" si="8"/>
        <v xml:space="preserve">MKNguyễn Thanh Quân </v>
      </c>
      <c r="C289" t="s">
        <v>717</v>
      </c>
      <c r="D289" t="s">
        <v>716</v>
      </c>
      <c r="E289" s="121" t="s">
        <v>718</v>
      </c>
      <c r="F289" t="s">
        <v>194</v>
      </c>
      <c r="H289" t="s">
        <v>5426</v>
      </c>
      <c r="J289">
        <f t="shared" si="9"/>
        <v>0</v>
      </c>
    </row>
    <row r="290" spans="1:10">
      <c r="A290" t="s">
        <v>5389</v>
      </c>
      <c r="B290" t="str">
        <f t="shared" si="8"/>
        <v xml:space="preserve">MKNguyễn Văn Khang </v>
      </c>
      <c r="C290" t="s">
        <v>720</v>
      </c>
      <c r="D290" t="s">
        <v>719</v>
      </c>
      <c r="E290" s="121">
        <v>42846</v>
      </c>
      <c r="F290" t="s">
        <v>57</v>
      </c>
      <c r="H290" t="s">
        <v>5426</v>
      </c>
      <c r="J290">
        <f t="shared" si="9"/>
        <v>0</v>
      </c>
    </row>
    <row r="291" spans="1:10">
      <c r="A291" t="s">
        <v>5389</v>
      </c>
      <c r="B291" t="str">
        <f t="shared" si="8"/>
        <v>MKTrần Vũ Linh</v>
      </c>
      <c r="C291" t="s">
        <v>722</v>
      </c>
      <c r="D291" t="s">
        <v>721</v>
      </c>
      <c r="E291" s="121">
        <v>42887</v>
      </c>
      <c r="F291" t="s">
        <v>326</v>
      </c>
      <c r="H291" t="s">
        <v>5426</v>
      </c>
      <c r="J291">
        <f t="shared" si="9"/>
        <v>0</v>
      </c>
    </row>
    <row r="292" spans="1:10">
      <c r="A292" t="s">
        <v>5389</v>
      </c>
      <c r="B292" t="str">
        <f t="shared" si="8"/>
        <v>MKNguyễn Bá Trọng Quân</v>
      </c>
      <c r="C292" t="s">
        <v>724</v>
      </c>
      <c r="D292" t="s">
        <v>723</v>
      </c>
      <c r="E292" s="121">
        <v>42552</v>
      </c>
      <c r="F292" t="s">
        <v>107</v>
      </c>
      <c r="H292" t="s">
        <v>5427</v>
      </c>
      <c r="J292">
        <f t="shared" si="9"/>
        <v>0</v>
      </c>
    </row>
    <row r="293" spans="1:10">
      <c r="A293" t="s">
        <v>5389</v>
      </c>
      <c r="B293" t="str">
        <f t="shared" si="8"/>
        <v>MKHuỳnh Võ Trung Kiên</v>
      </c>
      <c r="C293" t="s">
        <v>726</v>
      </c>
      <c r="D293" t="s">
        <v>725</v>
      </c>
      <c r="E293" s="121">
        <v>42876</v>
      </c>
      <c r="F293" t="s">
        <v>57</v>
      </c>
      <c r="H293" t="s">
        <v>5428</v>
      </c>
      <c r="J293">
        <f t="shared" si="9"/>
        <v>0</v>
      </c>
    </row>
    <row r="294" spans="1:10">
      <c r="A294" t="s">
        <v>5389</v>
      </c>
      <c r="B294" t="str">
        <f t="shared" si="8"/>
        <v>MKLâm Vũ Duy</v>
      </c>
      <c r="C294" t="s">
        <v>728</v>
      </c>
      <c r="D294" t="s">
        <v>727</v>
      </c>
      <c r="E294" s="121">
        <v>42846</v>
      </c>
      <c r="F294" t="s">
        <v>57</v>
      </c>
      <c r="H294" t="s">
        <v>5428</v>
      </c>
      <c r="J294">
        <f t="shared" si="9"/>
        <v>0</v>
      </c>
    </row>
    <row r="295" spans="1:10">
      <c r="A295" t="s">
        <v>5389</v>
      </c>
      <c r="B295" t="str">
        <f t="shared" si="8"/>
        <v>MKNguyễn Ngọc Tạo</v>
      </c>
      <c r="C295" t="s">
        <v>730</v>
      </c>
      <c r="D295" t="s">
        <v>729</v>
      </c>
      <c r="E295" s="121">
        <v>42876</v>
      </c>
      <c r="F295" t="s">
        <v>558</v>
      </c>
      <c r="H295" t="s">
        <v>5428</v>
      </c>
      <c r="J295">
        <f t="shared" si="9"/>
        <v>0</v>
      </c>
    </row>
    <row r="296" spans="1:10">
      <c r="A296" t="s">
        <v>5389</v>
      </c>
      <c r="B296" t="str">
        <f t="shared" si="8"/>
        <v>MKNguyễn Thị Cẩm Linh</v>
      </c>
      <c r="C296" t="s">
        <v>732</v>
      </c>
      <c r="D296" t="s">
        <v>731</v>
      </c>
      <c r="E296" s="121">
        <v>42876</v>
      </c>
      <c r="F296" t="s">
        <v>326</v>
      </c>
      <c r="H296" t="s">
        <v>5428</v>
      </c>
      <c r="J296">
        <f t="shared" si="9"/>
        <v>0</v>
      </c>
    </row>
    <row r="297" spans="1:10">
      <c r="A297" t="s">
        <v>5389</v>
      </c>
      <c r="B297" t="str">
        <f t="shared" si="8"/>
        <v>MKThi Tấn Qúy</v>
      </c>
      <c r="C297" t="s">
        <v>734</v>
      </c>
      <c r="D297" t="s">
        <v>733</v>
      </c>
      <c r="E297" s="121">
        <v>42876</v>
      </c>
      <c r="F297" t="s">
        <v>194</v>
      </c>
      <c r="H297" t="s">
        <v>5428</v>
      </c>
      <c r="J297">
        <f t="shared" si="9"/>
        <v>0</v>
      </c>
    </row>
    <row r="298" spans="1:10">
      <c r="A298" t="s">
        <v>5389</v>
      </c>
      <c r="B298" t="str">
        <f t="shared" si="8"/>
        <v>MKNguyễn Trung Hậu</v>
      </c>
      <c r="C298" t="s">
        <v>736</v>
      </c>
      <c r="D298" t="s">
        <v>735</v>
      </c>
      <c r="E298" s="121">
        <v>42876</v>
      </c>
      <c r="F298" t="s">
        <v>57</v>
      </c>
      <c r="H298" t="s">
        <v>5429</v>
      </c>
      <c r="J298">
        <f t="shared" si="9"/>
        <v>0</v>
      </c>
    </row>
    <row r="299" spans="1:10">
      <c r="A299" t="s">
        <v>5389</v>
      </c>
      <c r="B299" t="str">
        <f t="shared" si="8"/>
        <v>MKLữ Thanh Tiền</v>
      </c>
      <c r="C299" t="s">
        <v>738</v>
      </c>
      <c r="D299" t="s">
        <v>737</v>
      </c>
      <c r="E299" s="121">
        <v>42876</v>
      </c>
      <c r="F299" t="s">
        <v>57</v>
      </c>
      <c r="H299" t="s">
        <v>5429</v>
      </c>
      <c r="J299">
        <f t="shared" si="9"/>
        <v>0</v>
      </c>
    </row>
    <row r="300" spans="1:10">
      <c r="A300" t="s">
        <v>5389</v>
      </c>
      <c r="B300" t="str">
        <f t="shared" si="8"/>
        <v>MKTrần Văn Chiến</v>
      </c>
      <c r="C300" t="s">
        <v>740</v>
      </c>
      <c r="D300" t="s">
        <v>739</v>
      </c>
      <c r="E300" s="121">
        <v>42887</v>
      </c>
      <c r="F300" t="s">
        <v>57</v>
      </c>
      <c r="H300" t="s">
        <v>5429</v>
      </c>
      <c r="J300">
        <f t="shared" si="9"/>
        <v>0</v>
      </c>
    </row>
    <row r="301" spans="1:10">
      <c r="A301" t="s">
        <v>5389</v>
      </c>
      <c r="B301" t="str">
        <f t="shared" si="8"/>
        <v>MKGiang Vũ Trường</v>
      </c>
      <c r="C301" t="s">
        <v>742</v>
      </c>
      <c r="D301" t="s">
        <v>741</v>
      </c>
      <c r="E301" s="121">
        <v>42876</v>
      </c>
      <c r="F301" t="s">
        <v>326</v>
      </c>
      <c r="H301" t="s">
        <v>5429</v>
      </c>
      <c r="J301">
        <f t="shared" si="9"/>
        <v>0</v>
      </c>
    </row>
    <row r="302" spans="1:10">
      <c r="A302" t="s">
        <v>5389</v>
      </c>
      <c r="B302" t="str">
        <f t="shared" si="8"/>
        <v>MKTống Văn Tâm</v>
      </c>
      <c r="C302" t="s">
        <v>744</v>
      </c>
      <c r="D302" t="s">
        <v>743</v>
      </c>
      <c r="E302" s="121">
        <v>42826</v>
      </c>
      <c r="F302" t="s">
        <v>57</v>
      </c>
      <c r="H302" t="s">
        <v>5430</v>
      </c>
      <c r="J302">
        <f t="shared" si="9"/>
        <v>0</v>
      </c>
    </row>
    <row r="303" spans="1:10">
      <c r="A303" t="s">
        <v>5389</v>
      </c>
      <c r="B303" t="str">
        <f t="shared" si="8"/>
        <v>MKLê Thanh Hoàng</v>
      </c>
      <c r="C303" t="s">
        <v>746</v>
      </c>
      <c r="D303" t="s">
        <v>745</v>
      </c>
      <c r="E303" s="121">
        <v>42667</v>
      </c>
      <c r="F303" t="s">
        <v>57</v>
      </c>
      <c r="H303" t="s">
        <v>5431</v>
      </c>
      <c r="J303">
        <f t="shared" si="9"/>
        <v>0</v>
      </c>
    </row>
    <row r="304" spans="1:10">
      <c r="A304" t="s">
        <v>5389</v>
      </c>
      <c r="B304" t="str">
        <f t="shared" si="8"/>
        <v>MKGiang Ngọc Như</v>
      </c>
      <c r="C304" t="s">
        <v>748</v>
      </c>
      <c r="D304" t="s">
        <v>747</v>
      </c>
      <c r="E304" s="121">
        <v>42887</v>
      </c>
      <c r="F304" t="s">
        <v>326</v>
      </c>
      <c r="H304" t="s">
        <v>5431</v>
      </c>
      <c r="J304">
        <f t="shared" si="9"/>
        <v>0</v>
      </c>
    </row>
    <row r="305" spans="1:10">
      <c r="A305" t="s">
        <v>5389</v>
      </c>
      <c r="B305" t="str">
        <f t="shared" si="8"/>
        <v>MKSơn Hòa Minh</v>
      </c>
      <c r="C305" t="s">
        <v>750</v>
      </c>
      <c r="D305" t="s">
        <v>749</v>
      </c>
      <c r="E305" s="121" t="s">
        <v>751</v>
      </c>
      <c r="F305" t="s">
        <v>107</v>
      </c>
      <c r="H305" t="s">
        <v>5432</v>
      </c>
      <c r="J305">
        <f t="shared" si="9"/>
        <v>0</v>
      </c>
    </row>
    <row r="306" spans="1:10">
      <c r="A306" t="s">
        <v>5389</v>
      </c>
      <c r="B306" t="str">
        <f t="shared" si="8"/>
        <v>MKĐinh Thị Tố Nhi</v>
      </c>
      <c r="C306" t="s">
        <v>753</v>
      </c>
      <c r="D306" t="s">
        <v>752</v>
      </c>
      <c r="E306" s="121">
        <v>42902</v>
      </c>
      <c r="F306" t="s">
        <v>194</v>
      </c>
      <c r="H306" t="s">
        <v>5433</v>
      </c>
      <c r="J306">
        <f t="shared" si="9"/>
        <v>0</v>
      </c>
    </row>
    <row r="307" spans="1:10">
      <c r="A307" t="s">
        <v>5389</v>
      </c>
      <c r="B307" t="str">
        <f t="shared" si="8"/>
        <v>MKTrần Y Bal</v>
      </c>
      <c r="C307" t="s">
        <v>755</v>
      </c>
      <c r="D307" t="s">
        <v>754</v>
      </c>
      <c r="E307" s="121">
        <v>42905</v>
      </c>
      <c r="F307" t="s">
        <v>57</v>
      </c>
      <c r="H307" t="s">
        <v>5433</v>
      </c>
      <c r="J307">
        <f t="shared" si="9"/>
        <v>0</v>
      </c>
    </row>
    <row r="308" spans="1:10">
      <c r="A308" t="s">
        <v>5389</v>
      </c>
      <c r="B308" t="str">
        <f t="shared" si="8"/>
        <v>MKNguyễn Trường An</v>
      </c>
      <c r="C308" t="s">
        <v>757</v>
      </c>
      <c r="D308" t="s">
        <v>756</v>
      </c>
      <c r="E308" s="121">
        <v>42902</v>
      </c>
      <c r="F308" t="s">
        <v>57</v>
      </c>
      <c r="H308" t="s">
        <v>5433</v>
      </c>
      <c r="J308">
        <f t="shared" si="9"/>
        <v>0</v>
      </c>
    </row>
    <row r="309" spans="1:10">
      <c r="A309" t="s">
        <v>5389</v>
      </c>
      <c r="B309" t="str">
        <f t="shared" si="8"/>
        <v>MKNguyễn Huỳnh Vũ Kiệt</v>
      </c>
      <c r="C309" t="s">
        <v>759</v>
      </c>
      <c r="D309" t="s">
        <v>758</v>
      </c>
      <c r="E309" s="121">
        <v>42876</v>
      </c>
      <c r="F309" t="s">
        <v>558</v>
      </c>
      <c r="H309" t="s">
        <v>5433</v>
      </c>
      <c r="J309">
        <f t="shared" si="9"/>
        <v>0</v>
      </c>
    </row>
    <row r="310" spans="1:10">
      <c r="A310" t="s">
        <v>5389</v>
      </c>
      <c r="B310" t="str">
        <f t="shared" si="8"/>
        <v>MKTrần Anh Khoa</v>
      </c>
      <c r="C310" t="s">
        <v>761</v>
      </c>
      <c r="D310" t="s">
        <v>760</v>
      </c>
      <c r="E310" s="121" t="s">
        <v>762</v>
      </c>
      <c r="F310" t="s">
        <v>326</v>
      </c>
      <c r="H310" t="s">
        <v>5433</v>
      </c>
      <c r="J310">
        <f t="shared" si="9"/>
        <v>0</v>
      </c>
    </row>
    <row r="311" spans="1:10">
      <c r="A311" t="s">
        <v>5389</v>
      </c>
      <c r="B311" t="str">
        <f t="shared" si="8"/>
        <v>MKNguyễn Thanh Liêm</v>
      </c>
      <c r="C311" t="s">
        <v>764</v>
      </c>
      <c r="D311" t="s">
        <v>763</v>
      </c>
      <c r="E311" s="121">
        <v>42876</v>
      </c>
      <c r="F311" t="s">
        <v>57</v>
      </c>
      <c r="H311" t="s">
        <v>5434</v>
      </c>
      <c r="J311">
        <f t="shared" si="9"/>
        <v>0</v>
      </c>
    </row>
    <row r="312" spans="1:10">
      <c r="A312" t="s">
        <v>5389</v>
      </c>
      <c r="B312" t="str">
        <f t="shared" si="8"/>
        <v>MKLê Trọng Bằng</v>
      </c>
      <c r="C312" t="s">
        <v>766</v>
      </c>
      <c r="D312" t="s">
        <v>765</v>
      </c>
      <c r="E312" s="121">
        <v>42876</v>
      </c>
      <c r="F312" t="s">
        <v>326</v>
      </c>
      <c r="H312" t="s">
        <v>5434</v>
      </c>
      <c r="J312">
        <f t="shared" si="9"/>
        <v>0</v>
      </c>
    </row>
    <row r="313" spans="1:10">
      <c r="A313" t="s">
        <v>5389</v>
      </c>
      <c r="B313" t="str">
        <f t="shared" si="8"/>
        <v>MKPhan Thanh Tuấn</v>
      </c>
      <c r="C313" t="s">
        <v>768</v>
      </c>
      <c r="D313" t="s">
        <v>767</v>
      </c>
      <c r="E313" s="121">
        <v>42887</v>
      </c>
      <c r="F313" t="s">
        <v>57</v>
      </c>
      <c r="H313" t="s">
        <v>5434</v>
      </c>
      <c r="J313">
        <f t="shared" si="9"/>
        <v>0</v>
      </c>
    </row>
    <row r="314" spans="1:10">
      <c r="A314" t="s">
        <v>5389</v>
      </c>
      <c r="B314" t="str">
        <f t="shared" si="8"/>
        <v>MKNguyễn Vũ Linh</v>
      </c>
      <c r="C314" t="s">
        <v>770</v>
      </c>
      <c r="D314" t="s">
        <v>769</v>
      </c>
      <c r="E314" s="121" t="s">
        <v>771</v>
      </c>
      <c r="F314" t="s">
        <v>107</v>
      </c>
      <c r="H314" t="s">
        <v>5435</v>
      </c>
      <c r="J314">
        <f t="shared" si="9"/>
        <v>1</v>
      </c>
    </row>
    <row r="315" spans="1:10">
      <c r="A315" t="s">
        <v>5389</v>
      </c>
      <c r="B315" t="str">
        <f t="shared" si="8"/>
        <v>MKBành Phước Lợi</v>
      </c>
      <c r="C315" t="s">
        <v>773</v>
      </c>
      <c r="D315" t="s">
        <v>772</v>
      </c>
      <c r="E315" s="121">
        <v>42552</v>
      </c>
      <c r="F315" t="s">
        <v>57</v>
      </c>
      <c r="H315" t="s">
        <v>5435</v>
      </c>
      <c r="J315">
        <f t="shared" si="9"/>
        <v>0</v>
      </c>
    </row>
    <row r="316" spans="1:10">
      <c r="A316" t="s">
        <v>5389</v>
      </c>
      <c r="B316" t="str">
        <f t="shared" si="8"/>
        <v>MKHuỳnh Thi Hồng Vân</v>
      </c>
      <c r="C316" t="s">
        <v>775</v>
      </c>
      <c r="D316" t="s">
        <v>774</v>
      </c>
      <c r="E316" s="121">
        <v>42583</v>
      </c>
      <c r="F316" t="s">
        <v>57</v>
      </c>
      <c r="H316" t="s">
        <v>5435</v>
      </c>
      <c r="J316">
        <f t="shared" si="9"/>
        <v>0</v>
      </c>
    </row>
    <row r="317" spans="1:10">
      <c r="A317" t="s">
        <v>5389</v>
      </c>
      <c r="B317" t="str">
        <f t="shared" si="8"/>
        <v>MKNguyễn Văn Mãnh</v>
      </c>
      <c r="C317" t="s">
        <v>777</v>
      </c>
      <c r="D317" t="s">
        <v>776</v>
      </c>
      <c r="E317" s="121">
        <v>42863</v>
      </c>
      <c r="F317" t="s">
        <v>558</v>
      </c>
      <c r="H317" t="s">
        <v>5435</v>
      </c>
      <c r="J317">
        <f t="shared" si="9"/>
        <v>0</v>
      </c>
    </row>
    <row r="318" spans="1:10">
      <c r="A318" t="s">
        <v>5389</v>
      </c>
      <c r="B318" t="str">
        <f t="shared" si="8"/>
        <v>MKLưu Khánh Ngọc</v>
      </c>
      <c r="C318" t="s">
        <v>779</v>
      </c>
      <c r="D318" t="s">
        <v>778</v>
      </c>
      <c r="E318" s="121">
        <v>42887</v>
      </c>
      <c r="F318" t="s">
        <v>326</v>
      </c>
      <c r="H318" t="s">
        <v>5435</v>
      </c>
      <c r="J318">
        <f t="shared" si="9"/>
        <v>0</v>
      </c>
    </row>
    <row r="319" spans="1:10">
      <c r="A319" t="s">
        <v>5389</v>
      </c>
      <c r="B319" t="str">
        <f t="shared" si="8"/>
        <v>MKSơn Hòan Nam</v>
      </c>
      <c r="C319" t="s">
        <v>781</v>
      </c>
      <c r="D319" t="s">
        <v>780</v>
      </c>
      <c r="E319" s="121">
        <v>42231</v>
      </c>
      <c r="F319" t="s">
        <v>107</v>
      </c>
      <c r="H319" t="s">
        <v>5436</v>
      </c>
      <c r="J319">
        <f t="shared" si="9"/>
        <v>0</v>
      </c>
    </row>
    <row r="320" spans="1:10">
      <c r="A320" t="s">
        <v>5389</v>
      </c>
      <c r="B320" t="str">
        <f t="shared" si="8"/>
        <v>MKTrương Hoàng Đương</v>
      </c>
      <c r="C320" t="s">
        <v>783</v>
      </c>
      <c r="D320" t="s">
        <v>782</v>
      </c>
      <c r="E320" s="121">
        <v>42826</v>
      </c>
      <c r="F320" t="s">
        <v>57</v>
      </c>
      <c r="H320" t="s">
        <v>5436</v>
      </c>
      <c r="J320">
        <f t="shared" si="9"/>
        <v>0</v>
      </c>
    </row>
    <row r="321" spans="1:10">
      <c r="A321" t="s">
        <v>5389</v>
      </c>
      <c r="B321" t="str">
        <f t="shared" si="8"/>
        <v>MKVõ Minh Thành</v>
      </c>
      <c r="C321" t="s">
        <v>785</v>
      </c>
      <c r="D321" t="s">
        <v>784</v>
      </c>
      <c r="E321" s="121">
        <v>42644</v>
      </c>
      <c r="F321" t="s">
        <v>57</v>
      </c>
      <c r="H321" t="s">
        <v>5436</v>
      </c>
      <c r="J321">
        <f t="shared" si="9"/>
        <v>1</v>
      </c>
    </row>
    <row r="322" spans="1:10">
      <c r="A322" t="s">
        <v>5389</v>
      </c>
      <c r="B322" t="str">
        <f t="shared" ref="B322:B385" si="10">+A322&amp;C322</f>
        <v>MKThạch Mel</v>
      </c>
      <c r="C322" t="s">
        <v>787</v>
      </c>
      <c r="D322" t="s">
        <v>786</v>
      </c>
      <c r="E322" s="121">
        <v>42887</v>
      </c>
      <c r="F322" t="s">
        <v>57</v>
      </c>
      <c r="H322" t="s">
        <v>5436</v>
      </c>
      <c r="J322">
        <f t="shared" ref="J322:J385" si="11">+IF(COUNTIF($B:$B,B322)=2,1,0)</f>
        <v>0</v>
      </c>
    </row>
    <row r="323" spans="1:10">
      <c r="A323" t="s">
        <v>5389</v>
      </c>
      <c r="B323" t="str">
        <f t="shared" si="10"/>
        <v>MKCao Văn Tha</v>
      </c>
      <c r="C323" t="s">
        <v>789</v>
      </c>
      <c r="D323" t="s">
        <v>788</v>
      </c>
      <c r="E323" s="121">
        <v>42298</v>
      </c>
      <c r="F323" t="s">
        <v>326</v>
      </c>
      <c r="H323" t="s">
        <v>5436</v>
      </c>
      <c r="J323">
        <f t="shared" si="11"/>
        <v>0</v>
      </c>
    </row>
    <row r="324" spans="1:10">
      <c r="A324" t="s">
        <v>5389</v>
      </c>
      <c r="B324" t="str">
        <f t="shared" si="10"/>
        <v>MKCao Hoài Hận</v>
      </c>
      <c r="C324" t="s">
        <v>791</v>
      </c>
      <c r="D324" t="s">
        <v>790</v>
      </c>
      <c r="E324" s="121">
        <v>42583</v>
      </c>
      <c r="F324" t="s">
        <v>352</v>
      </c>
      <c r="H324" t="s">
        <v>5437</v>
      </c>
      <c r="J324">
        <f t="shared" si="11"/>
        <v>0</v>
      </c>
    </row>
    <row r="325" spans="1:10">
      <c r="A325" t="s">
        <v>5438</v>
      </c>
      <c r="B325" t="str">
        <f t="shared" si="10"/>
        <v>CENBùi Quốc Tuấn</v>
      </c>
      <c r="C325" t="s">
        <v>793</v>
      </c>
      <c r="D325" t="s">
        <v>792</v>
      </c>
      <c r="E325" s="121">
        <v>41099</v>
      </c>
      <c r="F325" t="s">
        <v>107</v>
      </c>
      <c r="J325">
        <f t="shared" si="11"/>
        <v>0</v>
      </c>
    </row>
    <row r="326" spans="1:10">
      <c r="A326" t="s">
        <v>5438</v>
      </c>
      <c r="B326" t="str">
        <f t="shared" si="10"/>
        <v xml:space="preserve">CENLê Đặng Thanh Tài </v>
      </c>
      <c r="C326" t="s">
        <v>795</v>
      </c>
      <c r="D326" t="s">
        <v>794</v>
      </c>
      <c r="E326" s="121">
        <v>42233</v>
      </c>
      <c r="F326" t="s">
        <v>176</v>
      </c>
      <c r="H326" t="s">
        <v>5439</v>
      </c>
      <c r="J326">
        <f t="shared" si="11"/>
        <v>0</v>
      </c>
    </row>
    <row r="327" spans="1:10">
      <c r="A327" t="s">
        <v>5438</v>
      </c>
      <c r="B327" t="str">
        <f t="shared" si="10"/>
        <v>CENTrần Hữu Mẫn</v>
      </c>
      <c r="C327" t="s">
        <v>797</v>
      </c>
      <c r="D327" t="s">
        <v>796</v>
      </c>
      <c r="E327" s="121" t="s">
        <v>798</v>
      </c>
      <c r="F327" t="s">
        <v>57</v>
      </c>
      <c r="H327" t="s">
        <v>5439</v>
      </c>
      <c r="J327">
        <f t="shared" si="11"/>
        <v>0</v>
      </c>
    </row>
    <row r="328" spans="1:10">
      <c r="A328" t="s">
        <v>5438</v>
      </c>
      <c r="B328" t="str">
        <f t="shared" si="10"/>
        <v>CENThái Duy Bảo</v>
      </c>
      <c r="C328" t="s">
        <v>800</v>
      </c>
      <c r="D328" t="s">
        <v>799</v>
      </c>
      <c r="E328" s="121">
        <v>42528</v>
      </c>
      <c r="F328" t="s">
        <v>194</v>
      </c>
      <c r="H328" t="s">
        <v>5439</v>
      </c>
      <c r="J328">
        <f t="shared" si="11"/>
        <v>0</v>
      </c>
    </row>
    <row r="329" spans="1:10">
      <c r="A329" t="s">
        <v>5438</v>
      </c>
      <c r="B329" t="str">
        <f t="shared" si="10"/>
        <v>CENNguyễn Hữu Nhật Trường</v>
      </c>
      <c r="C329" t="s">
        <v>802</v>
      </c>
      <c r="D329" t="s">
        <v>801</v>
      </c>
      <c r="E329" s="121">
        <v>42887</v>
      </c>
      <c r="F329" t="s">
        <v>194</v>
      </c>
      <c r="H329" t="s">
        <v>5439</v>
      </c>
      <c r="J329">
        <f t="shared" si="11"/>
        <v>0</v>
      </c>
    </row>
    <row r="330" spans="1:10">
      <c r="A330" t="s">
        <v>5438</v>
      </c>
      <c r="B330" t="str">
        <f t="shared" si="10"/>
        <v>CENLương Xuân Hoài</v>
      </c>
      <c r="C330" t="s">
        <v>804</v>
      </c>
      <c r="D330" t="s">
        <v>803</v>
      </c>
      <c r="E330" s="121" t="s">
        <v>805</v>
      </c>
      <c r="F330" t="s">
        <v>57</v>
      </c>
      <c r="H330" t="s">
        <v>5439</v>
      </c>
      <c r="J330">
        <f t="shared" si="11"/>
        <v>0</v>
      </c>
    </row>
    <row r="331" spans="1:10">
      <c r="A331" t="s">
        <v>5438</v>
      </c>
      <c r="B331" t="str">
        <f t="shared" si="10"/>
        <v>CENĐặng Công Thắng</v>
      </c>
      <c r="C331" t="s">
        <v>807</v>
      </c>
      <c r="D331" t="s">
        <v>806</v>
      </c>
      <c r="E331" s="121">
        <v>42259</v>
      </c>
      <c r="F331" t="s">
        <v>326</v>
      </c>
      <c r="H331" t="s">
        <v>5439</v>
      </c>
      <c r="J331">
        <f t="shared" si="11"/>
        <v>1</v>
      </c>
    </row>
    <row r="332" spans="1:10">
      <c r="A332" t="s">
        <v>5438</v>
      </c>
      <c r="B332" t="str">
        <f t="shared" si="10"/>
        <v>CENNguyễn Đăng Đạt</v>
      </c>
      <c r="C332" t="s">
        <v>809</v>
      </c>
      <c r="D332" t="s">
        <v>808</v>
      </c>
      <c r="E332" s="121" t="s">
        <v>810</v>
      </c>
      <c r="F332" t="s">
        <v>57</v>
      </c>
      <c r="H332" t="s">
        <v>5439</v>
      </c>
      <c r="J332">
        <f t="shared" si="11"/>
        <v>0</v>
      </c>
    </row>
    <row r="333" spans="1:10">
      <c r="A333" t="s">
        <v>5438</v>
      </c>
      <c r="B333" t="str">
        <f t="shared" si="10"/>
        <v>CENTrần Hữu Dũng</v>
      </c>
      <c r="C333" t="s">
        <v>812</v>
      </c>
      <c r="D333" t="s">
        <v>811</v>
      </c>
      <c r="E333" s="121">
        <v>42229</v>
      </c>
      <c r="F333" t="s">
        <v>107</v>
      </c>
      <c r="J333">
        <f t="shared" si="11"/>
        <v>0</v>
      </c>
    </row>
    <row r="334" spans="1:10">
      <c r="A334" t="s">
        <v>5438</v>
      </c>
      <c r="B334" t="str">
        <f t="shared" si="10"/>
        <v>CENTrần Anh Vũ</v>
      </c>
      <c r="C334" t="s">
        <v>814</v>
      </c>
      <c r="D334" t="s">
        <v>813</v>
      </c>
      <c r="E334" s="121">
        <v>41036</v>
      </c>
      <c r="F334" t="s">
        <v>176</v>
      </c>
      <c r="H334" t="s">
        <v>5439</v>
      </c>
      <c r="J334">
        <f t="shared" si="11"/>
        <v>0</v>
      </c>
    </row>
    <row r="335" spans="1:10">
      <c r="A335" t="s">
        <v>5438</v>
      </c>
      <c r="B335" t="str">
        <f t="shared" si="10"/>
        <v>CENVăn Phú Anh Khoa</v>
      </c>
      <c r="C335" t="s">
        <v>816</v>
      </c>
      <c r="D335" t="s">
        <v>815</v>
      </c>
      <c r="E335" s="121">
        <v>42522</v>
      </c>
      <c r="F335" t="s">
        <v>57</v>
      </c>
      <c r="H335" t="s">
        <v>5439</v>
      </c>
      <c r="J335">
        <f t="shared" si="11"/>
        <v>0</v>
      </c>
    </row>
    <row r="336" spans="1:10">
      <c r="A336" t="s">
        <v>5438</v>
      </c>
      <c r="B336" t="str">
        <f t="shared" si="10"/>
        <v xml:space="preserve">CENNguyễn Đăng Hoàng </v>
      </c>
      <c r="C336" t="s">
        <v>818</v>
      </c>
      <c r="D336" t="s">
        <v>817</v>
      </c>
      <c r="E336" s="121">
        <v>41821</v>
      </c>
      <c r="F336" t="s">
        <v>57</v>
      </c>
      <c r="H336" t="s">
        <v>5439</v>
      </c>
      <c r="J336">
        <f t="shared" si="11"/>
        <v>0</v>
      </c>
    </row>
    <row r="337" spans="1:10">
      <c r="A337" t="s">
        <v>5438</v>
      </c>
      <c r="B337" t="str">
        <f t="shared" si="10"/>
        <v>CENHuỳnh Văn Lập</v>
      </c>
      <c r="C337" t="s">
        <v>820</v>
      </c>
      <c r="D337" t="s">
        <v>819</v>
      </c>
      <c r="E337" s="121">
        <v>41487</v>
      </c>
      <c r="F337" t="s">
        <v>326</v>
      </c>
      <c r="H337" t="s">
        <v>5439</v>
      </c>
      <c r="J337">
        <f t="shared" si="11"/>
        <v>0</v>
      </c>
    </row>
    <row r="338" spans="1:10">
      <c r="A338" t="s">
        <v>5438</v>
      </c>
      <c r="B338" t="str">
        <f t="shared" si="10"/>
        <v>CENĐặng Trương Nhật Huy</v>
      </c>
      <c r="C338" t="s">
        <v>822</v>
      </c>
      <c r="D338" t="s">
        <v>821</v>
      </c>
      <c r="E338" s="121" t="s">
        <v>823</v>
      </c>
      <c r="F338" t="s">
        <v>194</v>
      </c>
      <c r="H338" t="s">
        <v>5439</v>
      </c>
      <c r="J338">
        <f t="shared" si="11"/>
        <v>0</v>
      </c>
    </row>
    <row r="339" spans="1:10">
      <c r="A339" t="s">
        <v>5438</v>
      </c>
      <c r="B339" t="str">
        <f t="shared" si="10"/>
        <v>CENMai Văn Nam</v>
      </c>
      <c r="C339" t="s">
        <v>825</v>
      </c>
      <c r="D339" t="s">
        <v>824</v>
      </c>
      <c r="E339" s="121">
        <v>42887</v>
      </c>
      <c r="F339" t="s">
        <v>57</v>
      </c>
      <c r="H339" t="s">
        <v>5439</v>
      </c>
      <c r="J339">
        <f t="shared" si="11"/>
        <v>0</v>
      </c>
    </row>
    <row r="340" spans="1:10">
      <c r="A340" t="s">
        <v>5438</v>
      </c>
      <c r="B340" t="str">
        <f t="shared" si="10"/>
        <v>CENPhạm Bá Phú</v>
      </c>
      <c r="C340" t="s">
        <v>827</v>
      </c>
      <c r="D340" t="s">
        <v>826</v>
      </c>
      <c r="E340" s="121">
        <v>42887</v>
      </c>
      <c r="F340" t="s">
        <v>57</v>
      </c>
      <c r="H340" t="s">
        <v>5439</v>
      </c>
      <c r="J340">
        <f t="shared" si="11"/>
        <v>0</v>
      </c>
    </row>
    <row r="341" spans="1:10">
      <c r="A341" t="s">
        <v>5438</v>
      </c>
      <c r="B341" t="str">
        <f t="shared" si="10"/>
        <v>CENĐỗ Duy Thiện</v>
      </c>
      <c r="C341" t="s">
        <v>829</v>
      </c>
      <c r="D341" t="s">
        <v>828</v>
      </c>
      <c r="E341" s="121">
        <v>41038</v>
      </c>
      <c r="F341" t="s">
        <v>57</v>
      </c>
      <c r="H341" t="s">
        <v>5440</v>
      </c>
      <c r="J341">
        <f t="shared" si="11"/>
        <v>0</v>
      </c>
    </row>
    <row r="342" spans="1:10">
      <c r="A342" t="s">
        <v>5438</v>
      </c>
      <c r="B342" t="str">
        <f t="shared" si="10"/>
        <v>CENHồ Duy Thảnh</v>
      </c>
      <c r="C342" t="s">
        <v>831</v>
      </c>
      <c r="D342" t="s">
        <v>830</v>
      </c>
      <c r="E342" s="121">
        <v>41456</v>
      </c>
      <c r="F342" t="s">
        <v>107</v>
      </c>
      <c r="J342">
        <f t="shared" si="11"/>
        <v>0</v>
      </c>
    </row>
    <row r="343" spans="1:10">
      <c r="A343" t="s">
        <v>5438</v>
      </c>
      <c r="B343" t="str">
        <f t="shared" si="10"/>
        <v>CENLưu Văn Tân</v>
      </c>
      <c r="C343" t="s">
        <v>833</v>
      </c>
      <c r="D343" t="s">
        <v>832</v>
      </c>
      <c r="E343" s="121">
        <v>42887</v>
      </c>
      <c r="F343" t="s">
        <v>57</v>
      </c>
      <c r="H343" t="s">
        <v>5441</v>
      </c>
      <c r="J343">
        <f t="shared" si="11"/>
        <v>0</v>
      </c>
    </row>
    <row r="344" spans="1:10">
      <c r="A344" t="s">
        <v>5438</v>
      </c>
      <c r="B344" t="str">
        <f t="shared" si="10"/>
        <v>CENHồ Thị Thanh Thủy</v>
      </c>
      <c r="C344" t="s">
        <v>835</v>
      </c>
      <c r="D344" t="s">
        <v>834</v>
      </c>
      <c r="E344" s="121">
        <v>41068</v>
      </c>
      <c r="F344" t="s">
        <v>176</v>
      </c>
      <c r="H344" t="s">
        <v>5441</v>
      </c>
      <c r="J344">
        <f t="shared" si="11"/>
        <v>0</v>
      </c>
    </row>
    <row r="345" spans="1:10">
      <c r="A345" t="s">
        <v>5438</v>
      </c>
      <c r="B345" t="str">
        <f t="shared" si="10"/>
        <v>CENCao Thị Thùy Dương</v>
      </c>
      <c r="C345" t="s">
        <v>837</v>
      </c>
      <c r="D345" t="s">
        <v>836</v>
      </c>
      <c r="E345" s="121">
        <v>42858</v>
      </c>
      <c r="F345" t="s">
        <v>57</v>
      </c>
      <c r="H345" t="s">
        <v>5441</v>
      </c>
      <c r="J345">
        <f t="shared" si="11"/>
        <v>0</v>
      </c>
    </row>
    <row r="346" spans="1:10">
      <c r="A346" t="s">
        <v>5438</v>
      </c>
      <c r="B346" t="str">
        <f t="shared" si="10"/>
        <v>CENNguyễn Thái Ngọc Trịnh</v>
      </c>
      <c r="C346" t="s">
        <v>839</v>
      </c>
      <c r="D346" t="s">
        <v>838</v>
      </c>
      <c r="E346" s="121">
        <v>42856</v>
      </c>
      <c r="F346" t="s">
        <v>326</v>
      </c>
      <c r="H346" t="s">
        <v>5441</v>
      </c>
      <c r="J346">
        <f t="shared" si="11"/>
        <v>0</v>
      </c>
    </row>
    <row r="347" spans="1:10">
      <c r="A347" t="s">
        <v>5438</v>
      </c>
      <c r="B347" t="str">
        <f t="shared" si="10"/>
        <v>CENLê Quang Nhân</v>
      </c>
      <c r="C347" t="s">
        <v>841</v>
      </c>
      <c r="D347" t="s">
        <v>840</v>
      </c>
      <c r="E347" s="121">
        <v>42422</v>
      </c>
      <c r="F347" t="s">
        <v>326</v>
      </c>
      <c r="H347" t="s">
        <v>5441</v>
      </c>
      <c r="J347">
        <f t="shared" si="11"/>
        <v>0</v>
      </c>
    </row>
    <row r="348" spans="1:10">
      <c r="A348" t="s">
        <v>5438</v>
      </c>
      <c r="B348" t="str">
        <f t="shared" si="10"/>
        <v>CENVõ Quang May</v>
      </c>
      <c r="C348" t="s">
        <v>843</v>
      </c>
      <c r="D348" t="s">
        <v>842</v>
      </c>
      <c r="E348" s="121">
        <v>42597</v>
      </c>
      <c r="F348" t="s">
        <v>194</v>
      </c>
      <c r="H348" t="s">
        <v>5441</v>
      </c>
      <c r="J348">
        <f t="shared" si="11"/>
        <v>0</v>
      </c>
    </row>
    <row r="349" spans="1:10">
      <c r="A349" t="s">
        <v>5438</v>
      </c>
      <c r="B349" t="str">
        <f t="shared" si="10"/>
        <v xml:space="preserve">CENTrần Công Danh </v>
      </c>
      <c r="C349" t="s">
        <v>845</v>
      </c>
      <c r="D349" t="s">
        <v>844</v>
      </c>
      <c r="E349" s="121">
        <v>42901</v>
      </c>
      <c r="F349" t="s">
        <v>57</v>
      </c>
      <c r="H349" t="s">
        <v>5441</v>
      </c>
      <c r="J349">
        <f t="shared" si="11"/>
        <v>0</v>
      </c>
    </row>
    <row r="350" spans="1:10">
      <c r="A350" t="s">
        <v>5438</v>
      </c>
      <c r="B350" t="str">
        <f t="shared" si="10"/>
        <v>CEN</v>
      </c>
      <c r="D350" t="s">
        <v>846</v>
      </c>
      <c r="E350" s="121">
        <v>42826</v>
      </c>
      <c r="F350" t="s">
        <v>57</v>
      </c>
      <c r="H350" t="s">
        <v>5442</v>
      </c>
      <c r="J350">
        <f t="shared" si="11"/>
        <v>0</v>
      </c>
    </row>
    <row r="351" spans="1:10">
      <c r="A351" t="s">
        <v>5438</v>
      </c>
      <c r="B351" t="str">
        <f t="shared" si="10"/>
        <v>CENHồ Hoàng Sang</v>
      </c>
      <c r="C351" t="s">
        <v>848</v>
      </c>
      <c r="D351" t="s">
        <v>847</v>
      </c>
      <c r="E351" s="121">
        <v>42826</v>
      </c>
      <c r="F351" t="s">
        <v>107</v>
      </c>
      <c r="J351">
        <f t="shared" si="11"/>
        <v>0</v>
      </c>
    </row>
    <row r="352" spans="1:10">
      <c r="A352" t="s">
        <v>5438</v>
      </c>
      <c r="B352" t="str">
        <f t="shared" si="10"/>
        <v>CENLê Vương Quốc Việt</v>
      </c>
      <c r="C352" t="s">
        <v>850</v>
      </c>
      <c r="D352" t="s">
        <v>849</v>
      </c>
      <c r="E352" s="121">
        <v>41944</v>
      </c>
      <c r="F352" t="s">
        <v>107</v>
      </c>
      <c r="J352">
        <f t="shared" si="11"/>
        <v>0</v>
      </c>
    </row>
    <row r="353" spans="1:10">
      <c r="A353" t="s">
        <v>5438</v>
      </c>
      <c r="B353" t="str">
        <f t="shared" si="10"/>
        <v xml:space="preserve">CENPhạm Cường </v>
      </c>
      <c r="C353" t="s">
        <v>852</v>
      </c>
      <c r="D353" t="s">
        <v>851</v>
      </c>
      <c r="E353" s="121">
        <v>42298</v>
      </c>
      <c r="F353" t="s">
        <v>57</v>
      </c>
      <c r="H353" t="s">
        <v>5443</v>
      </c>
      <c r="J353">
        <f t="shared" si="11"/>
        <v>0</v>
      </c>
    </row>
    <row r="354" spans="1:10">
      <c r="A354" t="s">
        <v>5438</v>
      </c>
      <c r="B354" t="str">
        <f t="shared" si="10"/>
        <v>CENNguyễn Hóa</v>
      </c>
      <c r="C354" t="s">
        <v>854</v>
      </c>
      <c r="D354" t="s">
        <v>853</v>
      </c>
      <c r="E354" s="121">
        <v>42298</v>
      </c>
      <c r="F354" t="s">
        <v>57</v>
      </c>
      <c r="H354" t="s">
        <v>5444</v>
      </c>
      <c r="J354">
        <f t="shared" si="11"/>
        <v>0</v>
      </c>
    </row>
    <row r="355" spans="1:10">
      <c r="A355" t="s">
        <v>5438</v>
      </c>
      <c r="B355" t="str">
        <f t="shared" si="10"/>
        <v>CENĐặng Cương</v>
      </c>
      <c r="C355" t="s">
        <v>856</v>
      </c>
      <c r="D355" t="s">
        <v>855</v>
      </c>
      <c r="E355" s="121">
        <v>41633</v>
      </c>
      <c r="F355" t="s">
        <v>107</v>
      </c>
      <c r="J355">
        <f t="shared" si="11"/>
        <v>0</v>
      </c>
    </row>
    <row r="356" spans="1:10">
      <c r="A356" t="s">
        <v>5438</v>
      </c>
      <c r="B356" t="str">
        <f t="shared" si="10"/>
        <v>CENHuỳnh Văn Sang</v>
      </c>
      <c r="C356" t="s">
        <v>858</v>
      </c>
      <c r="D356" t="s">
        <v>857</v>
      </c>
      <c r="E356" s="121">
        <v>42066</v>
      </c>
      <c r="F356" t="s">
        <v>326</v>
      </c>
      <c r="H356" t="s">
        <v>5445</v>
      </c>
      <c r="J356">
        <f t="shared" si="11"/>
        <v>0</v>
      </c>
    </row>
    <row r="357" spans="1:10">
      <c r="A357" t="s">
        <v>5438</v>
      </c>
      <c r="B357" t="str">
        <f t="shared" si="10"/>
        <v>CENĐoàn Quốc Thịnh</v>
      </c>
      <c r="C357" t="s">
        <v>860</v>
      </c>
      <c r="D357" t="s">
        <v>859</v>
      </c>
      <c r="E357" s="121" t="s">
        <v>861</v>
      </c>
      <c r="F357" t="s">
        <v>326</v>
      </c>
      <c r="H357" t="s">
        <v>5445</v>
      </c>
      <c r="J357">
        <f t="shared" si="11"/>
        <v>0</v>
      </c>
    </row>
    <row r="358" spans="1:10">
      <c r="A358" t="s">
        <v>5438</v>
      </c>
      <c r="B358" t="str">
        <f t="shared" si="10"/>
        <v>CENNguyễn Đăng Nhiên</v>
      </c>
      <c r="C358" t="s">
        <v>863</v>
      </c>
      <c r="D358" t="s">
        <v>862</v>
      </c>
      <c r="E358" s="121">
        <v>41944</v>
      </c>
      <c r="F358" t="s">
        <v>57</v>
      </c>
      <c r="H358" t="s">
        <v>5445</v>
      </c>
      <c r="J358">
        <f t="shared" si="11"/>
        <v>0</v>
      </c>
    </row>
    <row r="359" spans="1:10">
      <c r="A359" t="s">
        <v>5438</v>
      </c>
      <c r="B359" t="str">
        <f t="shared" si="10"/>
        <v>CENNguyễn Văn Minh</v>
      </c>
      <c r="C359" t="s">
        <v>865</v>
      </c>
      <c r="D359" t="s">
        <v>864</v>
      </c>
      <c r="E359" s="121">
        <v>42858</v>
      </c>
      <c r="F359" t="s">
        <v>57</v>
      </c>
      <c r="H359" t="s">
        <v>5445</v>
      </c>
      <c r="J359">
        <f t="shared" si="11"/>
        <v>1</v>
      </c>
    </row>
    <row r="360" spans="1:10">
      <c r="A360" t="s">
        <v>5438</v>
      </c>
      <c r="B360" t="str">
        <f t="shared" si="10"/>
        <v>CENNguyễn Thị Ánh Nguyệt</v>
      </c>
      <c r="C360" t="s">
        <v>867</v>
      </c>
      <c r="D360" t="s">
        <v>866</v>
      </c>
      <c r="E360" s="121">
        <v>42335</v>
      </c>
      <c r="F360" t="s">
        <v>57</v>
      </c>
      <c r="H360" t="s">
        <v>5446</v>
      </c>
      <c r="J360">
        <f t="shared" si="11"/>
        <v>0</v>
      </c>
    </row>
    <row r="361" spans="1:10">
      <c r="A361" t="s">
        <v>5438</v>
      </c>
      <c r="B361" t="str">
        <f t="shared" si="10"/>
        <v>CENLê Phước Sinh</v>
      </c>
      <c r="C361" t="s">
        <v>869</v>
      </c>
      <c r="D361" t="s">
        <v>868</v>
      </c>
      <c r="E361" s="121">
        <v>41687</v>
      </c>
      <c r="F361" t="s">
        <v>57</v>
      </c>
      <c r="H361" t="s">
        <v>5447</v>
      </c>
      <c r="J361">
        <f t="shared" si="11"/>
        <v>0</v>
      </c>
    </row>
    <row r="362" spans="1:10">
      <c r="A362" t="s">
        <v>5438</v>
      </c>
      <c r="B362" t="str">
        <f t="shared" si="10"/>
        <v>CENVũ Trần Duy Tân</v>
      </c>
      <c r="C362" t="s">
        <v>871</v>
      </c>
      <c r="D362" t="s">
        <v>870</v>
      </c>
      <c r="E362" s="121" t="s">
        <v>872</v>
      </c>
      <c r="F362" t="s">
        <v>57</v>
      </c>
      <c r="H362" t="s">
        <v>5447</v>
      </c>
      <c r="J362">
        <f t="shared" si="11"/>
        <v>0</v>
      </c>
    </row>
    <row r="363" spans="1:10">
      <c r="A363" t="s">
        <v>5438</v>
      </c>
      <c r="B363" t="str">
        <f t="shared" si="10"/>
        <v>CENVũ Trần Quốc Tân</v>
      </c>
      <c r="C363" t="s">
        <v>874</v>
      </c>
      <c r="D363" t="s">
        <v>873</v>
      </c>
      <c r="E363" s="121">
        <v>42583</v>
      </c>
      <c r="F363" t="s">
        <v>654</v>
      </c>
      <c r="H363" t="s">
        <v>5448</v>
      </c>
      <c r="J363">
        <f t="shared" si="11"/>
        <v>0</v>
      </c>
    </row>
    <row r="364" spans="1:10">
      <c r="A364" t="s">
        <v>5438</v>
      </c>
      <c r="B364" t="str">
        <f t="shared" si="10"/>
        <v>CENHoàng Văn Bình</v>
      </c>
      <c r="C364" t="s">
        <v>876</v>
      </c>
      <c r="D364" t="s">
        <v>875</v>
      </c>
      <c r="E364" s="121">
        <v>41336</v>
      </c>
      <c r="F364" t="s">
        <v>107</v>
      </c>
      <c r="J364">
        <f t="shared" si="11"/>
        <v>0</v>
      </c>
    </row>
    <row r="365" spans="1:10">
      <c r="A365" t="s">
        <v>5438</v>
      </c>
      <c r="B365" t="str">
        <f t="shared" si="10"/>
        <v>CENTrần Văn Thiện</v>
      </c>
      <c r="C365" t="s">
        <v>878</v>
      </c>
      <c r="D365" t="s">
        <v>877</v>
      </c>
      <c r="E365" s="121">
        <v>41852</v>
      </c>
      <c r="F365" t="s">
        <v>57</v>
      </c>
      <c r="H365" t="s">
        <v>5449</v>
      </c>
      <c r="J365">
        <f t="shared" si="11"/>
        <v>0</v>
      </c>
    </row>
    <row r="366" spans="1:10">
      <c r="A366" t="s">
        <v>5438</v>
      </c>
      <c r="B366" t="str">
        <f t="shared" si="10"/>
        <v>CENHoàng Văn Dường</v>
      </c>
      <c r="C366" t="s">
        <v>880</v>
      </c>
      <c r="D366" t="s">
        <v>879</v>
      </c>
      <c r="E366" s="121">
        <v>42826</v>
      </c>
      <c r="F366" t="s">
        <v>57</v>
      </c>
      <c r="H366" t="s">
        <v>5449</v>
      </c>
      <c r="J366">
        <f t="shared" si="11"/>
        <v>0</v>
      </c>
    </row>
    <row r="367" spans="1:10">
      <c r="A367" t="s">
        <v>5438</v>
      </c>
      <c r="B367" t="str">
        <f t="shared" si="10"/>
        <v>CENNguyễn Thị Thu Loàn</v>
      </c>
      <c r="C367" t="s">
        <v>882</v>
      </c>
      <c r="D367" t="s">
        <v>881</v>
      </c>
      <c r="E367" s="121" t="s">
        <v>883</v>
      </c>
      <c r="F367" t="s">
        <v>326</v>
      </c>
      <c r="H367" t="s">
        <v>5449</v>
      </c>
      <c r="J367">
        <f t="shared" si="11"/>
        <v>0</v>
      </c>
    </row>
    <row r="368" spans="1:10">
      <c r="A368" t="s">
        <v>5438</v>
      </c>
      <c r="B368" t="str">
        <f t="shared" si="10"/>
        <v>CENPhạm Đại Hải</v>
      </c>
      <c r="C368" t="s">
        <v>885</v>
      </c>
      <c r="D368" t="s">
        <v>884</v>
      </c>
      <c r="E368" s="121">
        <v>42892</v>
      </c>
      <c r="F368" t="s">
        <v>57</v>
      </c>
      <c r="H368" t="s">
        <v>5449</v>
      </c>
      <c r="J368">
        <f t="shared" si="11"/>
        <v>0</v>
      </c>
    </row>
    <row r="369" spans="1:10">
      <c r="A369" t="s">
        <v>5438</v>
      </c>
      <c r="B369" t="str">
        <f t="shared" si="10"/>
        <v>CENNguyễn Văn Tình</v>
      </c>
      <c r="C369" t="s">
        <v>887</v>
      </c>
      <c r="D369" t="s">
        <v>886</v>
      </c>
      <c r="E369" s="121">
        <v>41694</v>
      </c>
      <c r="F369" t="s">
        <v>57</v>
      </c>
      <c r="H369" t="s">
        <v>5450</v>
      </c>
      <c r="J369">
        <f t="shared" si="11"/>
        <v>0</v>
      </c>
    </row>
    <row r="370" spans="1:10">
      <c r="A370" t="s">
        <v>5438</v>
      </c>
      <c r="B370" t="str">
        <f t="shared" si="10"/>
        <v>CENLê Đình Lực</v>
      </c>
      <c r="C370" t="s">
        <v>889</v>
      </c>
      <c r="D370" t="s">
        <v>888</v>
      </c>
      <c r="E370" s="121">
        <v>42583</v>
      </c>
      <c r="F370" t="s">
        <v>107</v>
      </c>
      <c r="J370">
        <f t="shared" si="11"/>
        <v>0</v>
      </c>
    </row>
    <row r="371" spans="1:10">
      <c r="A371" t="s">
        <v>5438</v>
      </c>
      <c r="B371" t="str">
        <f t="shared" si="10"/>
        <v>CENHoàng Thị Hiệp</v>
      </c>
      <c r="C371" t="s">
        <v>891</v>
      </c>
      <c r="D371" t="s">
        <v>890</v>
      </c>
      <c r="E371" s="121">
        <v>42846</v>
      </c>
      <c r="F371" t="s">
        <v>57</v>
      </c>
      <c r="H371" t="s">
        <v>109</v>
      </c>
      <c r="J371">
        <f t="shared" si="11"/>
        <v>0</v>
      </c>
    </row>
    <row r="372" spans="1:10">
      <c r="A372" t="s">
        <v>5438</v>
      </c>
      <c r="B372" t="str">
        <f t="shared" si="10"/>
        <v>CENNGUYỄN THỊ HIỀN</v>
      </c>
      <c r="C372" t="s">
        <v>893</v>
      </c>
      <c r="D372" t="s">
        <v>892</v>
      </c>
      <c r="E372" s="121">
        <v>42887</v>
      </c>
      <c r="F372" t="s">
        <v>57</v>
      </c>
      <c r="H372" t="s">
        <v>109</v>
      </c>
      <c r="J372">
        <f t="shared" si="11"/>
        <v>0</v>
      </c>
    </row>
    <row r="373" spans="1:10">
      <c r="A373" t="s">
        <v>5438</v>
      </c>
      <c r="B373" t="str">
        <f t="shared" si="10"/>
        <v>CENNGUYỄN THỊ HẢO</v>
      </c>
      <c r="C373" t="s">
        <v>895</v>
      </c>
      <c r="D373" t="s">
        <v>894</v>
      </c>
      <c r="E373" s="121">
        <v>42887</v>
      </c>
      <c r="F373" t="s">
        <v>326</v>
      </c>
      <c r="H373" t="s">
        <v>109</v>
      </c>
      <c r="J373">
        <f t="shared" si="11"/>
        <v>0</v>
      </c>
    </row>
    <row r="374" spans="1:10">
      <c r="A374" t="s">
        <v>5438</v>
      </c>
      <c r="B374" t="str">
        <f t="shared" si="10"/>
        <v>CENHoàng Chánh Tín</v>
      </c>
      <c r="C374" t="s">
        <v>897</v>
      </c>
      <c r="D374" t="s">
        <v>896</v>
      </c>
      <c r="E374" s="121">
        <v>42858</v>
      </c>
      <c r="F374" t="s">
        <v>57</v>
      </c>
      <c r="H374" t="s">
        <v>5451</v>
      </c>
      <c r="J374">
        <f t="shared" si="11"/>
        <v>0</v>
      </c>
    </row>
    <row r="375" spans="1:10">
      <c r="A375" t="s">
        <v>5438</v>
      </c>
      <c r="B375" t="str">
        <f t="shared" si="10"/>
        <v>CENĐặng Tuấn Bình</v>
      </c>
      <c r="C375" t="s">
        <v>899</v>
      </c>
      <c r="D375" t="s">
        <v>898</v>
      </c>
      <c r="E375" s="121">
        <v>41456</v>
      </c>
      <c r="F375" t="s">
        <v>203</v>
      </c>
      <c r="H375" t="s">
        <v>5452</v>
      </c>
      <c r="J375">
        <f t="shared" si="11"/>
        <v>0</v>
      </c>
    </row>
    <row r="376" spans="1:10">
      <c r="A376" t="s">
        <v>5438</v>
      </c>
      <c r="B376" t="str">
        <f t="shared" si="10"/>
        <v>CENVũ Duy Bảo</v>
      </c>
      <c r="C376" t="s">
        <v>901</v>
      </c>
      <c r="D376" t="s">
        <v>900</v>
      </c>
      <c r="E376" s="121">
        <v>41645</v>
      </c>
      <c r="F376" t="s">
        <v>107</v>
      </c>
      <c r="J376">
        <f t="shared" si="11"/>
        <v>0</v>
      </c>
    </row>
    <row r="377" spans="1:10">
      <c r="A377" t="s">
        <v>5438</v>
      </c>
      <c r="B377" t="str">
        <f t="shared" si="10"/>
        <v xml:space="preserve">CENPhan Đình Long </v>
      </c>
      <c r="C377" t="s">
        <v>903</v>
      </c>
      <c r="D377" t="s">
        <v>902</v>
      </c>
      <c r="E377" s="121">
        <v>42675</v>
      </c>
      <c r="F377" t="s">
        <v>57</v>
      </c>
      <c r="H377" t="s">
        <v>5453</v>
      </c>
      <c r="J377">
        <f t="shared" si="11"/>
        <v>0</v>
      </c>
    </row>
    <row r="378" spans="1:10">
      <c r="A378" t="s">
        <v>5438</v>
      </c>
      <c r="B378" t="str">
        <f t="shared" si="10"/>
        <v xml:space="preserve">CENNguyễn Bá Ngọc </v>
      </c>
      <c r="C378" t="s">
        <v>905</v>
      </c>
      <c r="D378" t="s">
        <v>904</v>
      </c>
      <c r="E378" s="121">
        <v>42614</v>
      </c>
      <c r="F378" t="s">
        <v>326</v>
      </c>
      <c r="H378" t="s">
        <v>5453</v>
      </c>
      <c r="J378">
        <f t="shared" si="11"/>
        <v>0</v>
      </c>
    </row>
    <row r="379" spans="1:10">
      <c r="A379" t="s">
        <v>5438</v>
      </c>
      <c r="B379" t="str">
        <f t="shared" si="10"/>
        <v>CENHuỳnh Xuân Ngọc</v>
      </c>
      <c r="C379" t="s">
        <v>907</v>
      </c>
      <c r="D379" t="s">
        <v>906</v>
      </c>
      <c r="E379" s="121">
        <v>41345</v>
      </c>
      <c r="F379" t="s">
        <v>57</v>
      </c>
      <c r="H379" t="s">
        <v>5454</v>
      </c>
      <c r="J379">
        <f t="shared" si="11"/>
        <v>0</v>
      </c>
    </row>
    <row r="380" spans="1:10">
      <c r="A380" t="s">
        <v>5438</v>
      </c>
      <c r="B380" t="str">
        <f t="shared" si="10"/>
        <v xml:space="preserve">CENLê Đông Sang </v>
      </c>
      <c r="C380" t="s">
        <v>909</v>
      </c>
      <c r="D380" t="s">
        <v>908</v>
      </c>
      <c r="E380" s="121">
        <v>42563</v>
      </c>
      <c r="F380" t="s">
        <v>326</v>
      </c>
      <c r="H380" t="s">
        <v>5454</v>
      </c>
      <c r="J380">
        <f t="shared" si="11"/>
        <v>0</v>
      </c>
    </row>
    <row r="381" spans="1:10">
      <c r="A381" t="s">
        <v>5438</v>
      </c>
      <c r="B381" t="str">
        <f t="shared" si="10"/>
        <v>CENTrình Khánh Tâm</v>
      </c>
      <c r="C381" t="s">
        <v>911</v>
      </c>
      <c r="D381" t="s">
        <v>910</v>
      </c>
      <c r="E381" s="121">
        <v>41913</v>
      </c>
      <c r="F381" t="s">
        <v>107</v>
      </c>
      <c r="J381">
        <f t="shared" si="11"/>
        <v>0</v>
      </c>
    </row>
    <row r="382" spans="1:10">
      <c r="A382" t="s">
        <v>5438</v>
      </c>
      <c r="B382" t="str">
        <f t="shared" si="10"/>
        <v>CENTrần Việt Cường</v>
      </c>
      <c r="C382" t="s">
        <v>913</v>
      </c>
      <c r="D382" t="s">
        <v>912</v>
      </c>
      <c r="E382" s="121">
        <v>41913</v>
      </c>
      <c r="F382" t="s">
        <v>176</v>
      </c>
      <c r="H382" t="s">
        <v>5455</v>
      </c>
      <c r="J382">
        <f t="shared" si="11"/>
        <v>0</v>
      </c>
    </row>
    <row r="383" spans="1:10">
      <c r="A383" t="s">
        <v>5438</v>
      </c>
      <c r="B383" t="str">
        <f t="shared" si="10"/>
        <v>CENNguyễn Hữu Thanh</v>
      </c>
      <c r="C383" t="s">
        <v>915</v>
      </c>
      <c r="D383" t="s">
        <v>914</v>
      </c>
      <c r="E383" s="121">
        <v>42552</v>
      </c>
      <c r="F383" t="s">
        <v>57</v>
      </c>
      <c r="H383" t="s">
        <v>5455</v>
      </c>
      <c r="J383">
        <f t="shared" si="11"/>
        <v>0</v>
      </c>
    </row>
    <row r="384" spans="1:10">
      <c r="A384" t="s">
        <v>5438</v>
      </c>
      <c r="B384" t="str">
        <f t="shared" si="10"/>
        <v>CENĐào Ngọc Hải</v>
      </c>
      <c r="C384" t="s">
        <v>917</v>
      </c>
      <c r="D384" t="s">
        <v>916</v>
      </c>
      <c r="E384" s="121">
        <v>42430</v>
      </c>
      <c r="F384" t="s">
        <v>326</v>
      </c>
      <c r="H384" t="s">
        <v>5455</v>
      </c>
      <c r="J384">
        <f t="shared" si="11"/>
        <v>0</v>
      </c>
    </row>
    <row r="385" spans="1:10">
      <c r="A385" t="s">
        <v>5438</v>
      </c>
      <c r="B385" t="str">
        <f t="shared" si="10"/>
        <v>CENTrần Xuân Cường</v>
      </c>
      <c r="C385" t="s">
        <v>919</v>
      </c>
      <c r="D385" t="s">
        <v>918</v>
      </c>
      <c r="E385" s="121">
        <v>42430</v>
      </c>
      <c r="F385" t="s">
        <v>194</v>
      </c>
      <c r="H385" t="s">
        <v>5455</v>
      </c>
      <c r="J385">
        <f t="shared" si="11"/>
        <v>0</v>
      </c>
    </row>
    <row r="386" spans="1:10">
      <c r="A386" t="s">
        <v>5438</v>
      </c>
      <c r="B386" t="str">
        <f t="shared" ref="B386:B449" si="12">+A386&amp;C386</f>
        <v>CENTrần Hồng Nam</v>
      </c>
      <c r="C386" t="s">
        <v>921</v>
      </c>
      <c r="D386" t="s">
        <v>920</v>
      </c>
      <c r="E386" s="121">
        <v>42614</v>
      </c>
      <c r="F386" t="s">
        <v>57</v>
      </c>
      <c r="H386" t="s">
        <v>5455</v>
      </c>
      <c r="J386">
        <f t="shared" ref="J386:J449" si="13">+IF(COUNTIF($B:$B,B386)=2,1,0)</f>
        <v>0</v>
      </c>
    </row>
    <row r="387" spans="1:10">
      <c r="A387" t="s">
        <v>5438</v>
      </c>
      <c r="B387" t="str">
        <f t="shared" si="12"/>
        <v>CENLê Đặng Bá Nhật</v>
      </c>
      <c r="C387" t="s">
        <v>923</v>
      </c>
      <c r="D387" t="s">
        <v>922</v>
      </c>
      <c r="E387" s="121">
        <v>42815</v>
      </c>
      <c r="F387" t="s">
        <v>57</v>
      </c>
      <c r="H387" t="s">
        <v>5455</v>
      </c>
      <c r="J387">
        <f t="shared" si="13"/>
        <v>0</v>
      </c>
    </row>
    <row r="388" spans="1:10">
      <c r="A388" t="s">
        <v>5438</v>
      </c>
      <c r="B388" t="str">
        <f t="shared" si="12"/>
        <v>CENVõ Thị Huệ</v>
      </c>
      <c r="C388" t="s">
        <v>925</v>
      </c>
      <c r="D388" t="s">
        <v>924</v>
      </c>
      <c r="E388" s="121">
        <v>42317</v>
      </c>
      <c r="F388" t="s">
        <v>57</v>
      </c>
      <c r="H388" t="s">
        <v>5456</v>
      </c>
      <c r="J388">
        <f t="shared" si="13"/>
        <v>0</v>
      </c>
    </row>
    <row r="389" spans="1:10">
      <c r="A389" t="s">
        <v>5438</v>
      </c>
      <c r="B389" t="str">
        <f t="shared" si="12"/>
        <v>CENHồ Minh Thiện</v>
      </c>
      <c r="C389" t="s">
        <v>927</v>
      </c>
      <c r="D389" t="s">
        <v>926</v>
      </c>
      <c r="E389" s="121">
        <v>42858</v>
      </c>
      <c r="F389" t="s">
        <v>654</v>
      </c>
      <c r="H389" t="s">
        <v>5456</v>
      </c>
      <c r="J389">
        <f t="shared" si="13"/>
        <v>0</v>
      </c>
    </row>
    <row r="390" spans="1:10">
      <c r="A390" t="s">
        <v>5438</v>
      </c>
      <c r="B390" t="str">
        <f t="shared" si="12"/>
        <v>CENNguyễn Thịnh Phúc</v>
      </c>
      <c r="C390" t="s">
        <v>929</v>
      </c>
      <c r="D390" t="s">
        <v>928</v>
      </c>
      <c r="E390" s="121">
        <v>42858</v>
      </c>
      <c r="F390" t="s">
        <v>326</v>
      </c>
      <c r="H390" t="s">
        <v>5456</v>
      </c>
      <c r="J390">
        <f t="shared" si="13"/>
        <v>0</v>
      </c>
    </row>
    <row r="391" spans="1:10">
      <c r="A391" t="s">
        <v>5438</v>
      </c>
      <c r="B391" t="str">
        <f t="shared" si="12"/>
        <v>CENLê Thanh Phương</v>
      </c>
      <c r="C391" t="s">
        <v>931</v>
      </c>
      <c r="D391" t="s">
        <v>930</v>
      </c>
      <c r="E391" s="121">
        <v>42866</v>
      </c>
      <c r="F391" t="s">
        <v>107</v>
      </c>
      <c r="J391">
        <f t="shared" si="13"/>
        <v>0</v>
      </c>
    </row>
    <row r="392" spans="1:10">
      <c r="A392" t="s">
        <v>5438</v>
      </c>
      <c r="B392" t="str">
        <f t="shared" si="12"/>
        <v>CENHà Thị Lánh</v>
      </c>
      <c r="C392" t="s">
        <v>933</v>
      </c>
      <c r="D392" t="s">
        <v>932</v>
      </c>
      <c r="E392" s="121">
        <v>40914</v>
      </c>
      <c r="F392" t="s">
        <v>57</v>
      </c>
      <c r="H392" t="s">
        <v>5457</v>
      </c>
      <c r="J392">
        <f t="shared" si="13"/>
        <v>0</v>
      </c>
    </row>
    <row r="393" spans="1:10">
      <c r="A393" t="s">
        <v>5438</v>
      </c>
      <c r="B393" t="str">
        <f t="shared" si="12"/>
        <v>CENNGUYỄN TUẤN VIỆT</v>
      </c>
      <c r="C393" t="s">
        <v>935</v>
      </c>
      <c r="D393" t="s">
        <v>934</v>
      </c>
      <c r="E393" s="121">
        <v>42892</v>
      </c>
      <c r="F393" t="s">
        <v>57</v>
      </c>
      <c r="H393" t="s">
        <v>5457</v>
      </c>
      <c r="J393">
        <f t="shared" si="13"/>
        <v>0</v>
      </c>
    </row>
    <row r="394" spans="1:10">
      <c r="A394" t="s">
        <v>5438</v>
      </c>
      <c r="B394" t="str">
        <f t="shared" si="12"/>
        <v>CENLê Thị Thu Phương</v>
      </c>
      <c r="C394" t="s">
        <v>937</v>
      </c>
      <c r="D394" t="s">
        <v>936</v>
      </c>
      <c r="E394" s="121">
        <v>42675</v>
      </c>
      <c r="F394" t="s">
        <v>57</v>
      </c>
      <c r="H394" t="s">
        <v>5458</v>
      </c>
      <c r="J394">
        <f t="shared" si="13"/>
        <v>0</v>
      </c>
    </row>
    <row r="395" spans="1:10">
      <c r="A395" t="s">
        <v>5438</v>
      </c>
      <c r="B395" t="str">
        <f t="shared" si="12"/>
        <v>CENDương Thị Khuyên</v>
      </c>
      <c r="C395" t="s">
        <v>939</v>
      </c>
      <c r="D395" t="s">
        <v>938</v>
      </c>
      <c r="E395" s="121">
        <v>42612</v>
      </c>
      <c r="F395" t="s">
        <v>57</v>
      </c>
      <c r="H395" t="s">
        <v>5458</v>
      </c>
      <c r="J395">
        <f t="shared" si="13"/>
        <v>0</v>
      </c>
    </row>
    <row r="396" spans="1:10">
      <c r="A396" t="s">
        <v>5438</v>
      </c>
      <c r="B396" t="str">
        <f t="shared" si="12"/>
        <v>CENNguyễn Thị Bích Hoa</v>
      </c>
      <c r="C396" t="s">
        <v>941</v>
      </c>
      <c r="D396" t="s">
        <v>940</v>
      </c>
      <c r="E396" s="121">
        <v>42371</v>
      </c>
      <c r="F396" t="s">
        <v>57</v>
      </c>
      <c r="H396" t="s">
        <v>5459</v>
      </c>
      <c r="J396">
        <f t="shared" si="13"/>
        <v>0</v>
      </c>
    </row>
    <row r="397" spans="1:10">
      <c r="A397" t="s">
        <v>5438</v>
      </c>
      <c r="B397" t="str">
        <f t="shared" si="12"/>
        <v>CENNguyễn Tiền</v>
      </c>
      <c r="C397" t="s">
        <v>943</v>
      </c>
      <c r="D397" t="s">
        <v>942</v>
      </c>
      <c r="E397" s="121" t="s">
        <v>944</v>
      </c>
      <c r="F397" t="s">
        <v>107</v>
      </c>
      <c r="J397">
        <f t="shared" si="13"/>
        <v>0</v>
      </c>
    </row>
    <row r="398" spans="1:10">
      <c r="A398" t="s">
        <v>5438</v>
      </c>
      <c r="B398" t="str">
        <f t="shared" si="12"/>
        <v>CENĐoàn Thị Thu Thảo</v>
      </c>
      <c r="C398" t="s">
        <v>946</v>
      </c>
      <c r="D398" t="s">
        <v>945</v>
      </c>
      <c r="E398" s="121" t="s">
        <v>947</v>
      </c>
      <c r="F398" t="s">
        <v>654</v>
      </c>
      <c r="H398" t="s">
        <v>5460</v>
      </c>
      <c r="J398">
        <f t="shared" si="13"/>
        <v>0</v>
      </c>
    </row>
    <row r="399" spans="1:10">
      <c r="A399" t="s">
        <v>5438</v>
      </c>
      <c r="B399" t="str">
        <f t="shared" si="12"/>
        <v>CENĐỗ Hoàng Phố</v>
      </c>
      <c r="C399" t="s">
        <v>949</v>
      </c>
      <c r="D399" t="s">
        <v>948</v>
      </c>
      <c r="E399" s="121" t="s">
        <v>950</v>
      </c>
      <c r="F399" t="s">
        <v>57</v>
      </c>
      <c r="H399" t="s">
        <v>5461</v>
      </c>
      <c r="J399">
        <f t="shared" si="13"/>
        <v>0</v>
      </c>
    </row>
    <row r="400" spans="1:10">
      <c r="A400" t="s">
        <v>5438</v>
      </c>
      <c r="B400" t="str">
        <f t="shared" si="12"/>
        <v>CENTrần Xuân Hải</v>
      </c>
      <c r="C400" t="s">
        <v>952</v>
      </c>
      <c r="D400" t="s">
        <v>951</v>
      </c>
      <c r="E400" s="121" t="s">
        <v>947</v>
      </c>
      <c r="F400" t="s">
        <v>326</v>
      </c>
      <c r="H400" t="s">
        <v>5461</v>
      </c>
      <c r="J400">
        <f t="shared" si="13"/>
        <v>0</v>
      </c>
    </row>
    <row r="401" spans="1:10">
      <c r="A401" t="s">
        <v>5438</v>
      </c>
      <c r="B401" t="str">
        <f t="shared" si="12"/>
        <v>CENLương Ngọc Lượng</v>
      </c>
      <c r="C401" t="s">
        <v>954</v>
      </c>
      <c r="D401" t="s">
        <v>953</v>
      </c>
      <c r="E401" s="121" t="s">
        <v>955</v>
      </c>
      <c r="F401" t="s">
        <v>57</v>
      </c>
      <c r="H401" t="s">
        <v>5461</v>
      </c>
      <c r="J401">
        <f t="shared" si="13"/>
        <v>0</v>
      </c>
    </row>
    <row r="402" spans="1:10">
      <c r="A402" t="s">
        <v>5438</v>
      </c>
      <c r="B402" t="str">
        <f t="shared" si="12"/>
        <v>CENNguyễn Văn Quang</v>
      </c>
      <c r="C402" t="s">
        <v>957</v>
      </c>
      <c r="D402" t="s">
        <v>956</v>
      </c>
      <c r="E402" s="121">
        <v>41677</v>
      </c>
      <c r="F402" t="s">
        <v>57</v>
      </c>
      <c r="H402" t="s">
        <v>5462</v>
      </c>
      <c r="J402">
        <f t="shared" si="13"/>
        <v>0</v>
      </c>
    </row>
    <row r="403" spans="1:10">
      <c r="A403" t="s">
        <v>5438</v>
      </c>
      <c r="B403" t="str">
        <f t="shared" si="12"/>
        <v>CENNguyễn Thụy Chi Lê</v>
      </c>
      <c r="C403" t="s">
        <v>959</v>
      </c>
      <c r="D403" t="s">
        <v>958</v>
      </c>
      <c r="E403" s="121" t="s">
        <v>947</v>
      </c>
      <c r="F403" t="s">
        <v>326</v>
      </c>
      <c r="H403" t="s">
        <v>5462</v>
      </c>
      <c r="J403">
        <f t="shared" si="13"/>
        <v>0</v>
      </c>
    </row>
    <row r="404" spans="1:10">
      <c r="A404" t="s">
        <v>5438</v>
      </c>
      <c r="B404" t="str">
        <f t="shared" si="12"/>
        <v>CENNgô Văn Thân</v>
      </c>
      <c r="C404" t="s">
        <v>961</v>
      </c>
      <c r="D404" t="s">
        <v>960</v>
      </c>
      <c r="E404" s="121">
        <v>42271</v>
      </c>
      <c r="F404" t="s">
        <v>57</v>
      </c>
      <c r="H404" t="s">
        <v>5463</v>
      </c>
      <c r="J404">
        <f t="shared" si="13"/>
        <v>0</v>
      </c>
    </row>
    <row r="405" spans="1:10">
      <c r="A405" t="s">
        <v>5438</v>
      </c>
      <c r="B405" t="str">
        <f t="shared" si="12"/>
        <v>CENĐoàn Anh Quá</v>
      </c>
      <c r="C405" t="s">
        <v>963</v>
      </c>
      <c r="D405" t="s">
        <v>962</v>
      </c>
      <c r="E405" s="121">
        <v>41772</v>
      </c>
      <c r="F405" t="s">
        <v>107</v>
      </c>
      <c r="J405">
        <f t="shared" si="13"/>
        <v>0</v>
      </c>
    </row>
    <row r="406" spans="1:10">
      <c r="A406" t="s">
        <v>5438</v>
      </c>
      <c r="B406" t="str">
        <f t="shared" si="12"/>
        <v>CENLê Thị Thanh Vân</v>
      </c>
      <c r="C406" t="s">
        <v>965</v>
      </c>
      <c r="D406" t="s">
        <v>964</v>
      </c>
      <c r="E406" s="121" t="s">
        <v>966</v>
      </c>
      <c r="F406" t="s">
        <v>326</v>
      </c>
      <c r="H406" t="s">
        <v>5464</v>
      </c>
      <c r="J406">
        <f t="shared" si="13"/>
        <v>1</v>
      </c>
    </row>
    <row r="407" spans="1:10">
      <c r="A407" t="s">
        <v>5438</v>
      </c>
      <c r="B407" t="str">
        <f t="shared" si="12"/>
        <v>CENHuỳnh Thị Cúc</v>
      </c>
      <c r="C407" t="s">
        <v>968</v>
      </c>
      <c r="D407" t="s">
        <v>967</v>
      </c>
      <c r="E407" s="121" t="s">
        <v>969</v>
      </c>
      <c r="F407" t="s">
        <v>176</v>
      </c>
      <c r="H407" t="s">
        <v>5464</v>
      </c>
      <c r="J407">
        <f t="shared" si="13"/>
        <v>0</v>
      </c>
    </row>
    <row r="408" spans="1:10">
      <c r="A408" t="s">
        <v>5438</v>
      </c>
      <c r="B408" t="str">
        <f t="shared" si="12"/>
        <v>CENLê Thị Bé</v>
      </c>
      <c r="C408" t="s">
        <v>971</v>
      </c>
      <c r="D408" t="s">
        <v>970</v>
      </c>
      <c r="E408" s="121">
        <v>42826</v>
      </c>
      <c r="F408" t="s">
        <v>57</v>
      </c>
      <c r="H408" t="s">
        <v>5464</v>
      </c>
      <c r="J408">
        <f t="shared" si="13"/>
        <v>0</v>
      </c>
    </row>
    <row r="409" spans="1:10">
      <c r="A409" t="s">
        <v>5438</v>
      </c>
      <c r="B409" t="str">
        <f t="shared" si="12"/>
        <v>CENNguyễn Minh Duy</v>
      </c>
      <c r="C409" t="s">
        <v>973</v>
      </c>
      <c r="D409" t="s">
        <v>972</v>
      </c>
      <c r="E409" s="121">
        <v>42858</v>
      </c>
      <c r="F409" t="s">
        <v>57</v>
      </c>
      <c r="H409" t="s">
        <v>5464</v>
      </c>
      <c r="J409">
        <f t="shared" si="13"/>
        <v>0</v>
      </c>
    </row>
    <row r="410" spans="1:10">
      <c r="A410" t="s">
        <v>5438</v>
      </c>
      <c r="B410" t="str">
        <f t="shared" si="12"/>
        <v>CENNguyễn Thị Thu Hương</v>
      </c>
      <c r="C410" t="s">
        <v>975</v>
      </c>
      <c r="D410" t="s">
        <v>974</v>
      </c>
      <c r="E410" s="121">
        <v>42552</v>
      </c>
      <c r="F410" t="s">
        <v>57</v>
      </c>
      <c r="H410" t="s">
        <v>5464</v>
      </c>
      <c r="J410">
        <f t="shared" si="13"/>
        <v>0</v>
      </c>
    </row>
    <row r="411" spans="1:10">
      <c r="A411" t="s">
        <v>5438</v>
      </c>
      <c r="B411" t="str">
        <f t="shared" si="12"/>
        <v>CENNguyễn Hưng Quất Thiện</v>
      </c>
      <c r="C411" t="s">
        <v>977</v>
      </c>
      <c r="D411" t="s">
        <v>976</v>
      </c>
      <c r="E411" s="121">
        <v>42736</v>
      </c>
      <c r="F411" t="s">
        <v>57</v>
      </c>
      <c r="H411" t="s">
        <v>5465</v>
      </c>
      <c r="J411">
        <f t="shared" si="13"/>
        <v>0</v>
      </c>
    </row>
    <row r="412" spans="1:10">
      <c r="A412" t="s">
        <v>5438</v>
      </c>
      <c r="B412" t="str">
        <f t="shared" si="12"/>
        <v>CENĐặng Thị Mộng Ly</v>
      </c>
      <c r="C412" t="s">
        <v>979</v>
      </c>
      <c r="D412" t="s">
        <v>978</v>
      </c>
      <c r="E412" s="121">
        <v>42856</v>
      </c>
      <c r="F412" t="s">
        <v>57</v>
      </c>
      <c r="H412" t="s">
        <v>5465</v>
      </c>
      <c r="J412">
        <f t="shared" si="13"/>
        <v>0</v>
      </c>
    </row>
    <row r="413" spans="1:10">
      <c r="A413" t="s">
        <v>5438</v>
      </c>
      <c r="B413" t="str">
        <f t="shared" si="12"/>
        <v>CENSử Thị Kim Oanh</v>
      </c>
      <c r="C413" t="s">
        <v>981</v>
      </c>
      <c r="D413" t="s">
        <v>980</v>
      </c>
      <c r="E413" s="121">
        <v>42736</v>
      </c>
      <c r="F413" t="s">
        <v>326</v>
      </c>
      <c r="H413" t="s">
        <v>5465</v>
      </c>
      <c r="J413">
        <f t="shared" si="13"/>
        <v>0</v>
      </c>
    </row>
    <row r="414" spans="1:10">
      <c r="A414" t="s">
        <v>5438</v>
      </c>
      <c r="B414" t="str">
        <f t="shared" si="12"/>
        <v>CENBùi Vương Phúc</v>
      </c>
      <c r="C414" t="s">
        <v>983</v>
      </c>
      <c r="D414" t="s">
        <v>982</v>
      </c>
      <c r="E414" s="121" t="s">
        <v>984</v>
      </c>
      <c r="F414" t="s">
        <v>107</v>
      </c>
      <c r="J414">
        <f t="shared" si="13"/>
        <v>1</v>
      </c>
    </row>
    <row r="415" spans="1:10">
      <c r="A415" t="s">
        <v>5438</v>
      </c>
      <c r="B415" t="str">
        <f t="shared" si="12"/>
        <v>CENĐỗ Quang Tình</v>
      </c>
      <c r="C415" t="s">
        <v>986</v>
      </c>
      <c r="D415" t="s">
        <v>985</v>
      </c>
      <c r="E415" s="121">
        <v>41944</v>
      </c>
      <c r="F415" t="s">
        <v>57</v>
      </c>
      <c r="H415" t="s">
        <v>1141</v>
      </c>
      <c r="J415">
        <f t="shared" si="13"/>
        <v>0</v>
      </c>
    </row>
    <row r="416" spans="1:10">
      <c r="A416" t="s">
        <v>5438</v>
      </c>
      <c r="B416" t="str">
        <f t="shared" si="12"/>
        <v>CENHuỳnh Thị Thủy</v>
      </c>
      <c r="C416" t="s">
        <v>988</v>
      </c>
      <c r="D416" t="s">
        <v>987</v>
      </c>
      <c r="E416" s="121">
        <v>41761</v>
      </c>
      <c r="F416" t="s">
        <v>57</v>
      </c>
      <c r="H416" t="s">
        <v>1141</v>
      </c>
      <c r="J416">
        <f t="shared" si="13"/>
        <v>0</v>
      </c>
    </row>
    <row r="417" spans="1:10">
      <c r="A417" t="s">
        <v>5438</v>
      </c>
      <c r="B417" t="str">
        <f t="shared" si="12"/>
        <v>CENLý Thị Kim Chi</v>
      </c>
      <c r="C417" t="s">
        <v>990</v>
      </c>
      <c r="D417" t="s">
        <v>989</v>
      </c>
      <c r="E417" s="121">
        <v>41761</v>
      </c>
      <c r="F417" t="s">
        <v>176</v>
      </c>
      <c r="H417" t="s">
        <v>1141</v>
      </c>
      <c r="J417">
        <f t="shared" si="13"/>
        <v>0</v>
      </c>
    </row>
    <row r="418" spans="1:10">
      <c r="A418" t="s">
        <v>5438</v>
      </c>
      <c r="B418" t="str">
        <f t="shared" si="12"/>
        <v>CENPhan Quang Lâm</v>
      </c>
      <c r="C418" t="s">
        <v>992</v>
      </c>
      <c r="D418" t="s">
        <v>991</v>
      </c>
      <c r="E418" s="121">
        <v>42614</v>
      </c>
      <c r="F418" t="s">
        <v>326</v>
      </c>
      <c r="H418" t="s">
        <v>1141</v>
      </c>
      <c r="J418">
        <f t="shared" si="13"/>
        <v>0</v>
      </c>
    </row>
    <row r="419" spans="1:10">
      <c r="A419" t="s">
        <v>5438</v>
      </c>
      <c r="B419" t="str">
        <f t="shared" si="12"/>
        <v>CENTrần Thị Mai Ly</v>
      </c>
      <c r="C419" t="s">
        <v>994</v>
      </c>
      <c r="D419" t="s">
        <v>993</v>
      </c>
      <c r="E419" s="121">
        <v>42782</v>
      </c>
      <c r="F419" t="s">
        <v>57</v>
      </c>
      <c r="H419" t="s">
        <v>5466</v>
      </c>
      <c r="J419">
        <f t="shared" si="13"/>
        <v>0</v>
      </c>
    </row>
    <row r="420" spans="1:10">
      <c r="A420" t="s">
        <v>5438</v>
      </c>
      <c r="B420" t="str">
        <f t="shared" si="12"/>
        <v>CENĐặng Thị Thúy Vi</v>
      </c>
      <c r="C420" t="s">
        <v>996</v>
      </c>
      <c r="D420" t="s">
        <v>995</v>
      </c>
      <c r="E420" s="121" t="s">
        <v>997</v>
      </c>
      <c r="F420" t="s">
        <v>326</v>
      </c>
      <c r="H420" t="s">
        <v>5466</v>
      </c>
      <c r="J420">
        <f t="shared" si="13"/>
        <v>0</v>
      </c>
    </row>
    <row r="421" spans="1:10">
      <c r="A421" t="s">
        <v>5438</v>
      </c>
      <c r="B421" t="str">
        <f t="shared" si="12"/>
        <v>CENVõ Thành Vương</v>
      </c>
      <c r="C421" t="s">
        <v>999</v>
      </c>
      <c r="D421" t="s">
        <v>998</v>
      </c>
      <c r="E421" s="121">
        <v>42826</v>
      </c>
      <c r="F421" t="s">
        <v>654</v>
      </c>
      <c r="H421" t="s">
        <v>5467</v>
      </c>
      <c r="J421">
        <f t="shared" si="13"/>
        <v>0</v>
      </c>
    </row>
    <row r="422" spans="1:10">
      <c r="A422" t="s">
        <v>5438</v>
      </c>
      <c r="B422" t="str">
        <f t="shared" si="12"/>
        <v>CENPhạm Đức Hoàn</v>
      </c>
      <c r="C422" t="s">
        <v>1001</v>
      </c>
      <c r="D422" t="s">
        <v>1000</v>
      </c>
      <c r="E422" s="121">
        <v>42898</v>
      </c>
      <c r="F422" t="s">
        <v>203</v>
      </c>
      <c r="H422" t="s">
        <v>5468</v>
      </c>
      <c r="J422">
        <f t="shared" si="13"/>
        <v>0</v>
      </c>
    </row>
    <row r="423" spans="1:10">
      <c r="A423" t="s">
        <v>5469</v>
      </c>
      <c r="B423" t="str">
        <f t="shared" si="12"/>
        <v>NORTHTrần Trung Thông</v>
      </c>
      <c r="C423" t="s">
        <v>1003</v>
      </c>
      <c r="D423" t="s">
        <v>1002</v>
      </c>
      <c r="E423" s="121">
        <v>42228</v>
      </c>
      <c r="F423" t="s">
        <v>107</v>
      </c>
      <c r="J423">
        <f t="shared" si="13"/>
        <v>0</v>
      </c>
    </row>
    <row r="424" spans="1:10">
      <c r="A424" t="s">
        <v>5438</v>
      </c>
      <c r="B424" t="str">
        <f t="shared" si="12"/>
        <v>CENDương Thị Kiều Thu (KA)</v>
      </c>
      <c r="C424" t="s">
        <v>1005</v>
      </c>
      <c r="D424" t="s">
        <v>1004</v>
      </c>
      <c r="E424" s="121">
        <v>42772</v>
      </c>
      <c r="F424" t="s">
        <v>194</v>
      </c>
      <c r="H424" t="s">
        <v>5470</v>
      </c>
      <c r="J424">
        <f t="shared" si="13"/>
        <v>0</v>
      </c>
    </row>
    <row r="425" spans="1:10">
      <c r="A425" t="s">
        <v>5469</v>
      </c>
      <c r="B425" t="str">
        <f t="shared" si="12"/>
        <v>NORTHNguyễn Quang Thông</v>
      </c>
      <c r="C425" t="s">
        <v>1007</v>
      </c>
      <c r="D425" t="s">
        <v>1006</v>
      </c>
      <c r="E425" s="121">
        <v>41507</v>
      </c>
      <c r="F425" t="s">
        <v>57</v>
      </c>
      <c r="H425" t="s">
        <v>5471</v>
      </c>
      <c r="I425" t="s">
        <v>6167</v>
      </c>
      <c r="J425">
        <f t="shared" si="13"/>
        <v>0</v>
      </c>
    </row>
    <row r="426" spans="1:10">
      <c r="A426" t="s">
        <v>5438</v>
      </c>
      <c r="B426" t="str">
        <f t="shared" si="12"/>
        <v>CENNguyễn Thị Anh Đào</v>
      </c>
      <c r="C426" t="s">
        <v>1009</v>
      </c>
      <c r="D426" t="s">
        <v>1008</v>
      </c>
      <c r="E426" s="121">
        <v>42310</v>
      </c>
      <c r="F426" t="s">
        <v>176</v>
      </c>
      <c r="H426" t="s">
        <v>5470</v>
      </c>
      <c r="J426">
        <f t="shared" si="13"/>
        <v>0</v>
      </c>
    </row>
    <row r="427" spans="1:10">
      <c r="A427" t="s">
        <v>5438</v>
      </c>
      <c r="B427" t="str">
        <f t="shared" si="12"/>
        <v xml:space="preserve">CENPhan Thị Hồng </v>
      </c>
      <c r="C427" t="s">
        <v>1011</v>
      </c>
      <c r="D427" t="s">
        <v>1010</v>
      </c>
      <c r="E427" s="121">
        <v>42251</v>
      </c>
      <c r="F427" t="s">
        <v>57</v>
      </c>
      <c r="H427" t="s">
        <v>5470</v>
      </c>
      <c r="J427">
        <f t="shared" si="13"/>
        <v>0</v>
      </c>
    </row>
    <row r="428" spans="1:10">
      <c r="A428" t="s">
        <v>5438</v>
      </c>
      <c r="B428" t="str">
        <f t="shared" si="12"/>
        <v>CENCao Thành Trung</v>
      </c>
      <c r="C428" t="s">
        <v>1013</v>
      </c>
      <c r="D428" t="s">
        <v>1012</v>
      </c>
      <c r="E428" s="121">
        <v>42195</v>
      </c>
      <c r="F428" t="s">
        <v>326</v>
      </c>
      <c r="H428" t="s">
        <v>5470</v>
      </c>
      <c r="J428">
        <f t="shared" si="13"/>
        <v>0</v>
      </c>
    </row>
    <row r="429" spans="1:10">
      <c r="A429" t="s">
        <v>5469</v>
      </c>
      <c r="B429" t="str">
        <f t="shared" si="12"/>
        <v>NORTHĐinh Văn Dũng</v>
      </c>
      <c r="C429" t="s">
        <v>1015</v>
      </c>
      <c r="D429" t="s">
        <v>1014</v>
      </c>
      <c r="E429" s="121">
        <v>42401</v>
      </c>
      <c r="F429" t="s">
        <v>654</v>
      </c>
      <c r="H429" t="s">
        <v>5471</v>
      </c>
      <c r="J429">
        <f t="shared" si="13"/>
        <v>0</v>
      </c>
    </row>
    <row r="430" spans="1:10">
      <c r="A430" t="s">
        <v>5438</v>
      </c>
      <c r="B430" t="str">
        <f t="shared" si="12"/>
        <v>CENNgô Thị Tình</v>
      </c>
      <c r="C430" t="s">
        <v>1017</v>
      </c>
      <c r="D430" t="s">
        <v>1016</v>
      </c>
      <c r="E430" s="121">
        <v>42603</v>
      </c>
      <c r="F430" t="s">
        <v>57</v>
      </c>
      <c r="H430" t="s">
        <v>5472</v>
      </c>
      <c r="J430">
        <f t="shared" si="13"/>
        <v>0</v>
      </c>
    </row>
    <row r="431" spans="1:10">
      <c r="A431" t="s">
        <v>5438</v>
      </c>
      <c r="B431" t="str">
        <f t="shared" si="12"/>
        <v>CENTrần Lưu Bình</v>
      </c>
      <c r="C431" t="s">
        <v>1019</v>
      </c>
      <c r="D431" t="s">
        <v>1018</v>
      </c>
      <c r="E431" s="121">
        <v>42326</v>
      </c>
      <c r="F431" t="s">
        <v>326</v>
      </c>
      <c r="H431" t="s">
        <v>5472</v>
      </c>
      <c r="J431">
        <f t="shared" si="13"/>
        <v>0</v>
      </c>
    </row>
    <row r="432" spans="1:10">
      <c r="A432" t="s">
        <v>5469</v>
      </c>
      <c r="B432" t="str">
        <f t="shared" si="12"/>
        <v>NORTHTrần Thị Hồng</v>
      </c>
      <c r="C432" t="s">
        <v>1021</v>
      </c>
      <c r="D432" t="s">
        <v>1020</v>
      </c>
      <c r="E432" s="121">
        <v>42705</v>
      </c>
      <c r="F432" t="s">
        <v>57</v>
      </c>
      <c r="H432" t="s">
        <v>5471</v>
      </c>
      <c r="J432">
        <f t="shared" si="13"/>
        <v>0</v>
      </c>
    </row>
    <row r="433" spans="1:10">
      <c r="A433" t="s">
        <v>5438</v>
      </c>
      <c r="B433" t="str">
        <f t="shared" si="12"/>
        <v>CENPhạm Thị Trà</v>
      </c>
      <c r="C433" t="s">
        <v>1023</v>
      </c>
      <c r="D433" t="s">
        <v>1022</v>
      </c>
      <c r="E433" s="121">
        <v>42705</v>
      </c>
      <c r="F433" t="s">
        <v>57</v>
      </c>
      <c r="H433" t="s">
        <v>5473</v>
      </c>
      <c r="J433">
        <f t="shared" si="13"/>
        <v>0</v>
      </c>
    </row>
    <row r="434" spans="1:10">
      <c r="A434" t="s">
        <v>5438</v>
      </c>
      <c r="B434" t="str">
        <f t="shared" si="12"/>
        <v>CENNguyễn Trọng Đài</v>
      </c>
      <c r="C434" t="s">
        <v>1025</v>
      </c>
      <c r="D434" t="s">
        <v>1024</v>
      </c>
      <c r="E434" s="121">
        <v>42371</v>
      </c>
      <c r="F434" t="s">
        <v>107</v>
      </c>
      <c r="J434">
        <f t="shared" si="13"/>
        <v>0</v>
      </c>
    </row>
    <row r="435" spans="1:10">
      <c r="A435" t="s">
        <v>5438</v>
      </c>
      <c r="B435" t="str">
        <f t="shared" si="12"/>
        <v>CENTrần Quốc Tuân</v>
      </c>
      <c r="C435" t="s">
        <v>1027</v>
      </c>
      <c r="D435" t="s">
        <v>1026</v>
      </c>
      <c r="E435" s="121">
        <v>42270</v>
      </c>
      <c r="F435" t="s">
        <v>57</v>
      </c>
      <c r="H435" t="s">
        <v>5474</v>
      </c>
      <c r="J435">
        <f t="shared" si="13"/>
        <v>0</v>
      </c>
    </row>
    <row r="436" spans="1:10">
      <c r="A436" t="s">
        <v>5438</v>
      </c>
      <c r="B436" t="str">
        <f t="shared" si="12"/>
        <v>CENTrần Đình Hùng (RR)</v>
      </c>
      <c r="C436" t="s">
        <v>1029</v>
      </c>
      <c r="D436" t="s">
        <v>1028</v>
      </c>
      <c r="E436" s="121">
        <v>42129</v>
      </c>
      <c r="F436" t="s">
        <v>326</v>
      </c>
      <c r="H436" t="s">
        <v>5474</v>
      </c>
      <c r="J436">
        <f t="shared" si="13"/>
        <v>0</v>
      </c>
    </row>
    <row r="437" spans="1:10">
      <c r="A437" t="s">
        <v>5438</v>
      </c>
      <c r="B437" t="str">
        <f t="shared" si="12"/>
        <v>CENTrần Thị Hà</v>
      </c>
      <c r="C437" t="s">
        <v>1031</v>
      </c>
      <c r="D437" t="s">
        <v>1030</v>
      </c>
      <c r="E437" s="121">
        <v>42583</v>
      </c>
      <c r="F437" t="s">
        <v>57</v>
      </c>
      <c r="H437" t="s">
        <v>5475</v>
      </c>
      <c r="J437">
        <f t="shared" si="13"/>
        <v>0</v>
      </c>
    </row>
    <row r="438" spans="1:10">
      <c r="A438" t="s">
        <v>5438</v>
      </c>
      <c r="B438" t="str">
        <f t="shared" si="12"/>
        <v>CENTHÁI THỊ THƯỜNG</v>
      </c>
      <c r="C438" t="s">
        <v>1033</v>
      </c>
      <c r="D438" t="s">
        <v>1032</v>
      </c>
      <c r="E438" s="121">
        <v>42583</v>
      </c>
      <c r="F438" t="s">
        <v>326</v>
      </c>
      <c r="H438" t="s">
        <v>5475</v>
      </c>
      <c r="J438">
        <f t="shared" si="13"/>
        <v>0</v>
      </c>
    </row>
    <row r="439" spans="1:10">
      <c r="A439" t="s">
        <v>5438</v>
      </c>
      <c r="B439" t="str">
        <f t="shared" si="12"/>
        <v>CENMai Thị Xuân</v>
      </c>
      <c r="C439" t="s">
        <v>1035</v>
      </c>
      <c r="D439" t="s">
        <v>1034</v>
      </c>
      <c r="E439" s="121">
        <v>42706</v>
      </c>
      <c r="F439" t="s">
        <v>326</v>
      </c>
      <c r="H439" t="s">
        <v>5476</v>
      </c>
      <c r="J439">
        <f t="shared" si="13"/>
        <v>0</v>
      </c>
    </row>
    <row r="440" spans="1:10">
      <c r="A440" t="s">
        <v>5438</v>
      </c>
      <c r="B440" t="str">
        <f t="shared" si="12"/>
        <v>CENĐÀM THỊ HÀ</v>
      </c>
      <c r="C440" t="s">
        <v>1037</v>
      </c>
      <c r="D440" t="s">
        <v>1036</v>
      </c>
      <c r="E440" s="121">
        <v>42887</v>
      </c>
      <c r="F440" t="s">
        <v>57</v>
      </c>
      <c r="H440" t="s">
        <v>5476</v>
      </c>
      <c r="J440">
        <f t="shared" si="13"/>
        <v>0</v>
      </c>
    </row>
    <row r="441" spans="1:10">
      <c r="A441" t="s">
        <v>5438</v>
      </c>
      <c r="B441" t="str">
        <f t="shared" si="12"/>
        <v>CENTrần Văn Đông</v>
      </c>
      <c r="C441" t="s">
        <v>1039</v>
      </c>
      <c r="D441" t="s">
        <v>1038</v>
      </c>
      <c r="E441" s="121">
        <v>42658</v>
      </c>
      <c r="F441" t="s">
        <v>107</v>
      </c>
      <c r="J441">
        <f t="shared" si="13"/>
        <v>0</v>
      </c>
    </row>
    <row r="442" spans="1:10">
      <c r="A442" t="s">
        <v>5438</v>
      </c>
      <c r="B442" t="str">
        <f t="shared" si="12"/>
        <v>CENLê Thị Kim Thúy</v>
      </c>
      <c r="C442" t="s">
        <v>1041</v>
      </c>
      <c r="D442" t="s">
        <v>1040</v>
      </c>
      <c r="E442" s="121">
        <v>41381</v>
      </c>
      <c r="F442" t="s">
        <v>57</v>
      </c>
      <c r="H442" t="s">
        <v>5477</v>
      </c>
      <c r="J442">
        <f t="shared" si="13"/>
        <v>0</v>
      </c>
    </row>
    <row r="443" spans="1:10">
      <c r="A443" t="s">
        <v>5438</v>
      </c>
      <c r="B443" t="str">
        <f t="shared" si="12"/>
        <v>CENHoàng Xuân Đức</v>
      </c>
      <c r="C443" t="s">
        <v>1043</v>
      </c>
      <c r="D443" t="s">
        <v>1042</v>
      </c>
      <c r="E443" s="121">
        <v>42675</v>
      </c>
      <c r="F443" t="s">
        <v>57</v>
      </c>
      <c r="H443" t="s">
        <v>5477</v>
      </c>
      <c r="J443">
        <f t="shared" si="13"/>
        <v>0</v>
      </c>
    </row>
    <row r="444" spans="1:10">
      <c r="A444" t="s">
        <v>5438</v>
      </c>
      <c r="B444" t="str">
        <f t="shared" si="12"/>
        <v>CENLục Thị Nhung</v>
      </c>
      <c r="C444" t="s">
        <v>1045</v>
      </c>
      <c r="D444" t="s">
        <v>1044</v>
      </c>
      <c r="E444" s="121">
        <v>41347</v>
      </c>
      <c r="F444" t="s">
        <v>176</v>
      </c>
      <c r="H444" t="s">
        <v>5477</v>
      </c>
      <c r="J444">
        <f t="shared" si="13"/>
        <v>0</v>
      </c>
    </row>
    <row r="445" spans="1:10">
      <c r="A445" t="s">
        <v>5438</v>
      </c>
      <c r="B445" t="str">
        <f t="shared" si="12"/>
        <v>CENNgô Bá Hoàn</v>
      </c>
      <c r="C445" t="s">
        <v>1047</v>
      </c>
      <c r="D445" t="s">
        <v>1046</v>
      </c>
      <c r="E445" s="121">
        <v>41918</v>
      </c>
      <c r="F445" t="s">
        <v>326</v>
      </c>
      <c r="H445" t="s">
        <v>5477</v>
      </c>
      <c r="J445">
        <f t="shared" si="13"/>
        <v>0</v>
      </c>
    </row>
    <row r="446" spans="1:10">
      <c r="A446" t="s">
        <v>5438</v>
      </c>
      <c r="B446" t="str">
        <f t="shared" si="12"/>
        <v>CENPhạm Văn Chuân</v>
      </c>
      <c r="C446" t="s">
        <v>1049</v>
      </c>
      <c r="D446" t="s">
        <v>1048</v>
      </c>
      <c r="E446" s="121">
        <v>42795</v>
      </c>
      <c r="F446" t="s">
        <v>654</v>
      </c>
      <c r="H446" t="s">
        <v>5477</v>
      </c>
      <c r="J446">
        <f t="shared" si="13"/>
        <v>0</v>
      </c>
    </row>
    <row r="447" spans="1:10">
      <c r="A447" t="s">
        <v>5438</v>
      </c>
      <c r="B447" t="str">
        <f t="shared" si="12"/>
        <v>CENNguyễn Viết Cường</v>
      </c>
      <c r="C447" t="s">
        <v>1051</v>
      </c>
      <c r="D447" t="s">
        <v>1050</v>
      </c>
      <c r="E447" s="121">
        <v>42736</v>
      </c>
      <c r="F447" t="s">
        <v>57</v>
      </c>
      <c r="H447" t="s">
        <v>5478</v>
      </c>
      <c r="J447">
        <f t="shared" si="13"/>
        <v>0</v>
      </c>
    </row>
    <row r="448" spans="1:10">
      <c r="A448" t="s">
        <v>5438</v>
      </c>
      <c r="B448" t="str">
        <f t="shared" si="12"/>
        <v>CENLương Hồng Quang</v>
      </c>
      <c r="C448" t="s">
        <v>1053</v>
      </c>
      <c r="D448" t="s">
        <v>1052</v>
      </c>
      <c r="E448" s="121">
        <v>42736</v>
      </c>
      <c r="F448" t="s">
        <v>57</v>
      </c>
      <c r="H448" t="s">
        <v>5478</v>
      </c>
      <c r="J448">
        <f t="shared" si="13"/>
        <v>0</v>
      </c>
    </row>
    <row r="449" spans="1:10">
      <c r="A449" t="s">
        <v>5438</v>
      </c>
      <c r="B449" t="str">
        <f t="shared" si="12"/>
        <v>CENHoàng Thị Thanh Vân</v>
      </c>
      <c r="C449" t="s">
        <v>1055</v>
      </c>
      <c r="D449" t="s">
        <v>1054</v>
      </c>
      <c r="F449" t="s">
        <v>57</v>
      </c>
      <c r="H449" t="s">
        <v>5478</v>
      </c>
      <c r="J449">
        <f t="shared" si="13"/>
        <v>0</v>
      </c>
    </row>
    <row r="450" spans="1:10">
      <c r="A450" t="s">
        <v>5438</v>
      </c>
      <c r="B450" t="str">
        <f t="shared" ref="B450:B513" si="14">+A450&amp;C450</f>
        <v>CENHoàng Văn Công</v>
      </c>
      <c r="C450" t="s">
        <v>1057</v>
      </c>
      <c r="D450" t="s">
        <v>1056</v>
      </c>
      <c r="E450" s="121">
        <v>42675</v>
      </c>
      <c r="F450" t="s">
        <v>107</v>
      </c>
      <c r="J450">
        <f t="shared" ref="J450:J513" si="15">+IF(COUNTIF($B:$B,B450)=2,1,0)</f>
        <v>0</v>
      </c>
    </row>
    <row r="451" spans="1:10">
      <c r="A451" t="s">
        <v>5438</v>
      </c>
      <c r="B451" t="str">
        <f t="shared" si="14"/>
        <v>CENTrần Văn Lâm</v>
      </c>
      <c r="C451" t="s">
        <v>1059</v>
      </c>
      <c r="D451" t="s">
        <v>1058</v>
      </c>
      <c r="E451" s="121">
        <v>42681</v>
      </c>
      <c r="F451" t="s">
        <v>57</v>
      </c>
      <c r="H451" t="s">
        <v>5479</v>
      </c>
      <c r="J451">
        <f t="shared" si="15"/>
        <v>0</v>
      </c>
    </row>
    <row r="452" spans="1:10">
      <c r="A452" t="s">
        <v>5438</v>
      </c>
      <c r="B452" t="str">
        <f t="shared" si="14"/>
        <v>CENNguyễn Văn Thiết</v>
      </c>
      <c r="C452" t="s">
        <v>1061</v>
      </c>
      <c r="D452" t="s">
        <v>1060</v>
      </c>
      <c r="E452" s="121">
        <v>42552</v>
      </c>
      <c r="F452" t="s">
        <v>57</v>
      </c>
      <c r="H452" t="s">
        <v>5479</v>
      </c>
      <c r="J452">
        <f t="shared" si="15"/>
        <v>0</v>
      </c>
    </row>
    <row r="453" spans="1:10">
      <c r="A453" t="s">
        <v>5438</v>
      </c>
      <c r="B453" t="str">
        <f t="shared" si="14"/>
        <v>CENPhạm Văn Toàn</v>
      </c>
      <c r="C453" t="s">
        <v>1063</v>
      </c>
      <c r="D453" t="s">
        <v>1062</v>
      </c>
      <c r="E453" s="121" t="s">
        <v>1064</v>
      </c>
      <c r="F453" t="s">
        <v>57</v>
      </c>
      <c r="H453" t="s">
        <v>5479</v>
      </c>
      <c r="J453">
        <f t="shared" si="15"/>
        <v>0</v>
      </c>
    </row>
    <row r="454" spans="1:10">
      <c r="A454" t="s">
        <v>5438</v>
      </c>
      <c r="B454" t="str">
        <f t="shared" si="14"/>
        <v>CENNguyễn Thị Lan Hương</v>
      </c>
      <c r="C454" t="s">
        <v>1066</v>
      </c>
      <c r="D454" t="s">
        <v>1065</v>
      </c>
      <c r="E454" s="121">
        <v>42256</v>
      </c>
      <c r="F454" t="s">
        <v>326</v>
      </c>
      <c r="H454" t="s">
        <v>5479</v>
      </c>
      <c r="J454">
        <f t="shared" si="15"/>
        <v>0</v>
      </c>
    </row>
    <row r="455" spans="1:10">
      <c r="A455" t="s">
        <v>5438</v>
      </c>
      <c r="B455" t="str">
        <f t="shared" si="14"/>
        <v xml:space="preserve">CENNguyễn Văn Thạo </v>
      </c>
      <c r="C455" t="s">
        <v>1068</v>
      </c>
      <c r="D455" t="s">
        <v>1067</v>
      </c>
      <c r="E455" s="121">
        <v>42826</v>
      </c>
      <c r="F455" t="s">
        <v>57</v>
      </c>
      <c r="H455" t="s">
        <v>5480</v>
      </c>
      <c r="J455">
        <f t="shared" si="15"/>
        <v>0</v>
      </c>
    </row>
    <row r="456" spans="1:10">
      <c r="A456" t="s">
        <v>5438</v>
      </c>
      <c r="B456" t="str">
        <f t="shared" si="14"/>
        <v>CENLê Minh Trọng</v>
      </c>
      <c r="C456" t="s">
        <v>1070</v>
      </c>
      <c r="D456" t="s">
        <v>1069</v>
      </c>
      <c r="E456" s="121">
        <v>42644</v>
      </c>
      <c r="F456" t="s">
        <v>107</v>
      </c>
      <c r="J456">
        <f t="shared" si="15"/>
        <v>0</v>
      </c>
    </row>
    <row r="457" spans="1:10">
      <c r="A457" t="s">
        <v>5438</v>
      </c>
      <c r="B457" t="str">
        <f t="shared" si="14"/>
        <v>CENNguyễn Thị Kim Anh</v>
      </c>
      <c r="C457" t="s">
        <v>1072</v>
      </c>
      <c r="D457" t="s">
        <v>1071</v>
      </c>
      <c r="E457" s="121">
        <v>42705</v>
      </c>
      <c r="F457" t="s">
        <v>57</v>
      </c>
      <c r="H457" t="s">
        <v>5481</v>
      </c>
      <c r="J457">
        <f t="shared" si="15"/>
        <v>0</v>
      </c>
    </row>
    <row r="458" spans="1:10">
      <c r="A458" t="s">
        <v>5438</v>
      </c>
      <c r="B458" t="str">
        <f t="shared" si="14"/>
        <v>CENĐào Thị Trang</v>
      </c>
      <c r="C458" t="s">
        <v>1074</v>
      </c>
      <c r="D458" t="s">
        <v>1073</v>
      </c>
      <c r="E458" s="121">
        <v>42875</v>
      </c>
      <c r="F458" t="s">
        <v>57</v>
      </c>
      <c r="H458" t="s">
        <v>5481</v>
      </c>
      <c r="J458">
        <f t="shared" si="15"/>
        <v>0</v>
      </c>
    </row>
    <row r="459" spans="1:10">
      <c r="A459" t="s">
        <v>5438</v>
      </c>
      <c r="B459" t="str">
        <f t="shared" si="14"/>
        <v>CENNguyễn Thị Nga</v>
      </c>
      <c r="C459" t="s">
        <v>1076</v>
      </c>
      <c r="D459" t="s">
        <v>1075</v>
      </c>
      <c r="E459" s="121">
        <v>42650</v>
      </c>
      <c r="F459" t="s">
        <v>326</v>
      </c>
      <c r="H459" t="s">
        <v>5481</v>
      </c>
      <c r="J459">
        <f t="shared" si="15"/>
        <v>0</v>
      </c>
    </row>
    <row r="460" spans="1:10">
      <c r="A460" t="s">
        <v>5438</v>
      </c>
      <c r="B460" t="str">
        <f t="shared" si="14"/>
        <v>CENMai Thị Nguyệt</v>
      </c>
      <c r="C460" t="s">
        <v>1078</v>
      </c>
      <c r="D460" t="s">
        <v>1077</v>
      </c>
      <c r="E460" s="121">
        <v>42738</v>
      </c>
      <c r="F460" t="s">
        <v>57</v>
      </c>
      <c r="H460" t="s">
        <v>5482</v>
      </c>
      <c r="J460">
        <f t="shared" si="15"/>
        <v>0</v>
      </c>
    </row>
    <row r="461" spans="1:10">
      <c r="A461" t="s">
        <v>5438</v>
      </c>
      <c r="B461" t="str">
        <f t="shared" si="14"/>
        <v>CENNguyễn Thị Bích Phương</v>
      </c>
      <c r="C461" t="s">
        <v>1080</v>
      </c>
      <c r="D461" t="s">
        <v>1079</v>
      </c>
      <c r="E461" s="121" t="s">
        <v>1081</v>
      </c>
      <c r="F461" t="s">
        <v>326</v>
      </c>
      <c r="H461" t="s">
        <v>5482</v>
      </c>
      <c r="J461">
        <f t="shared" si="15"/>
        <v>0</v>
      </c>
    </row>
    <row r="462" spans="1:10">
      <c r="A462" t="s">
        <v>5438</v>
      </c>
      <c r="B462" t="str">
        <f t="shared" si="14"/>
        <v>CENVương Hoàng Long</v>
      </c>
      <c r="C462" t="s">
        <v>1083</v>
      </c>
      <c r="D462" t="s">
        <v>1082</v>
      </c>
      <c r="E462" s="121">
        <v>42552</v>
      </c>
      <c r="F462" t="s">
        <v>107</v>
      </c>
      <c r="J462">
        <f t="shared" si="15"/>
        <v>0</v>
      </c>
    </row>
    <row r="463" spans="1:10">
      <c r="A463" t="s">
        <v>5438</v>
      </c>
      <c r="B463" t="str">
        <f t="shared" si="14"/>
        <v>CENMạnh Thị Hòe</v>
      </c>
      <c r="C463" t="s">
        <v>1085</v>
      </c>
      <c r="D463" t="s">
        <v>1084</v>
      </c>
      <c r="E463" s="121" t="s">
        <v>1086</v>
      </c>
      <c r="F463" t="s">
        <v>57</v>
      </c>
      <c r="H463" t="s">
        <v>1180</v>
      </c>
      <c r="J463">
        <f t="shared" si="15"/>
        <v>0</v>
      </c>
    </row>
    <row r="464" spans="1:10">
      <c r="A464" t="s">
        <v>5438</v>
      </c>
      <c r="B464" t="str">
        <f t="shared" si="14"/>
        <v>CENMạch Văn Hùng</v>
      </c>
      <c r="C464" t="s">
        <v>1088</v>
      </c>
      <c r="D464" t="s">
        <v>1087</v>
      </c>
      <c r="E464" s="121">
        <v>42858</v>
      </c>
      <c r="F464" t="s">
        <v>57</v>
      </c>
      <c r="H464" t="s">
        <v>1180</v>
      </c>
      <c r="J464">
        <f t="shared" si="15"/>
        <v>0</v>
      </c>
    </row>
    <row r="465" spans="1:10">
      <c r="A465" t="s">
        <v>5438</v>
      </c>
      <c r="B465" t="str">
        <f t="shared" si="14"/>
        <v>CENTrần Minh Khương</v>
      </c>
      <c r="C465" t="s">
        <v>1090</v>
      </c>
      <c r="D465" t="s">
        <v>1089</v>
      </c>
      <c r="E465" s="121">
        <v>42826</v>
      </c>
      <c r="F465" t="s">
        <v>326</v>
      </c>
      <c r="H465" t="s">
        <v>1180</v>
      </c>
      <c r="J465">
        <f t="shared" si="15"/>
        <v>0</v>
      </c>
    </row>
    <row r="466" spans="1:10">
      <c r="A466" t="s">
        <v>5438</v>
      </c>
      <c r="B466" t="str">
        <f t="shared" si="14"/>
        <v>CENNguyễn Thị Dịu</v>
      </c>
      <c r="C466" t="s">
        <v>1092</v>
      </c>
      <c r="D466" t="s">
        <v>1091</v>
      </c>
      <c r="E466" s="121">
        <v>42860</v>
      </c>
      <c r="F466" t="s">
        <v>654</v>
      </c>
      <c r="H466" t="s">
        <v>5483</v>
      </c>
      <c r="J466">
        <f t="shared" si="15"/>
        <v>0</v>
      </c>
    </row>
    <row r="467" spans="1:10">
      <c r="A467" t="s">
        <v>5438</v>
      </c>
      <c r="B467" t="str">
        <f t="shared" si="14"/>
        <v>CENCầm Văn Hùng</v>
      </c>
      <c r="C467" t="s">
        <v>1094</v>
      </c>
      <c r="D467" t="s">
        <v>1093</v>
      </c>
      <c r="E467" s="121">
        <v>42096</v>
      </c>
      <c r="F467" t="s">
        <v>176</v>
      </c>
      <c r="H467" t="s">
        <v>5484</v>
      </c>
      <c r="J467">
        <f t="shared" si="15"/>
        <v>0</v>
      </c>
    </row>
    <row r="468" spans="1:10">
      <c r="A468" t="s">
        <v>5438</v>
      </c>
      <c r="B468" t="str">
        <f t="shared" si="14"/>
        <v>CENPhạm Thị Hương</v>
      </c>
      <c r="C468" t="s">
        <v>1096</v>
      </c>
      <c r="D468" t="s">
        <v>1095</v>
      </c>
      <c r="E468" s="121">
        <v>42590</v>
      </c>
      <c r="F468" t="s">
        <v>194</v>
      </c>
      <c r="H468" t="s">
        <v>5484</v>
      </c>
      <c r="J468">
        <f t="shared" si="15"/>
        <v>0</v>
      </c>
    </row>
    <row r="469" spans="1:10">
      <c r="A469" t="s">
        <v>5438</v>
      </c>
      <c r="B469" t="str">
        <f t="shared" si="14"/>
        <v>CENNguyễn Văn Thành 1</v>
      </c>
      <c r="C469" t="s">
        <v>1098</v>
      </c>
      <c r="D469" t="s">
        <v>1097</v>
      </c>
      <c r="E469" s="121">
        <v>42610</v>
      </c>
      <c r="F469" t="s">
        <v>326</v>
      </c>
      <c r="H469" t="s">
        <v>5484</v>
      </c>
      <c r="J469">
        <f t="shared" si="15"/>
        <v>0</v>
      </c>
    </row>
    <row r="470" spans="1:10">
      <c r="A470" t="s">
        <v>5469</v>
      </c>
      <c r="B470" t="str">
        <f t="shared" si="14"/>
        <v>NORTHVũ Tiến Chung</v>
      </c>
      <c r="C470" t="s">
        <v>1100</v>
      </c>
      <c r="D470" t="s">
        <v>1099</v>
      </c>
      <c r="E470" s="121">
        <v>42894</v>
      </c>
      <c r="F470" t="s">
        <v>203</v>
      </c>
      <c r="H470" t="s">
        <v>5485</v>
      </c>
      <c r="J470">
        <f t="shared" si="15"/>
        <v>0</v>
      </c>
    </row>
    <row r="471" spans="1:10">
      <c r="A471" t="s">
        <v>5469</v>
      </c>
      <c r="B471" t="str">
        <f t="shared" si="14"/>
        <v>NORTHĐinh Văn Cương</v>
      </c>
      <c r="C471" t="s">
        <v>1102</v>
      </c>
      <c r="D471" t="s">
        <v>1101</v>
      </c>
      <c r="E471" s="121">
        <v>42690</v>
      </c>
      <c r="F471" t="s">
        <v>107</v>
      </c>
      <c r="J471">
        <f t="shared" si="15"/>
        <v>0</v>
      </c>
    </row>
    <row r="472" spans="1:10">
      <c r="A472" t="s">
        <v>5469</v>
      </c>
      <c r="B472" t="str">
        <f t="shared" si="14"/>
        <v>NORTHNguyễn Kim Tuyến</v>
      </c>
      <c r="C472" t="s">
        <v>1104</v>
      </c>
      <c r="D472" t="s">
        <v>1103</v>
      </c>
      <c r="E472" s="121">
        <v>42744</v>
      </c>
      <c r="F472" t="s">
        <v>57</v>
      </c>
      <c r="H472" t="s">
        <v>5486</v>
      </c>
      <c r="J472">
        <f t="shared" si="15"/>
        <v>0</v>
      </c>
    </row>
    <row r="473" spans="1:10">
      <c r="A473" t="s">
        <v>5469</v>
      </c>
      <c r="B473" t="str">
        <f t="shared" si="14"/>
        <v>NORTHNguyễn Văn Đoàn</v>
      </c>
      <c r="C473" t="s">
        <v>1106</v>
      </c>
      <c r="D473" t="s">
        <v>1105</v>
      </c>
      <c r="E473" s="121">
        <v>42773</v>
      </c>
      <c r="F473" t="s">
        <v>57</v>
      </c>
      <c r="H473" t="s">
        <v>5486</v>
      </c>
      <c r="J473">
        <f t="shared" si="15"/>
        <v>0</v>
      </c>
    </row>
    <row r="474" spans="1:10">
      <c r="A474" t="s">
        <v>5469</v>
      </c>
      <c r="B474" t="str">
        <f t="shared" si="14"/>
        <v>NORTHKim Thị Thu Hương</v>
      </c>
      <c r="C474" t="s">
        <v>1108</v>
      </c>
      <c r="D474" t="s">
        <v>1107</v>
      </c>
      <c r="E474" s="121">
        <v>41926</v>
      </c>
      <c r="F474" t="s">
        <v>176</v>
      </c>
      <c r="H474" t="s">
        <v>5486</v>
      </c>
      <c r="J474">
        <f t="shared" si="15"/>
        <v>0</v>
      </c>
    </row>
    <row r="475" spans="1:10">
      <c r="A475" t="s">
        <v>5469</v>
      </c>
      <c r="B475" t="str">
        <f t="shared" si="14"/>
        <v>NORTHVũ Thị Vui</v>
      </c>
      <c r="C475" t="s">
        <v>1110</v>
      </c>
      <c r="D475" t="s">
        <v>1109</v>
      </c>
      <c r="E475" s="121">
        <v>42744</v>
      </c>
      <c r="F475" t="s">
        <v>57</v>
      </c>
      <c r="H475" t="s">
        <v>5486</v>
      </c>
      <c r="J475">
        <f t="shared" si="15"/>
        <v>0</v>
      </c>
    </row>
    <row r="476" spans="1:10">
      <c r="A476" t="s">
        <v>5469</v>
      </c>
      <c r="B476" t="str">
        <f t="shared" si="14"/>
        <v>NORTHNguyễn Huyền My</v>
      </c>
      <c r="C476" t="s">
        <v>1112</v>
      </c>
      <c r="D476" t="s">
        <v>1111</v>
      </c>
      <c r="E476" s="121">
        <v>42744</v>
      </c>
      <c r="F476" t="s">
        <v>57</v>
      </c>
      <c r="H476" t="s">
        <v>5486</v>
      </c>
      <c r="J476">
        <f t="shared" si="15"/>
        <v>0</v>
      </c>
    </row>
    <row r="477" spans="1:10">
      <c r="A477" t="s">
        <v>5469</v>
      </c>
      <c r="B477" t="str">
        <f t="shared" si="14"/>
        <v>NORTHNguyễn Thị Thương 1</v>
      </c>
      <c r="C477" t="s">
        <v>1114</v>
      </c>
      <c r="D477" t="s">
        <v>1113</v>
      </c>
      <c r="E477" s="121">
        <v>42644</v>
      </c>
      <c r="F477" t="s">
        <v>57</v>
      </c>
      <c r="H477" t="s">
        <v>4886</v>
      </c>
      <c r="J477">
        <f t="shared" si="15"/>
        <v>0</v>
      </c>
    </row>
    <row r="478" spans="1:10">
      <c r="A478" t="s">
        <v>5469</v>
      </c>
      <c r="B478" t="str">
        <f t="shared" si="14"/>
        <v>NORTHNguyễn Văn Thành 2</v>
      </c>
      <c r="C478" t="s">
        <v>1116</v>
      </c>
      <c r="D478" t="s">
        <v>1115</v>
      </c>
      <c r="E478" s="121">
        <v>42828</v>
      </c>
      <c r="F478" t="s">
        <v>57</v>
      </c>
      <c r="H478" t="s">
        <v>4886</v>
      </c>
      <c r="J478">
        <f t="shared" si="15"/>
        <v>0</v>
      </c>
    </row>
    <row r="479" spans="1:10">
      <c r="A479" t="s">
        <v>5469</v>
      </c>
      <c r="B479" t="str">
        <f t="shared" si="14"/>
        <v>NORTHNguyễn Bá Khánh</v>
      </c>
      <c r="C479" t="s">
        <v>1118</v>
      </c>
      <c r="D479" t="s">
        <v>1117</v>
      </c>
      <c r="E479" s="121">
        <v>42564</v>
      </c>
      <c r="F479" t="s">
        <v>57</v>
      </c>
      <c r="H479" t="s">
        <v>5487</v>
      </c>
      <c r="J479">
        <f t="shared" si="15"/>
        <v>0</v>
      </c>
    </row>
    <row r="480" spans="1:10">
      <c r="A480" t="s">
        <v>5469</v>
      </c>
      <c r="B480" t="str">
        <f t="shared" si="14"/>
        <v>NORTHNgô Đức Long</v>
      </c>
      <c r="C480" t="s">
        <v>1120</v>
      </c>
      <c r="D480" t="s">
        <v>1119</v>
      </c>
      <c r="E480" s="121">
        <v>42675</v>
      </c>
      <c r="F480" t="s">
        <v>57</v>
      </c>
      <c r="H480" t="s">
        <v>5487</v>
      </c>
      <c r="J480">
        <f t="shared" si="15"/>
        <v>0</v>
      </c>
    </row>
    <row r="481" spans="1:10">
      <c r="A481" t="s">
        <v>5469</v>
      </c>
      <c r="B481" t="str">
        <f t="shared" si="14"/>
        <v>NORTHTrần Văn Hội</v>
      </c>
      <c r="C481" t="s">
        <v>1122</v>
      </c>
      <c r="D481" t="s">
        <v>1121</v>
      </c>
      <c r="E481" s="121">
        <v>41370</v>
      </c>
      <c r="F481" t="s">
        <v>57</v>
      </c>
      <c r="H481" t="s">
        <v>5488</v>
      </c>
      <c r="J481">
        <f t="shared" si="15"/>
        <v>0</v>
      </c>
    </row>
    <row r="482" spans="1:10">
      <c r="A482" t="s">
        <v>5469</v>
      </c>
      <c r="B482" t="str">
        <f t="shared" si="14"/>
        <v>NORTHĐiều Thị Diễm Hương</v>
      </c>
      <c r="C482" t="s">
        <v>1124</v>
      </c>
      <c r="D482" t="s">
        <v>1123</v>
      </c>
      <c r="E482" s="121">
        <v>41852</v>
      </c>
      <c r="F482" t="s">
        <v>57</v>
      </c>
      <c r="H482" t="s">
        <v>5488</v>
      </c>
      <c r="J482">
        <f t="shared" si="15"/>
        <v>0</v>
      </c>
    </row>
    <row r="483" spans="1:10">
      <c r="A483" t="s">
        <v>5469</v>
      </c>
      <c r="B483" t="str">
        <f t="shared" si="14"/>
        <v>NORTHNguyễn Văn Sâm</v>
      </c>
      <c r="C483" t="s">
        <v>1126</v>
      </c>
      <c r="D483" t="s">
        <v>1125</v>
      </c>
      <c r="E483" s="121">
        <v>42901</v>
      </c>
      <c r="F483" t="s">
        <v>57</v>
      </c>
      <c r="H483" t="s">
        <v>5488</v>
      </c>
      <c r="J483">
        <f t="shared" si="15"/>
        <v>0</v>
      </c>
    </row>
    <row r="484" spans="1:10">
      <c r="A484" t="s">
        <v>5469</v>
      </c>
      <c r="B484" t="str">
        <f t="shared" si="14"/>
        <v>NORTHNguyễn Công Thoại</v>
      </c>
      <c r="C484" t="s">
        <v>1128</v>
      </c>
      <c r="D484" t="s">
        <v>1127</v>
      </c>
      <c r="E484" s="121">
        <v>41255</v>
      </c>
      <c r="F484" t="s">
        <v>107</v>
      </c>
      <c r="J484">
        <f t="shared" si="15"/>
        <v>0</v>
      </c>
    </row>
    <row r="485" spans="1:10">
      <c r="A485" t="s">
        <v>5469</v>
      </c>
      <c r="B485" t="str">
        <f t="shared" si="14"/>
        <v>NORTHLương Thị Thủy</v>
      </c>
      <c r="C485" t="s">
        <v>1130</v>
      </c>
      <c r="D485" t="s">
        <v>1129</v>
      </c>
      <c r="E485" s="121">
        <v>42461</v>
      </c>
      <c r="F485" t="s">
        <v>57</v>
      </c>
      <c r="H485" t="s">
        <v>5489</v>
      </c>
      <c r="J485">
        <f t="shared" si="15"/>
        <v>0</v>
      </c>
    </row>
    <row r="486" spans="1:10">
      <c r="A486" t="s">
        <v>5469</v>
      </c>
      <c r="B486" t="str">
        <f t="shared" si="14"/>
        <v>NORTHCát Mạnh Thắng</v>
      </c>
      <c r="C486" t="s">
        <v>1132</v>
      </c>
      <c r="D486" t="s">
        <v>1131</v>
      </c>
      <c r="E486" s="121">
        <v>42648</v>
      </c>
      <c r="F486" t="s">
        <v>57</v>
      </c>
      <c r="H486" t="s">
        <v>5489</v>
      </c>
      <c r="J486">
        <f t="shared" si="15"/>
        <v>0</v>
      </c>
    </row>
    <row r="487" spans="1:10">
      <c r="A487" t="s">
        <v>5469</v>
      </c>
      <c r="B487" t="str">
        <f t="shared" si="14"/>
        <v>NORTHCao Thị Vân Anh</v>
      </c>
      <c r="C487" t="s">
        <v>1134</v>
      </c>
      <c r="D487" t="s">
        <v>1133</v>
      </c>
      <c r="E487" s="121">
        <v>41944</v>
      </c>
      <c r="F487" t="s">
        <v>57</v>
      </c>
      <c r="H487" t="s">
        <v>5489</v>
      </c>
      <c r="J487">
        <f t="shared" si="15"/>
        <v>0</v>
      </c>
    </row>
    <row r="488" spans="1:10">
      <c r="A488" t="s">
        <v>5469</v>
      </c>
      <c r="B488" t="str">
        <f t="shared" si="14"/>
        <v>NORTHTạ Khắc Phương</v>
      </c>
      <c r="C488" t="s">
        <v>1136</v>
      </c>
      <c r="D488" t="s">
        <v>1135</v>
      </c>
      <c r="E488" s="121">
        <v>41508</v>
      </c>
      <c r="F488" t="s">
        <v>1137</v>
      </c>
      <c r="H488" t="s">
        <v>5489</v>
      </c>
      <c r="J488">
        <f t="shared" si="15"/>
        <v>0</v>
      </c>
    </row>
    <row r="489" spans="1:10">
      <c r="A489" t="s">
        <v>5469</v>
      </c>
      <c r="B489" t="str">
        <f t="shared" si="14"/>
        <v>NORTHPhạm Đức Thịnh</v>
      </c>
      <c r="C489" t="s">
        <v>1139</v>
      </c>
      <c r="D489" t="s">
        <v>1138</v>
      </c>
      <c r="E489" s="121">
        <v>41913</v>
      </c>
      <c r="F489" t="s">
        <v>107</v>
      </c>
      <c r="J489">
        <f t="shared" si="15"/>
        <v>0</v>
      </c>
    </row>
    <row r="490" spans="1:10">
      <c r="A490" t="s">
        <v>5469</v>
      </c>
      <c r="B490" t="str">
        <f t="shared" si="14"/>
        <v>NORTHNguyễn Văn Công</v>
      </c>
      <c r="C490" t="s">
        <v>1141</v>
      </c>
      <c r="D490" t="s">
        <v>1140</v>
      </c>
      <c r="E490" s="121">
        <v>42522</v>
      </c>
      <c r="F490" t="s">
        <v>57</v>
      </c>
      <c r="H490" t="s">
        <v>5490</v>
      </c>
      <c r="J490">
        <f t="shared" si="15"/>
        <v>0</v>
      </c>
    </row>
    <row r="491" spans="1:10">
      <c r="A491" t="s">
        <v>5469</v>
      </c>
      <c r="B491" t="str">
        <f t="shared" si="14"/>
        <v>NORTHLưu Văn Thỏa</v>
      </c>
      <c r="C491" t="s">
        <v>1143</v>
      </c>
      <c r="D491" t="s">
        <v>1142</v>
      </c>
      <c r="E491" s="121">
        <v>42826</v>
      </c>
      <c r="F491" t="s">
        <v>57</v>
      </c>
      <c r="H491" t="s">
        <v>5490</v>
      </c>
      <c r="J491">
        <f t="shared" si="15"/>
        <v>0</v>
      </c>
    </row>
    <row r="492" spans="1:10">
      <c r="A492" t="s">
        <v>5469</v>
      </c>
      <c r="B492" t="str">
        <f t="shared" si="14"/>
        <v>NORTHTrần Quang Khánh</v>
      </c>
      <c r="C492" t="s">
        <v>1145</v>
      </c>
      <c r="D492" t="s">
        <v>1144</v>
      </c>
      <c r="E492" s="121">
        <v>42900</v>
      </c>
      <c r="F492" t="s">
        <v>176</v>
      </c>
      <c r="H492" t="s">
        <v>5490</v>
      </c>
      <c r="J492">
        <f t="shared" si="15"/>
        <v>0</v>
      </c>
    </row>
    <row r="493" spans="1:10">
      <c r="A493" t="s">
        <v>5469</v>
      </c>
      <c r="B493" t="str">
        <f t="shared" si="14"/>
        <v>NORTHTrần Thị Thu Hồng</v>
      </c>
      <c r="C493" t="s">
        <v>1147</v>
      </c>
      <c r="D493" t="s">
        <v>1146</v>
      </c>
      <c r="E493" s="121">
        <v>41107</v>
      </c>
      <c r="F493" t="s">
        <v>1148</v>
      </c>
      <c r="H493" t="s">
        <v>5490</v>
      </c>
      <c r="I493" t="s">
        <v>6166</v>
      </c>
      <c r="J493">
        <f t="shared" si="15"/>
        <v>0</v>
      </c>
    </row>
    <row r="494" spans="1:10">
      <c r="A494" t="s">
        <v>5469</v>
      </c>
      <c r="B494" t="str">
        <f t="shared" si="14"/>
        <v xml:space="preserve">NORTHTrương Văn Hoàng </v>
      </c>
      <c r="C494" t="s">
        <v>1150</v>
      </c>
      <c r="D494" t="s">
        <v>1149</v>
      </c>
      <c r="E494" s="121">
        <v>42718</v>
      </c>
      <c r="F494" t="s">
        <v>57</v>
      </c>
      <c r="H494" t="s">
        <v>5490</v>
      </c>
      <c r="J494">
        <f t="shared" si="15"/>
        <v>0</v>
      </c>
    </row>
    <row r="495" spans="1:10">
      <c r="A495" t="s">
        <v>5469</v>
      </c>
      <c r="B495" t="str">
        <f t="shared" si="14"/>
        <v>NORTHPhạm Hồng Quyền</v>
      </c>
      <c r="C495" t="s">
        <v>1152</v>
      </c>
      <c r="D495" t="s">
        <v>1151</v>
      </c>
      <c r="E495" s="121">
        <v>42583</v>
      </c>
      <c r="F495" t="s">
        <v>57</v>
      </c>
      <c r="H495" t="s">
        <v>1152</v>
      </c>
      <c r="J495">
        <f t="shared" si="15"/>
        <v>0</v>
      </c>
    </row>
    <row r="496" spans="1:10">
      <c r="A496" t="s">
        <v>5469</v>
      </c>
      <c r="B496" t="str">
        <f t="shared" si="14"/>
        <v>NORTHPhùng Thị Lệ</v>
      </c>
      <c r="C496" t="s">
        <v>1154</v>
      </c>
      <c r="D496" t="s">
        <v>1153</v>
      </c>
      <c r="E496" s="121">
        <v>42738</v>
      </c>
      <c r="F496" t="s">
        <v>1137</v>
      </c>
      <c r="H496" t="s">
        <v>1152</v>
      </c>
      <c r="I496" t="s">
        <v>6168</v>
      </c>
      <c r="J496">
        <f t="shared" si="15"/>
        <v>0</v>
      </c>
    </row>
    <row r="497" spans="1:10">
      <c r="A497" t="s">
        <v>5469</v>
      </c>
      <c r="B497" t="str">
        <f t="shared" si="14"/>
        <v>NORTHPhạm Đăng Đức</v>
      </c>
      <c r="C497" t="s">
        <v>1156</v>
      </c>
      <c r="D497" t="s">
        <v>1155</v>
      </c>
      <c r="E497" s="121">
        <v>42710</v>
      </c>
      <c r="F497" t="s">
        <v>107</v>
      </c>
      <c r="J497">
        <f t="shared" si="15"/>
        <v>0</v>
      </c>
    </row>
    <row r="498" spans="1:10">
      <c r="A498" t="s">
        <v>5469</v>
      </c>
      <c r="B498" t="str">
        <f t="shared" si="14"/>
        <v>NORTHNguyễn Văn Quang</v>
      </c>
      <c r="C498" t="s">
        <v>957</v>
      </c>
      <c r="D498" t="s">
        <v>1157</v>
      </c>
      <c r="E498" s="121">
        <v>42614</v>
      </c>
      <c r="F498" t="s">
        <v>176</v>
      </c>
      <c r="H498" t="s">
        <v>5491</v>
      </c>
      <c r="J498">
        <f t="shared" si="15"/>
        <v>0</v>
      </c>
    </row>
    <row r="499" spans="1:10">
      <c r="A499" t="s">
        <v>5469</v>
      </c>
      <c r="B499" t="str">
        <f t="shared" si="14"/>
        <v>NORTHTrần Hoàng Khánh Duy 1</v>
      </c>
      <c r="C499" t="s">
        <v>1159</v>
      </c>
      <c r="D499" t="s">
        <v>1158</v>
      </c>
      <c r="E499" s="121" t="s">
        <v>1160</v>
      </c>
      <c r="F499" t="s">
        <v>176</v>
      </c>
      <c r="H499" t="s">
        <v>5491</v>
      </c>
      <c r="J499">
        <f t="shared" si="15"/>
        <v>0</v>
      </c>
    </row>
    <row r="500" spans="1:10">
      <c r="A500" t="s">
        <v>5469</v>
      </c>
      <c r="B500" t="str">
        <f t="shared" si="14"/>
        <v>NORTHTrần Thị Hà</v>
      </c>
      <c r="C500" t="s">
        <v>1031</v>
      </c>
      <c r="D500" t="s">
        <v>1161</v>
      </c>
      <c r="E500" s="121">
        <v>41821</v>
      </c>
      <c r="F500" t="s">
        <v>57</v>
      </c>
      <c r="H500" t="s">
        <v>5491</v>
      </c>
      <c r="I500" t="s">
        <v>6169</v>
      </c>
      <c r="J500">
        <f t="shared" si="15"/>
        <v>0</v>
      </c>
    </row>
    <row r="501" spans="1:10">
      <c r="A501" t="s">
        <v>5469</v>
      </c>
      <c r="B501" t="str">
        <f t="shared" si="14"/>
        <v>NORTHLê Thị Thu Huyền</v>
      </c>
      <c r="C501" t="s">
        <v>1163</v>
      </c>
      <c r="D501" t="s">
        <v>1162</v>
      </c>
      <c r="E501" s="121">
        <v>42603</v>
      </c>
      <c r="F501" t="s">
        <v>57</v>
      </c>
      <c r="H501" t="s">
        <v>5491</v>
      </c>
      <c r="J501">
        <f t="shared" si="15"/>
        <v>0</v>
      </c>
    </row>
    <row r="502" spans="1:10">
      <c r="A502" t="s">
        <v>5469</v>
      </c>
      <c r="B502" t="str">
        <f t="shared" si="14"/>
        <v>NORTHHà Trọng Đức</v>
      </c>
      <c r="C502" t="s">
        <v>1165</v>
      </c>
      <c r="D502" t="s">
        <v>1164</v>
      </c>
      <c r="E502" s="121">
        <v>42732</v>
      </c>
      <c r="F502" t="s">
        <v>57</v>
      </c>
      <c r="H502" t="s">
        <v>5491</v>
      </c>
      <c r="J502">
        <f t="shared" si="15"/>
        <v>0</v>
      </c>
    </row>
    <row r="503" spans="1:10">
      <c r="A503" t="s">
        <v>5469</v>
      </c>
      <c r="B503" t="str">
        <f t="shared" si="14"/>
        <v>NORTHĐoàn Xuân Long</v>
      </c>
      <c r="C503" t="s">
        <v>1167</v>
      </c>
      <c r="D503" t="s">
        <v>1166</v>
      </c>
      <c r="E503" s="121">
        <v>42870</v>
      </c>
      <c r="F503" t="s">
        <v>57</v>
      </c>
      <c r="H503" t="s">
        <v>5491</v>
      </c>
      <c r="J503">
        <f t="shared" si="15"/>
        <v>0</v>
      </c>
    </row>
    <row r="504" spans="1:10">
      <c r="A504" t="s">
        <v>5469</v>
      </c>
      <c r="B504" t="str">
        <f t="shared" si="14"/>
        <v xml:space="preserve">NORTHĐặng Xuân Hải </v>
      </c>
      <c r="C504" t="s">
        <v>1169</v>
      </c>
      <c r="D504" t="s">
        <v>1168</v>
      </c>
      <c r="E504" s="121">
        <v>42720</v>
      </c>
      <c r="F504" t="s">
        <v>57</v>
      </c>
      <c r="H504" t="s">
        <v>5492</v>
      </c>
      <c r="J504">
        <f t="shared" si="15"/>
        <v>0</v>
      </c>
    </row>
    <row r="505" spans="1:10">
      <c r="A505" t="s">
        <v>5469</v>
      </c>
      <c r="B505" t="str">
        <f t="shared" si="14"/>
        <v>NORTHNguyễn Hữu Thái</v>
      </c>
      <c r="C505" t="s">
        <v>1171</v>
      </c>
      <c r="D505" t="s">
        <v>1170</v>
      </c>
      <c r="E505" s="121">
        <v>42614</v>
      </c>
      <c r="F505" t="s">
        <v>57</v>
      </c>
      <c r="H505" t="s">
        <v>5492</v>
      </c>
      <c r="J505">
        <f t="shared" si="15"/>
        <v>0</v>
      </c>
    </row>
    <row r="506" spans="1:10">
      <c r="A506" t="s">
        <v>5469</v>
      </c>
      <c r="B506" t="str">
        <f t="shared" si="14"/>
        <v>NORTHNguyễn Việt Tiệp</v>
      </c>
      <c r="C506" t="s">
        <v>1173</v>
      </c>
      <c r="D506" t="s">
        <v>1172</v>
      </c>
      <c r="E506" s="121">
        <v>42126</v>
      </c>
      <c r="F506" t="s">
        <v>107</v>
      </c>
      <c r="J506">
        <f t="shared" si="15"/>
        <v>0</v>
      </c>
    </row>
    <row r="507" spans="1:10">
      <c r="A507" t="s">
        <v>5469</v>
      </c>
      <c r="B507" t="str">
        <f t="shared" si="14"/>
        <v>NORTHLê Thị Thanh Mai</v>
      </c>
      <c r="C507" t="s">
        <v>1175</v>
      </c>
      <c r="D507" t="s">
        <v>1174</v>
      </c>
      <c r="E507" s="121" t="s">
        <v>1176</v>
      </c>
      <c r="F507" t="s">
        <v>57</v>
      </c>
      <c r="H507" t="s">
        <v>5493</v>
      </c>
      <c r="J507">
        <f t="shared" si="15"/>
        <v>0</v>
      </c>
    </row>
    <row r="508" spans="1:10">
      <c r="A508" t="s">
        <v>5469</v>
      </c>
      <c r="B508" t="str">
        <f t="shared" si="14"/>
        <v>NORTHPhùng Đình Chuyên</v>
      </c>
      <c r="C508" t="s">
        <v>1178</v>
      </c>
      <c r="D508" t="s">
        <v>1177</v>
      </c>
      <c r="E508" s="121">
        <v>41463</v>
      </c>
      <c r="F508" t="s">
        <v>57</v>
      </c>
      <c r="H508" t="s">
        <v>5493</v>
      </c>
      <c r="J508">
        <f t="shared" si="15"/>
        <v>0</v>
      </c>
    </row>
    <row r="509" spans="1:10">
      <c r="A509" t="s">
        <v>5469</v>
      </c>
      <c r="B509" t="str">
        <f t="shared" si="14"/>
        <v>NORTHNguyễn Thị Hoa</v>
      </c>
      <c r="C509" t="s">
        <v>1180</v>
      </c>
      <c r="D509" t="s">
        <v>1179</v>
      </c>
      <c r="E509" s="121">
        <v>42390</v>
      </c>
      <c r="F509" t="s">
        <v>1148</v>
      </c>
      <c r="H509" t="s">
        <v>5493</v>
      </c>
      <c r="J509">
        <f t="shared" si="15"/>
        <v>0</v>
      </c>
    </row>
    <row r="510" spans="1:10">
      <c r="A510" t="s">
        <v>5469</v>
      </c>
      <c r="B510" t="str">
        <f t="shared" si="14"/>
        <v>NORTHPhạm Thị Phương Chi</v>
      </c>
      <c r="C510" t="s">
        <v>1182</v>
      </c>
      <c r="D510" t="s">
        <v>1181</v>
      </c>
      <c r="E510" s="121">
        <v>42887</v>
      </c>
      <c r="F510" t="s">
        <v>176</v>
      </c>
      <c r="H510" t="s">
        <v>5493</v>
      </c>
      <c r="J510">
        <f t="shared" si="15"/>
        <v>0</v>
      </c>
    </row>
    <row r="511" spans="1:10">
      <c r="A511" t="s">
        <v>5469</v>
      </c>
      <c r="B511" t="str">
        <f t="shared" si="14"/>
        <v>NORTHPhạm Thị Thủy</v>
      </c>
      <c r="C511" t="s">
        <v>1184</v>
      </c>
      <c r="D511" t="s">
        <v>1183</v>
      </c>
      <c r="E511" s="121">
        <v>42552</v>
      </c>
      <c r="F511" t="s">
        <v>352</v>
      </c>
      <c r="H511" t="s">
        <v>5494</v>
      </c>
      <c r="J511">
        <f t="shared" si="15"/>
        <v>0</v>
      </c>
    </row>
    <row r="512" spans="1:10">
      <c r="A512" t="s">
        <v>5469</v>
      </c>
      <c r="B512" t="str">
        <f t="shared" si="14"/>
        <v>NORTHTô Văn Văn</v>
      </c>
      <c r="C512" t="s">
        <v>1186</v>
      </c>
      <c r="D512" t="s">
        <v>1185</v>
      </c>
      <c r="E512" s="121">
        <v>42738</v>
      </c>
      <c r="F512" t="s">
        <v>57</v>
      </c>
      <c r="H512" t="s">
        <v>5494</v>
      </c>
      <c r="J512">
        <f t="shared" si="15"/>
        <v>0</v>
      </c>
    </row>
    <row r="513" spans="1:10">
      <c r="A513" t="s">
        <v>5469</v>
      </c>
      <c r="B513" t="str">
        <f t="shared" si="14"/>
        <v>NORTHNguyễn Anh Đạt</v>
      </c>
      <c r="C513" t="s">
        <v>1188</v>
      </c>
      <c r="D513" t="s">
        <v>1187</v>
      </c>
      <c r="E513" s="121">
        <v>41368</v>
      </c>
      <c r="F513" t="s">
        <v>203</v>
      </c>
      <c r="H513" t="s">
        <v>5468</v>
      </c>
      <c r="J513">
        <f t="shared" si="15"/>
        <v>0</v>
      </c>
    </row>
    <row r="514" spans="1:10">
      <c r="A514" t="s">
        <v>5469</v>
      </c>
      <c r="B514" t="str">
        <f t="shared" ref="B514:B577" si="16">+A514&amp;C514</f>
        <v>NORTHNguyễn Văn Yên</v>
      </c>
      <c r="C514" t="s">
        <v>1190</v>
      </c>
      <c r="D514" t="s">
        <v>1189</v>
      </c>
      <c r="E514" s="121">
        <v>42303</v>
      </c>
      <c r="F514" t="s">
        <v>107</v>
      </c>
      <c r="J514">
        <f t="shared" ref="J514:J577" si="17">+IF(COUNTIF($B:$B,B514)=2,1,0)</f>
        <v>0</v>
      </c>
    </row>
    <row r="515" spans="1:10">
      <c r="A515" t="s">
        <v>5469</v>
      </c>
      <c r="B515" t="str">
        <f t="shared" si="16"/>
        <v>NORTHLê Văn Định</v>
      </c>
      <c r="C515" t="s">
        <v>1192</v>
      </c>
      <c r="D515" t="s">
        <v>1191</v>
      </c>
      <c r="E515" s="121">
        <v>42875</v>
      </c>
      <c r="F515" t="s">
        <v>57</v>
      </c>
      <c r="H515" t="s">
        <v>5495</v>
      </c>
      <c r="J515">
        <f t="shared" si="17"/>
        <v>0</v>
      </c>
    </row>
    <row r="516" spans="1:10">
      <c r="A516" t="s">
        <v>5469</v>
      </c>
      <c r="B516" t="str">
        <f t="shared" si="16"/>
        <v>NORTHNgô Quang Minh</v>
      </c>
      <c r="C516" t="s">
        <v>1194</v>
      </c>
      <c r="D516" t="s">
        <v>1193</v>
      </c>
      <c r="E516" s="121">
        <v>42875</v>
      </c>
      <c r="F516" t="s">
        <v>57</v>
      </c>
      <c r="H516" t="s">
        <v>5495</v>
      </c>
      <c r="J516">
        <f t="shared" si="17"/>
        <v>0</v>
      </c>
    </row>
    <row r="517" spans="1:10">
      <c r="A517" t="s">
        <v>5469</v>
      </c>
      <c r="B517" t="str">
        <f t="shared" si="16"/>
        <v>NORTHNguyễn Xuân Anh</v>
      </c>
      <c r="C517" t="s">
        <v>1196</v>
      </c>
      <c r="D517" t="s">
        <v>1195</v>
      </c>
      <c r="E517" s="121">
        <v>42896</v>
      </c>
      <c r="F517" t="s">
        <v>57</v>
      </c>
      <c r="H517" t="s">
        <v>5495</v>
      </c>
      <c r="J517">
        <f t="shared" si="17"/>
        <v>0</v>
      </c>
    </row>
    <row r="518" spans="1:10">
      <c r="A518" t="s">
        <v>5469</v>
      </c>
      <c r="B518" t="str">
        <f t="shared" si="16"/>
        <v>NORTHHoàng Lê Giang</v>
      </c>
      <c r="C518" t="s">
        <v>1198</v>
      </c>
      <c r="D518" t="s">
        <v>1197</v>
      </c>
      <c r="E518" s="121">
        <v>42896</v>
      </c>
      <c r="F518" t="s">
        <v>57</v>
      </c>
      <c r="H518" t="s">
        <v>5495</v>
      </c>
      <c r="J518">
        <f t="shared" si="17"/>
        <v>0</v>
      </c>
    </row>
    <row r="519" spans="1:10">
      <c r="A519" t="s">
        <v>5469</v>
      </c>
      <c r="B519" t="str">
        <f t="shared" si="16"/>
        <v>NORTHBùi Tiến Cường1</v>
      </c>
      <c r="C519" t="s">
        <v>1200</v>
      </c>
      <c r="D519" t="s">
        <v>1199</v>
      </c>
      <c r="E519" s="121">
        <v>42875</v>
      </c>
      <c r="F519" t="s">
        <v>1137</v>
      </c>
      <c r="H519" t="s">
        <v>5495</v>
      </c>
      <c r="J519">
        <f t="shared" si="17"/>
        <v>0</v>
      </c>
    </row>
    <row r="520" spans="1:10">
      <c r="A520" t="s">
        <v>5469</v>
      </c>
      <c r="B520" t="str">
        <f t="shared" si="16"/>
        <v>NORTHĐàm Khắc Dũng</v>
      </c>
      <c r="C520" t="s">
        <v>1202</v>
      </c>
      <c r="D520" t="s">
        <v>1201</v>
      </c>
      <c r="E520" s="121">
        <v>42014</v>
      </c>
      <c r="F520" t="s">
        <v>107</v>
      </c>
      <c r="J520">
        <f t="shared" si="17"/>
        <v>0</v>
      </c>
    </row>
    <row r="521" spans="1:10">
      <c r="A521" t="s">
        <v>5469</v>
      </c>
      <c r="B521" t="str">
        <f t="shared" si="16"/>
        <v>NORTHVũ Thị Thu Huyền</v>
      </c>
      <c r="C521" t="s">
        <v>1204</v>
      </c>
      <c r="D521" t="s">
        <v>1203</v>
      </c>
      <c r="E521" s="121">
        <v>42278</v>
      </c>
      <c r="F521" t="s">
        <v>57</v>
      </c>
      <c r="H521" t="s">
        <v>1828</v>
      </c>
      <c r="J521">
        <f t="shared" si="17"/>
        <v>0</v>
      </c>
    </row>
    <row r="522" spans="1:10">
      <c r="A522" t="s">
        <v>5469</v>
      </c>
      <c r="B522" t="str">
        <f t="shared" si="16"/>
        <v>NORTHVũ Văn Thủy</v>
      </c>
      <c r="C522" t="s">
        <v>1206</v>
      </c>
      <c r="D522" t="s">
        <v>1205</v>
      </c>
      <c r="E522" s="121">
        <v>42145</v>
      </c>
      <c r="F522" t="s">
        <v>57</v>
      </c>
      <c r="H522" t="s">
        <v>1828</v>
      </c>
      <c r="J522">
        <f t="shared" si="17"/>
        <v>0</v>
      </c>
    </row>
    <row r="523" spans="1:10">
      <c r="A523" t="s">
        <v>5469</v>
      </c>
      <c r="B523" t="str">
        <f t="shared" si="16"/>
        <v>NORTHNguyễn Thị Yến</v>
      </c>
      <c r="C523" t="s">
        <v>1208</v>
      </c>
      <c r="D523" t="s">
        <v>1207</v>
      </c>
      <c r="E523" s="121">
        <v>42815</v>
      </c>
      <c r="F523" t="s">
        <v>57</v>
      </c>
      <c r="H523" t="s">
        <v>5496</v>
      </c>
      <c r="J523">
        <f t="shared" si="17"/>
        <v>0</v>
      </c>
    </row>
    <row r="524" spans="1:10">
      <c r="A524" t="s">
        <v>5469</v>
      </c>
      <c r="B524" t="str">
        <f t="shared" si="16"/>
        <v xml:space="preserve">NORTHNguyễn Mạnh Hùng </v>
      </c>
      <c r="C524" t="s">
        <v>1210</v>
      </c>
      <c r="D524" t="s">
        <v>1209</v>
      </c>
      <c r="E524" s="121">
        <v>42849</v>
      </c>
      <c r="F524" t="s">
        <v>1137</v>
      </c>
      <c r="H524" t="s">
        <v>5496</v>
      </c>
      <c r="J524">
        <f t="shared" si="17"/>
        <v>0</v>
      </c>
    </row>
    <row r="525" spans="1:10">
      <c r="A525" t="s">
        <v>5469</v>
      </c>
      <c r="B525" t="str">
        <f t="shared" si="16"/>
        <v>NORTHVũ Việt Tiệp</v>
      </c>
      <c r="C525" t="s">
        <v>1212</v>
      </c>
      <c r="D525" t="s">
        <v>1211</v>
      </c>
      <c r="E525" s="121">
        <v>42852</v>
      </c>
      <c r="F525" t="s">
        <v>107</v>
      </c>
      <c r="J525">
        <f t="shared" si="17"/>
        <v>0</v>
      </c>
    </row>
    <row r="526" spans="1:10">
      <c r="A526" t="s">
        <v>5469</v>
      </c>
      <c r="B526" t="str">
        <f t="shared" si="16"/>
        <v>NORTHNguyễn Thị Tươi</v>
      </c>
      <c r="C526" t="s">
        <v>1214</v>
      </c>
      <c r="D526" t="s">
        <v>1213</v>
      </c>
      <c r="E526" s="121" t="s">
        <v>1215</v>
      </c>
      <c r="F526" t="s">
        <v>57</v>
      </c>
      <c r="H526" t="s">
        <v>5497</v>
      </c>
      <c r="J526">
        <f t="shared" si="17"/>
        <v>0</v>
      </c>
    </row>
    <row r="527" spans="1:10">
      <c r="A527" t="s">
        <v>5469</v>
      </c>
      <c r="B527" t="str">
        <f t="shared" si="16"/>
        <v>NORTHHoàng Văn Hội</v>
      </c>
      <c r="C527" t="s">
        <v>1217</v>
      </c>
      <c r="D527" t="s">
        <v>1216</v>
      </c>
      <c r="E527" s="121">
        <v>42857</v>
      </c>
      <c r="F527" t="s">
        <v>57</v>
      </c>
      <c r="H527" t="s">
        <v>5497</v>
      </c>
      <c r="J527">
        <f t="shared" si="17"/>
        <v>0</v>
      </c>
    </row>
    <row r="528" spans="1:10">
      <c r="A528" t="s">
        <v>5469</v>
      </c>
      <c r="B528" t="str">
        <f t="shared" si="16"/>
        <v xml:space="preserve">NORTHHoàng Thị Hậu </v>
      </c>
      <c r="C528" t="s">
        <v>1219</v>
      </c>
      <c r="D528" t="s">
        <v>1218</v>
      </c>
      <c r="E528" s="121">
        <v>42865</v>
      </c>
      <c r="F528" t="s">
        <v>57</v>
      </c>
      <c r="H528" t="s">
        <v>5497</v>
      </c>
      <c r="J528">
        <f t="shared" si="17"/>
        <v>0</v>
      </c>
    </row>
    <row r="529" spans="1:10">
      <c r="A529" t="s">
        <v>5469</v>
      </c>
      <c r="B529" t="str">
        <f t="shared" si="16"/>
        <v>NORTHĐặng Thị Yến</v>
      </c>
      <c r="C529" t="s">
        <v>1221</v>
      </c>
      <c r="D529" t="s">
        <v>1220</v>
      </c>
      <c r="E529" s="121">
        <v>42801</v>
      </c>
      <c r="F529" t="s">
        <v>1137</v>
      </c>
      <c r="H529" t="s">
        <v>5497</v>
      </c>
      <c r="J529">
        <f t="shared" si="17"/>
        <v>0</v>
      </c>
    </row>
    <row r="530" spans="1:10">
      <c r="A530" t="s">
        <v>5469</v>
      </c>
      <c r="B530" t="str">
        <f t="shared" si="16"/>
        <v>NORTHHoàng Văn Lịch</v>
      </c>
      <c r="C530" t="s">
        <v>1223</v>
      </c>
      <c r="D530" t="s">
        <v>1222</v>
      </c>
      <c r="E530" s="121" t="s">
        <v>1224</v>
      </c>
      <c r="F530" t="s">
        <v>1137</v>
      </c>
      <c r="H530" t="s">
        <v>5498</v>
      </c>
      <c r="J530">
        <f t="shared" si="17"/>
        <v>0</v>
      </c>
    </row>
    <row r="531" spans="1:10">
      <c r="A531" t="s">
        <v>5469</v>
      </c>
      <c r="B531" t="str">
        <f t="shared" si="16"/>
        <v>NORTHVũ Thị Thu Hường</v>
      </c>
      <c r="C531" t="s">
        <v>1226</v>
      </c>
      <c r="D531" t="s">
        <v>1225</v>
      </c>
      <c r="E531" s="121">
        <v>42896</v>
      </c>
      <c r="F531" t="s">
        <v>107</v>
      </c>
      <c r="J531">
        <f t="shared" si="17"/>
        <v>0</v>
      </c>
    </row>
    <row r="532" spans="1:10">
      <c r="A532" t="s">
        <v>5469</v>
      </c>
      <c r="B532" t="str">
        <f t="shared" si="16"/>
        <v>NORTHĐinh Thị Ngân</v>
      </c>
      <c r="C532" t="s">
        <v>1228</v>
      </c>
      <c r="D532" t="s">
        <v>1227</v>
      </c>
      <c r="E532" s="121">
        <v>42339</v>
      </c>
      <c r="F532" t="s">
        <v>57</v>
      </c>
      <c r="H532" t="s">
        <v>5499</v>
      </c>
      <c r="J532">
        <f t="shared" si="17"/>
        <v>0</v>
      </c>
    </row>
    <row r="533" spans="1:10">
      <c r="A533" t="s">
        <v>5469</v>
      </c>
      <c r="B533" t="str">
        <f t="shared" si="16"/>
        <v>NORTHNguyễn Thị Châu Luyện</v>
      </c>
      <c r="C533" t="s">
        <v>1230</v>
      </c>
      <c r="D533" t="s">
        <v>1229</v>
      </c>
      <c r="E533" s="121">
        <v>42552</v>
      </c>
      <c r="F533" t="s">
        <v>1137</v>
      </c>
      <c r="H533" t="s">
        <v>5499</v>
      </c>
      <c r="J533">
        <f t="shared" si="17"/>
        <v>0</v>
      </c>
    </row>
    <row r="534" spans="1:10">
      <c r="A534" t="s">
        <v>5469</v>
      </c>
      <c r="B534" t="str">
        <f t="shared" si="16"/>
        <v>NORTHNguyễn Văn Hướng</v>
      </c>
      <c r="C534" t="s">
        <v>1232</v>
      </c>
      <c r="D534" t="s">
        <v>1231</v>
      </c>
      <c r="E534" s="121">
        <v>42604</v>
      </c>
      <c r="F534" t="s">
        <v>57</v>
      </c>
      <c r="H534" t="s">
        <v>5499</v>
      </c>
      <c r="J534">
        <f t="shared" si="17"/>
        <v>0</v>
      </c>
    </row>
    <row r="535" spans="1:10">
      <c r="A535" t="s">
        <v>5469</v>
      </c>
      <c r="B535" t="str">
        <f t="shared" si="16"/>
        <v>NORTHPhạm Hải Hưng</v>
      </c>
      <c r="C535" t="s">
        <v>1234</v>
      </c>
      <c r="D535" t="s">
        <v>1233</v>
      </c>
      <c r="E535" s="121">
        <v>42787</v>
      </c>
      <c r="F535" t="s">
        <v>57</v>
      </c>
      <c r="H535" t="s">
        <v>5500</v>
      </c>
      <c r="J535">
        <f t="shared" si="17"/>
        <v>0</v>
      </c>
    </row>
    <row r="536" spans="1:10">
      <c r="A536" t="s">
        <v>5469</v>
      </c>
      <c r="B536" t="str">
        <f t="shared" si="16"/>
        <v>NORTHNguyễn Thị Lan 1</v>
      </c>
      <c r="C536" t="s">
        <v>1236</v>
      </c>
      <c r="D536" t="s">
        <v>1235</v>
      </c>
      <c r="E536" s="121">
        <v>41918</v>
      </c>
      <c r="F536" t="s">
        <v>57</v>
      </c>
      <c r="H536" t="s">
        <v>5501</v>
      </c>
      <c r="J536">
        <f t="shared" si="17"/>
        <v>0</v>
      </c>
    </row>
    <row r="537" spans="1:10">
      <c r="A537" t="s">
        <v>5469</v>
      </c>
      <c r="B537" t="str">
        <f t="shared" si="16"/>
        <v>NORTHĐỗ Thị Tốt</v>
      </c>
      <c r="C537" t="s">
        <v>1238</v>
      </c>
      <c r="D537" t="s">
        <v>1237</v>
      </c>
      <c r="E537" s="121">
        <v>42065</v>
      </c>
      <c r="F537" t="s">
        <v>57</v>
      </c>
      <c r="H537" t="s">
        <v>5501</v>
      </c>
      <c r="J537">
        <f t="shared" si="17"/>
        <v>0</v>
      </c>
    </row>
    <row r="538" spans="1:10">
      <c r="A538" t="s">
        <v>5469</v>
      </c>
      <c r="B538" t="str">
        <f t="shared" si="16"/>
        <v>NORTHTrần Thanh Tùng</v>
      </c>
      <c r="C538" t="s">
        <v>1240</v>
      </c>
      <c r="D538" t="s">
        <v>1239</v>
      </c>
      <c r="E538" s="121">
        <v>42642</v>
      </c>
      <c r="F538" t="s">
        <v>107</v>
      </c>
      <c r="J538">
        <f t="shared" si="17"/>
        <v>0</v>
      </c>
    </row>
    <row r="539" spans="1:10">
      <c r="A539" t="s">
        <v>5469</v>
      </c>
      <c r="B539" t="str">
        <f t="shared" si="16"/>
        <v>NORTHVũ Thị Hiền</v>
      </c>
      <c r="C539" t="s">
        <v>1242</v>
      </c>
      <c r="D539" t="s">
        <v>1241</v>
      </c>
      <c r="E539" s="121" t="s">
        <v>1243</v>
      </c>
      <c r="F539" t="s">
        <v>57</v>
      </c>
      <c r="H539" t="s">
        <v>5502</v>
      </c>
      <c r="J539">
        <f t="shared" si="17"/>
        <v>0</v>
      </c>
    </row>
    <row r="540" spans="1:10">
      <c r="A540" t="s">
        <v>5469</v>
      </c>
      <c r="B540" t="str">
        <f t="shared" si="16"/>
        <v>NORTHNguyễn Thúy Hường</v>
      </c>
      <c r="C540" t="s">
        <v>1245</v>
      </c>
      <c r="D540" t="s">
        <v>1244</v>
      </c>
      <c r="E540" s="121">
        <v>42846</v>
      </c>
      <c r="F540" t="s">
        <v>57</v>
      </c>
      <c r="H540" t="s">
        <v>5503</v>
      </c>
      <c r="J540">
        <f t="shared" si="17"/>
        <v>0</v>
      </c>
    </row>
    <row r="541" spans="1:10">
      <c r="A541" t="s">
        <v>5469</v>
      </c>
      <c r="B541" t="str">
        <f t="shared" si="16"/>
        <v>NORTHNgô Văn Bồng</v>
      </c>
      <c r="C541" t="s">
        <v>1247</v>
      </c>
      <c r="D541" t="s">
        <v>1246</v>
      </c>
      <c r="E541" s="121">
        <v>42604</v>
      </c>
      <c r="F541" t="s">
        <v>1137</v>
      </c>
      <c r="H541" t="s">
        <v>5503</v>
      </c>
      <c r="J541">
        <f t="shared" si="17"/>
        <v>0</v>
      </c>
    </row>
    <row r="542" spans="1:10">
      <c r="A542" t="s">
        <v>5469</v>
      </c>
      <c r="B542" t="str">
        <f t="shared" si="16"/>
        <v>NORTHNguyễn Thị Dinh</v>
      </c>
      <c r="C542" t="s">
        <v>1249</v>
      </c>
      <c r="D542" t="s">
        <v>1248</v>
      </c>
      <c r="E542" s="121">
        <v>42115</v>
      </c>
      <c r="F542" t="s">
        <v>57</v>
      </c>
      <c r="H542" t="s">
        <v>5504</v>
      </c>
      <c r="J542">
        <f t="shared" si="17"/>
        <v>0</v>
      </c>
    </row>
    <row r="543" spans="1:10">
      <c r="A543" t="s">
        <v>5469</v>
      </c>
      <c r="B543" t="str">
        <f t="shared" si="16"/>
        <v>NORTHĐinh Thị Lương</v>
      </c>
      <c r="C543" t="s">
        <v>1251</v>
      </c>
      <c r="D543" t="s">
        <v>1250</v>
      </c>
      <c r="E543" s="121">
        <v>42826</v>
      </c>
      <c r="F543" t="s">
        <v>57</v>
      </c>
      <c r="H543" t="s">
        <v>5504</v>
      </c>
      <c r="J543">
        <f t="shared" si="17"/>
        <v>0</v>
      </c>
    </row>
    <row r="544" spans="1:10">
      <c r="A544" t="s">
        <v>5469</v>
      </c>
      <c r="B544" t="str">
        <f t="shared" si="16"/>
        <v>NORTHĐỗ Minh Đức</v>
      </c>
      <c r="C544" t="s">
        <v>1253</v>
      </c>
      <c r="D544" t="s">
        <v>1252</v>
      </c>
      <c r="E544" s="121">
        <v>41442</v>
      </c>
      <c r="F544" t="s">
        <v>107</v>
      </c>
      <c r="J544">
        <f t="shared" si="17"/>
        <v>0</v>
      </c>
    </row>
    <row r="545" spans="1:10">
      <c r="A545" t="s">
        <v>5469</v>
      </c>
      <c r="B545" t="str">
        <f t="shared" si="16"/>
        <v>NORTHNguyễn Thị Lan Vi</v>
      </c>
      <c r="C545" t="s">
        <v>1255</v>
      </c>
      <c r="D545" t="s">
        <v>1254</v>
      </c>
      <c r="E545" s="121">
        <v>42826</v>
      </c>
      <c r="F545" t="s">
        <v>57</v>
      </c>
      <c r="H545" t="s">
        <v>5505</v>
      </c>
      <c r="J545">
        <f t="shared" si="17"/>
        <v>0</v>
      </c>
    </row>
    <row r="546" spans="1:10">
      <c r="A546" t="s">
        <v>5469</v>
      </c>
      <c r="B546" t="str">
        <f t="shared" si="16"/>
        <v>NORTHNguyễn Ngọc Hùng</v>
      </c>
      <c r="C546" t="s">
        <v>1257</v>
      </c>
      <c r="D546" t="s">
        <v>1256</v>
      </c>
      <c r="E546" s="121">
        <v>42814</v>
      </c>
      <c r="F546" t="s">
        <v>57</v>
      </c>
      <c r="H546" t="s">
        <v>5505</v>
      </c>
      <c r="J546">
        <f t="shared" si="17"/>
        <v>0</v>
      </c>
    </row>
    <row r="547" spans="1:10">
      <c r="A547" t="s">
        <v>5469</v>
      </c>
      <c r="B547" t="str">
        <f t="shared" si="16"/>
        <v>NORTHNguyễn Thị Lệ Thủy</v>
      </c>
      <c r="C547" t="s">
        <v>1259</v>
      </c>
      <c r="D547" t="s">
        <v>1258</v>
      </c>
      <c r="E547" s="121">
        <v>42881</v>
      </c>
      <c r="F547" t="s">
        <v>57</v>
      </c>
      <c r="H547" t="s">
        <v>5505</v>
      </c>
      <c r="J547">
        <f t="shared" si="17"/>
        <v>0</v>
      </c>
    </row>
    <row r="548" spans="1:10">
      <c r="A548" t="s">
        <v>5469</v>
      </c>
      <c r="B548" t="str">
        <f t="shared" si="16"/>
        <v>NORTHTrần Thị Hòa</v>
      </c>
      <c r="C548" t="s">
        <v>1261</v>
      </c>
      <c r="D548" t="s">
        <v>1260</v>
      </c>
      <c r="E548" s="121">
        <v>42493</v>
      </c>
      <c r="F548" t="s">
        <v>57</v>
      </c>
      <c r="H548" t="s">
        <v>5505</v>
      </c>
      <c r="J548">
        <f t="shared" si="17"/>
        <v>0</v>
      </c>
    </row>
    <row r="549" spans="1:10">
      <c r="A549" t="s">
        <v>5469</v>
      </c>
      <c r="B549" t="str">
        <f t="shared" si="16"/>
        <v>NORTHBùi Hương Giang</v>
      </c>
      <c r="C549" t="s">
        <v>1263</v>
      </c>
      <c r="D549" t="s">
        <v>1262</v>
      </c>
      <c r="E549" s="121">
        <v>41677</v>
      </c>
      <c r="F549" t="s">
        <v>57</v>
      </c>
      <c r="H549" t="s">
        <v>5505</v>
      </c>
      <c r="J549">
        <f t="shared" si="17"/>
        <v>0</v>
      </c>
    </row>
    <row r="550" spans="1:10">
      <c r="A550" t="s">
        <v>5469</v>
      </c>
      <c r="B550" t="str">
        <f t="shared" si="16"/>
        <v>NORTHVũ Thị Đào</v>
      </c>
      <c r="C550" t="s">
        <v>1265</v>
      </c>
      <c r="D550" t="s">
        <v>1264</v>
      </c>
      <c r="E550" s="121">
        <v>42255</v>
      </c>
      <c r="F550" t="s">
        <v>176</v>
      </c>
      <c r="H550" t="s">
        <v>5505</v>
      </c>
      <c r="J550">
        <f t="shared" si="17"/>
        <v>0</v>
      </c>
    </row>
    <row r="551" spans="1:10">
      <c r="A551" t="s">
        <v>5469</v>
      </c>
      <c r="B551" t="str">
        <f t="shared" si="16"/>
        <v>NORTHĐặng Thị Giang</v>
      </c>
      <c r="C551" t="s">
        <v>1267</v>
      </c>
      <c r="D551" t="s">
        <v>1266</v>
      </c>
      <c r="E551" s="121">
        <v>41397</v>
      </c>
      <c r="F551" t="s">
        <v>176</v>
      </c>
      <c r="H551" t="s">
        <v>5505</v>
      </c>
      <c r="J551">
        <f t="shared" si="17"/>
        <v>0</v>
      </c>
    </row>
    <row r="552" spans="1:10">
      <c r="A552" t="s">
        <v>5469</v>
      </c>
      <c r="B552" t="str">
        <f t="shared" si="16"/>
        <v>NORTHHoàng Văn Tiếp</v>
      </c>
      <c r="C552" t="s">
        <v>1269</v>
      </c>
      <c r="D552" t="s">
        <v>1268</v>
      </c>
      <c r="E552" s="121">
        <v>42894</v>
      </c>
      <c r="F552" t="s">
        <v>57</v>
      </c>
      <c r="H552" t="s">
        <v>5506</v>
      </c>
      <c r="J552">
        <f t="shared" si="17"/>
        <v>0</v>
      </c>
    </row>
    <row r="553" spans="1:10">
      <c r="A553" t="s">
        <v>5438</v>
      </c>
      <c r="B553" t="str">
        <f t="shared" si="16"/>
        <v>CENVương Đình An</v>
      </c>
      <c r="C553" t="s">
        <v>1271</v>
      </c>
      <c r="D553" t="s">
        <v>1270</v>
      </c>
      <c r="E553" s="121">
        <v>42065</v>
      </c>
      <c r="F553" t="s">
        <v>203</v>
      </c>
      <c r="H553" t="s">
        <v>5507</v>
      </c>
      <c r="J553">
        <f t="shared" si="17"/>
        <v>0</v>
      </c>
    </row>
    <row r="554" spans="1:10">
      <c r="A554" t="s">
        <v>5469</v>
      </c>
      <c r="B554" t="str">
        <f t="shared" si="16"/>
        <v>NORTHBùi Văn Sỹ</v>
      </c>
      <c r="C554" t="s">
        <v>1273</v>
      </c>
      <c r="D554" t="s">
        <v>1272</v>
      </c>
      <c r="E554" s="121">
        <v>42901</v>
      </c>
      <c r="F554" t="s">
        <v>107</v>
      </c>
      <c r="J554">
        <f t="shared" si="17"/>
        <v>0</v>
      </c>
    </row>
    <row r="555" spans="1:10">
      <c r="A555" t="s">
        <v>5469</v>
      </c>
      <c r="B555" t="str">
        <f t="shared" si="16"/>
        <v>NORTHBùi Thị Kim Liên</v>
      </c>
      <c r="C555" t="s">
        <v>1275</v>
      </c>
      <c r="D555" t="s">
        <v>1274</v>
      </c>
      <c r="E555" s="121">
        <v>42810</v>
      </c>
      <c r="F555" t="s">
        <v>57</v>
      </c>
      <c r="H555" t="s">
        <v>5508</v>
      </c>
      <c r="J555">
        <f t="shared" si="17"/>
        <v>0</v>
      </c>
    </row>
    <row r="556" spans="1:10">
      <c r="A556" t="s">
        <v>5469</v>
      </c>
      <c r="B556" t="str">
        <f t="shared" si="16"/>
        <v>NORTHĐiêu Phong Lan</v>
      </c>
      <c r="C556" t="s">
        <v>1277</v>
      </c>
      <c r="D556" t="s">
        <v>1276</v>
      </c>
      <c r="E556" s="121">
        <v>42846</v>
      </c>
      <c r="F556" t="s">
        <v>57</v>
      </c>
      <c r="H556" t="s">
        <v>5508</v>
      </c>
      <c r="J556">
        <f t="shared" si="17"/>
        <v>0</v>
      </c>
    </row>
    <row r="557" spans="1:10">
      <c r="A557" t="s">
        <v>5469</v>
      </c>
      <c r="B557" t="str">
        <f t="shared" si="16"/>
        <v>NORTHĐoàn Thị Hạnh</v>
      </c>
      <c r="C557" t="s">
        <v>1279</v>
      </c>
      <c r="D557" t="s">
        <v>1278</v>
      </c>
      <c r="E557" s="121">
        <v>42278</v>
      </c>
      <c r="F557" t="s">
        <v>1137</v>
      </c>
      <c r="H557" t="s">
        <v>5508</v>
      </c>
      <c r="J557">
        <f t="shared" si="17"/>
        <v>0</v>
      </c>
    </row>
    <row r="558" spans="1:10">
      <c r="A558" t="s">
        <v>5469</v>
      </c>
      <c r="B558" t="str">
        <f t="shared" si="16"/>
        <v>NORTHNguyễn Ngọc Huy</v>
      </c>
      <c r="C558" t="s">
        <v>1281</v>
      </c>
      <c r="D558" t="s">
        <v>1280</v>
      </c>
      <c r="E558" s="121">
        <v>42901</v>
      </c>
      <c r="F558" t="s">
        <v>107</v>
      </c>
      <c r="J558">
        <f t="shared" si="17"/>
        <v>0</v>
      </c>
    </row>
    <row r="559" spans="1:10">
      <c r="A559" t="s">
        <v>5469</v>
      </c>
      <c r="B559" t="str">
        <f t="shared" si="16"/>
        <v>NORTHHoàng Thị Tình</v>
      </c>
      <c r="C559" t="s">
        <v>1283</v>
      </c>
      <c r="D559" t="s">
        <v>1282</v>
      </c>
      <c r="E559" s="121">
        <v>42900</v>
      </c>
      <c r="F559" t="s">
        <v>57</v>
      </c>
      <c r="H559" t="s">
        <v>5509</v>
      </c>
      <c r="J559">
        <f t="shared" si="17"/>
        <v>0</v>
      </c>
    </row>
    <row r="560" spans="1:10">
      <c r="A560" t="s">
        <v>5469</v>
      </c>
      <c r="B560" t="str">
        <f t="shared" si="16"/>
        <v>NORTHLê Thị Thoa</v>
      </c>
      <c r="C560" t="s">
        <v>1285</v>
      </c>
      <c r="D560" t="s">
        <v>1284</v>
      </c>
      <c r="E560" s="121">
        <v>42900</v>
      </c>
      <c r="F560" t="s">
        <v>57</v>
      </c>
      <c r="H560" t="s">
        <v>5509</v>
      </c>
      <c r="J560">
        <f t="shared" si="17"/>
        <v>0</v>
      </c>
    </row>
    <row r="561" spans="1:10">
      <c r="A561" t="s">
        <v>5469</v>
      </c>
      <c r="B561" t="str">
        <f t="shared" si="16"/>
        <v>NORTHĐào Thị Liễu</v>
      </c>
      <c r="C561" t="s">
        <v>1287</v>
      </c>
      <c r="D561" t="s">
        <v>1286</v>
      </c>
      <c r="E561" s="121">
        <v>42900</v>
      </c>
      <c r="F561" t="s">
        <v>1137</v>
      </c>
      <c r="H561" t="s">
        <v>5509</v>
      </c>
      <c r="J561">
        <f t="shared" si="17"/>
        <v>0</v>
      </c>
    </row>
    <row r="562" spans="1:10">
      <c r="A562" t="s">
        <v>5469</v>
      </c>
      <c r="B562" t="str">
        <f t="shared" si="16"/>
        <v>NORTHNguyễn Văn Tuất</v>
      </c>
      <c r="C562" t="s">
        <v>1289</v>
      </c>
      <c r="D562" t="s">
        <v>1288</v>
      </c>
      <c r="E562" s="121">
        <v>42895</v>
      </c>
      <c r="F562" t="s">
        <v>107</v>
      </c>
      <c r="J562">
        <f t="shared" si="17"/>
        <v>0</v>
      </c>
    </row>
    <row r="563" spans="1:10">
      <c r="A563" t="s">
        <v>5469</v>
      </c>
      <c r="B563" t="str">
        <f t="shared" si="16"/>
        <v>NORTHTrần Văn Hải</v>
      </c>
      <c r="C563" t="s">
        <v>538</v>
      </c>
      <c r="D563" t="s">
        <v>1290</v>
      </c>
      <c r="E563" s="121">
        <v>42896</v>
      </c>
      <c r="F563" t="s">
        <v>57</v>
      </c>
      <c r="H563" t="s">
        <v>5510</v>
      </c>
      <c r="J563">
        <f t="shared" si="17"/>
        <v>0</v>
      </c>
    </row>
    <row r="564" spans="1:10">
      <c r="A564" t="s">
        <v>5469</v>
      </c>
      <c r="B564" t="str">
        <f t="shared" si="16"/>
        <v>NORTHTrần Thị Thanh Vân</v>
      </c>
      <c r="C564" t="s">
        <v>1292</v>
      </c>
      <c r="D564" t="s">
        <v>1291</v>
      </c>
      <c r="E564" s="121">
        <v>42870</v>
      </c>
      <c r="F564" t="s">
        <v>57</v>
      </c>
      <c r="H564" t="s">
        <v>5510</v>
      </c>
      <c r="J564">
        <f t="shared" si="17"/>
        <v>0</v>
      </c>
    </row>
    <row r="565" spans="1:10">
      <c r="A565" t="s">
        <v>5469</v>
      </c>
      <c r="B565" t="str">
        <f t="shared" si="16"/>
        <v>NORTHNguyễn Phùng Kiên</v>
      </c>
      <c r="C565" t="s">
        <v>1294</v>
      </c>
      <c r="D565" t="s">
        <v>1293</v>
      </c>
      <c r="E565" s="121">
        <v>42887</v>
      </c>
      <c r="F565" t="s">
        <v>194</v>
      </c>
      <c r="H565" t="s">
        <v>5510</v>
      </c>
      <c r="J565">
        <f t="shared" si="17"/>
        <v>0</v>
      </c>
    </row>
    <row r="566" spans="1:10">
      <c r="A566" t="s">
        <v>5469</v>
      </c>
      <c r="B566" t="str">
        <f t="shared" si="16"/>
        <v>NORTHNguyễn Thị Lan 2</v>
      </c>
      <c r="C566" t="s">
        <v>1296</v>
      </c>
      <c r="D566" t="s">
        <v>1295</v>
      </c>
      <c r="E566" s="121">
        <v>42878</v>
      </c>
      <c r="F566" t="s">
        <v>1137</v>
      </c>
      <c r="H566" t="s">
        <v>5510</v>
      </c>
      <c r="J566">
        <f t="shared" si="17"/>
        <v>0</v>
      </c>
    </row>
    <row r="567" spans="1:10">
      <c r="A567" t="s">
        <v>5469</v>
      </c>
      <c r="B567" t="str">
        <f t="shared" si="16"/>
        <v>NORTHTrần Thành Nam</v>
      </c>
      <c r="C567" t="s">
        <v>1298</v>
      </c>
      <c r="D567" t="s">
        <v>1297</v>
      </c>
      <c r="E567" s="121">
        <v>42900</v>
      </c>
      <c r="F567" t="s">
        <v>107</v>
      </c>
      <c r="J567">
        <f t="shared" si="17"/>
        <v>0</v>
      </c>
    </row>
    <row r="568" spans="1:10">
      <c r="A568" t="s">
        <v>5469</v>
      </c>
      <c r="B568" t="str">
        <f t="shared" si="16"/>
        <v>NORTHNguyễn Phương Loan</v>
      </c>
      <c r="C568" t="s">
        <v>1300</v>
      </c>
      <c r="D568" t="s">
        <v>1299</v>
      </c>
      <c r="E568" s="121">
        <v>42590</v>
      </c>
      <c r="F568" t="s">
        <v>57</v>
      </c>
      <c r="H568" t="s">
        <v>5511</v>
      </c>
      <c r="J568">
        <f t="shared" si="17"/>
        <v>0</v>
      </c>
    </row>
    <row r="569" spans="1:10">
      <c r="A569" t="s">
        <v>5469</v>
      </c>
      <c r="B569" t="str">
        <f t="shared" si="16"/>
        <v>NORTHPhạm Ngọc Hùng</v>
      </c>
      <c r="C569" t="s">
        <v>1302</v>
      </c>
      <c r="D569" t="s">
        <v>1301</v>
      </c>
      <c r="E569" s="121">
        <v>42596</v>
      </c>
      <c r="F569" t="s">
        <v>1137</v>
      </c>
      <c r="H569" t="s">
        <v>5511</v>
      </c>
      <c r="J569">
        <f t="shared" si="17"/>
        <v>0</v>
      </c>
    </row>
    <row r="570" spans="1:10">
      <c r="A570" t="s">
        <v>5469</v>
      </c>
      <c r="B570" t="str">
        <f t="shared" si="16"/>
        <v>NORTHPhạm Thị Duyên</v>
      </c>
      <c r="C570" t="s">
        <v>1304</v>
      </c>
      <c r="D570" t="s">
        <v>1303</v>
      </c>
      <c r="E570" s="121">
        <v>41641</v>
      </c>
      <c r="F570" t="s">
        <v>57</v>
      </c>
      <c r="H570" t="s">
        <v>5512</v>
      </c>
      <c r="J570">
        <f t="shared" si="17"/>
        <v>0</v>
      </c>
    </row>
    <row r="571" spans="1:10">
      <c r="A571" t="s">
        <v>5469</v>
      </c>
      <c r="B571" t="str">
        <f t="shared" si="16"/>
        <v>NORTHNguyễn Thị Hải Yến</v>
      </c>
      <c r="C571" t="s">
        <v>1306</v>
      </c>
      <c r="D571" t="s">
        <v>1305</v>
      </c>
      <c r="E571" s="121">
        <v>42637</v>
      </c>
      <c r="F571" t="s">
        <v>57</v>
      </c>
      <c r="H571" t="s">
        <v>5512</v>
      </c>
      <c r="J571">
        <f t="shared" si="17"/>
        <v>0</v>
      </c>
    </row>
    <row r="572" spans="1:10">
      <c r="A572" t="s">
        <v>5469</v>
      </c>
      <c r="B572" t="str">
        <f t="shared" si="16"/>
        <v>NORTHNguyễn Đăng Khoa 1</v>
      </c>
      <c r="C572" t="s">
        <v>1308</v>
      </c>
      <c r="D572" t="s">
        <v>1307</v>
      </c>
      <c r="E572" s="121">
        <v>42634</v>
      </c>
      <c r="F572" t="s">
        <v>1137</v>
      </c>
      <c r="H572" t="s">
        <v>5512</v>
      </c>
      <c r="J572">
        <f t="shared" si="17"/>
        <v>0</v>
      </c>
    </row>
    <row r="573" spans="1:10">
      <c r="A573" t="s">
        <v>5469</v>
      </c>
      <c r="B573" t="str">
        <f t="shared" si="16"/>
        <v>NORTHTrần Văn Chính</v>
      </c>
      <c r="C573" t="s">
        <v>1310</v>
      </c>
      <c r="D573" t="s">
        <v>1309</v>
      </c>
      <c r="E573" s="121">
        <v>42881</v>
      </c>
      <c r="F573" t="s">
        <v>1137</v>
      </c>
      <c r="H573" t="s">
        <v>5512</v>
      </c>
      <c r="J573">
        <f t="shared" si="17"/>
        <v>0</v>
      </c>
    </row>
    <row r="574" spans="1:10">
      <c r="A574" t="s">
        <v>5469</v>
      </c>
      <c r="B574" t="str">
        <f t="shared" si="16"/>
        <v>NORTHNguyễn Minh Quyết</v>
      </c>
      <c r="C574" t="s">
        <v>1312</v>
      </c>
      <c r="D574" t="s">
        <v>1311</v>
      </c>
      <c r="E574" s="121">
        <v>42623</v>
      </c>
      <c r="F574" t="s">
        <v>107</v>
      </c>
      <c r="J574">
        <f t="shared" si="17"/>
        <v>0</v>
      </c>
    </row>
    <row r="575" spans="1:10">
      <c r="A575" t="s">
        <v>5469</v>
      </c>
      <c r="B575" t="str">
        <f t="shared" si="16"/>
        <v>NORTHNguyễn Thu Thủy</v>
      </c>
      <c r="C575" t="s">
        <v>1314</v>
      </c>
      <c r="D575" t="s">
        <v>1313</v>
      </c>
      <c r="E575" s="121">
        <v>42775</v>
      </c>
      <c r="F575" t="s">
        <v>57</v>
      </c>
      <c r="H575" t="s">
        <v>5513</v>
      </c>
      <c r="J575">
        <f t="shared" si="17"/>
        <v>0</v>
      </c>
    </row>
    <row r="576" spans="1:10">
      <c r="A576" t="s">
        <v>5469</v>
      </c>
      <c r="B576" t="str">
        <f t="shared" si="16"/>
        <v>NORTHHoàng Thị Hạnh</v>
      </c>
      <c r="C576" t="s">
        <v>1316</v>
      </c>
      <c r="D576" t="s">
        <v>1315</v>
      </c>
      <c r="E576" s="121">
        <v>42775</v>
      </c>
      <c r="F576" t="s">
        <v>1137</v>
      </c>
      <c r="H576" t="s">
        <v>5513</v>
      </c>
      <c r="J576">
        <f t="shared" si="17"/>
        <v>0</v>
      </c>
    </row>
    <row r="577" spans="1:10">
      <c r="A577" t="s">
        <v>5469</v>
      </c>
      <c r="B577" t="str">
        <f t="shared" si="16"/>
        <v>NORTHĐoàn Văn Nam</v>
      </c>
      <c r="C577" t="s">
        <v>1318</v>
      </c>
      <c r="D577" t="s">
        <v>1317</v>
      </c>
      <c r="E577" s="121">
        <v>42846</v>
      </c>
      <c r="F577" t="s">
        <v>57</v>
      </c>
      <c r="H577" t="s">
        <v>5514</v>
      </c>
      <c r="J577">
        <f t="shared" si="17"/>
        <v>0</v>
      </c>
    </row>
    <row r="578" spans="1:10">
      <c r="A578" t="s">
        <v>5469</v>
      </c>
      <c r="B578" t="str">
        <f t="shared" ref="B578:B641" si="18">+A578&amp;C578</f>
        <v>NORTHQuàng Nhật Linh</v>
      </c>
      <c r="C578" t="s">
        <v>1320</v>
      </c>
      <c r="D578" t="s">
        <v>1319</v>
      </c>
      <c r="E578" s="121">
        <v>42846</v>
      </c>
      <c r="F578" t="s">
        <v>1137</v>
      </c>
      <c r="H578" t="s">
        <v>5514</v>
      </c>
      <c r="J578">
        <f t="shared" ref="J578:J641" si="19">+IF(COUNTIF($B:$B,B578)=2,1,0)</f>
        <v>0</v>
      </c>
    </row>
    <row r="579" spans="1:10">
      <c r="A579" t="s">
        <v>5469</v>
      </c>
      <c r="B579" t="str">
        <f t="shared" si="18"/>
        <v>NORTHDương Thị Tâm</v>
      </c>
      <c r="C579" t="s">
        <v>1322</v>
      </c>
      <c r="D579" t="s">
        <v>1321</v>
      </c>
      <c r="E579" s="121">
        <v>42832</v>
      </c>
      <c r="F579" t="s">
        <v>352</v>
      </c>
      <c r="H579" t="s">
        <v>5515</v>
      </c>
      <c r="J579">
        <f t="shared" si="19"/>
        <v>0</v>
      </c>
    </row>
    <row r="580" spans="1:10">
      <c r="A580" t="s">
        <v>5469</v>
      </c>
      <c r="B580" t="str">
        <f t="shared" si="18"/>
        <v>NORTHNguyễn Thị Lý</v>
      </c>
      <c r="C580" t="s">
        <v>1324</v>
      </c>
      <c r="D580" t="s">
        <v>1323</v>
      </c>
      <c r="E580" s="121">
        <v>42738</v>
      </c>
      <c r="F580" t="s">
        <v>1137</v>
      </c>
      <c r="H580" t="s">
        <v>5515</v>
      </c>
      <c r="J580">
        <f t="shared" si="19"/>
        <v>0</v>
      </c>
    </row>
    <row r="581" spans="1:10">
      <c r="A581" t="s">
        <v>5469</v>
      </c>
      <c r="B581" t="str">
        <f t="shared" si="18"/>
        <v>NORTHDương Thị Ngọc Trâm</v>
      </c>
      <c r="C581" t="s">
        <v>1326</v>
      </c>
      <c r="D581" t="s">
        <v>1325</v>
      </c>
      <c r="E581" s="121" t="s">
        <v>1327</v>
      </c>
      <c r="F581" t="s">
        <v>352</v>
      </c>
      <c r="H581" t="s">
        <v>5516</v>
      </c>
      <c r="J581">
        <f t="shared" si="19"/>
        <v>0</v>
      </c>
    </row>
    <row r="582" spans="1:10">
      <c r="A582" t="s">
        <v>58</v>
      </c>
      <c r="B582" t="str">
        <f t="shared" si="18"/>
        <v>MTPhạm Hữu Lợi</v>
      </c>
      <c r="C582" t="s">
        <v>1329</v>
      </c>
      <c r="D582" t="s">
        <v>1328</v>
      </c>
      <c r="E582" s="121">
        <v>42846</v>
      </c>
      <c r="F582" t="s">
        <v>22</v>
      </c>
      <c r="H582" t="s">
        <v>5517</v>
      </c>
      <c r="J582">
        <f t="shared" si="19"/>
        <v>0</v>
      </c>
    </row>
    <row r="583" spans="1:10">
      <c r="A583" t="s">
        <v>58</v>
      </c>
      <c r="B583" t="str">
        <f t="shared" si="18"/>
        <v>MTNguyễn Thành Bảo</v>
      </c>
      <c r="C583" t="s">
        <v>1331</v>
      </c>
      <c r="D583" t="s">
        <v>1330</v>
      </c>
      <c r="E583" s="121">
        <v>41974</v>
      </c>
      <c r="F583" t="s">
        <v>13</v>
      </c>
      <c r="H583" t="s">
        <v>5517</v>
      </c>
      <c r="J583">
        <f t="shared" si="19"/>
        <v>0</v>
      </c>
    </row>
    <row r="584" spans="1:10">
      <c r="A584" t="s">
        <v>58</v>
      </c>
      <c r="B584" t="str">
        <f t="shared" si="18"/>
        <v>MTNguyễn Thị Kim Dung</v>
      </c>
      <c r="C584" t="s">
        <v>1333</v>
      </c>
      <c r="D584" t="s">
        <v>1332</v>
      </c>
      <c r="E584" s="121">
        <v>41425</v>
      </c>
      <c r="F584" t="s">
        <v>15</v>
      </c>
      <c r="H584" t="s">
        <v>4735</v>
      </c>
      <c r="J584">
        <f t="shared" si="19"/>
        <v>0</v>
      </c>
    </row>
    <row r="585" spans="1:10">
      <c r="A585" t="s">
        <v>58</v>
      </c>
      <c r="B585" t="str">
        <f t="shared" si="18"/>
        <v>MTPhan Thị Ngọc Thiêu</v>
      </c>
      <c r="C585" t="s">
        <v>1334</v>
      </c>
      <c r="D585" t="s">
        <v>44</v>
      </c>
      <c r="E585" s="121">
        <v>42030</v>
      </c>
      <c r="F585" t="s">
        <v>15</v>
      </c>
      <c r="H585" t="s">
        <v>4735</v>
      </c>
      <c r="J585">
        <f t="shared" si="19"/>
        <v>0</v>
      </c>
    </row>
    <row r="586" spans="1:10">
      <c r="A586" t="s">
        <v>58</v>
      </c>
      <c r="B586" t="str">
        <f t="shared" si="18"/>
        <v>MTNguyễn Thị Hồng Lam</v>
      </c>
      <c r="C586" t="s">
        <v>26</v>
      </c>
      <c r="D586" t="s">
        <v>45</v>
      </c>
      <c r="E586" s="121">
        <v>42208</v>
      </c>
      <c r="F586" t="s">
        <v>15</v>
      </c>
      <c r="H586" t="s">
        <v>5517</v>
      </c>
      <c r="J586">
        <f t="shared" si="19"/>
        <v>0</v>
      </c>
    </row>
    <row r="587" spans="1:10">
      <c r="A587" t="s">
        <v>58</v>
      </c>
      <c r="B587" t="str">
        <f t="shared" si="18"/>
        <v>MTNguyễn Thị Bích Liên</v>
      </c>
      <c r="C587" t="s">
        <v>1336</v>
      </c>
      <c r="D587" t="s">
        <v>1335</v>
      </c>
      <c r="E587" s="121">
        <v>42208</v>
      </c>
      <c r="F587" t="s">
        <v>15</v>
      </c>
      <c r="H587" t="s">
        <v>5517</v>
      </c>
      <c r="J587">
        <f t="shared" si="19"/>
        <v>0</v>
      </c>
    </row>
    <row r="588" spans="1:10">
      <c r="A588" t="s">
        <v>58</v>
      </c>
      <c r="B588" t="str">
        <f t="shared" si="18"/>
        <v>MTTrương Thị Ánh Sương</v>
      </c>
      <c r="C588" t="s">
        <v>17</v>
      </c>
      <c r="D588" t="s">
        <v>1337</v>
      </c>
      <c r="E588" s="121">
        <v>41334</v>
      </c>
      <c r="F588" t="s">
        <v>15</v>
      </c>
      <c r="H588" t="s">
        <v>4735</v>
      </c>
      <c r="J588">
        <f t="shared" si="19"/>
        <v>0</v>
      </c>
    </row>
    <row r="589" spans="1:10">
      <c r="A589" t="s">
        <v>58</v>
      </c>
      <c r="B589" t="str">
        <f t="shared" si="18"/>
        <v>MTNguyễn Hải Đằng</v>
      </c>
      <c r="C589" t="s">
        <v>1339</v>
      </c>
      <c r="D589" t="s">
        <v>1338</v>
      </c>
      <c r="E589" s="121">
        <v>42653</v>
      </c>
      <c r="F589" t="s">
        <v>15</v>
      </c>
      <c r="H589" t="s">
        <v>4735</v>
      </c>
      <c r="J589">
        <f t="shared" si="19"/>
        <v>0</v>
      </c>
    </row>
    <row r="590" spans="1:10">
      <c r="A590" t="s">
        <v>58</v>
      </c>
      <c r="B590" t="str">
        <f t="shared" si="18"/>
        <v>MTNguyễn Thị Ngọc Nga</v>
      </c>
      <c r="C590" t="s">
        <v>1341</v>
      </c>
      <c r="D590" t="s">
        <v>1340</v>
      </c>
      <c r="E590" s="121">
        <v>41446</v>
      </c>
      <c r="F590" t="s">
        <v>13</v>
      </c>
      <c r="H590" t="s">
        <v>4735</v>
      </c>
      <c r="J590">
        <f t="shared" si="19"/>
        <v>0</v>
      </c>
    </row>
    <row r="591" spans="1:10">
      <c r="A591" t="s">
        <v>58</v>
      </c>
      <c r="B591" t="str">
        <f t="shared" si="18"/>
        <v>MTNguyễn Thị Mỹ Hạnh</v>
      </c>
      <c r="C591" t="s">
        <v>1343</v>
      </c>
      <c r="D591" t="s">
        <v>1342</v>
      </c>
      <c r="E591" s="121">
        <v>42475</v>
      </c>
      <c r="F591" t="s">
        <v>15</v>
      </c>
      <c r="H591" t="s">
        <v>5517</v>
      </c>
      <c r="J591">
        <f t="shared" si="19"/>
        <v>0</v>
      </c>
    </row>
    <row r="592" spans="1:10">
      <c r="A592" t="s">
        <v>58</v>
      </c>
      <c r="B592" t="str">
        <f t="shared" si="18"/>
        <v>MTNguyễn Thị Bích Trâm</v>
      </c>
      <c r="C592" t="s">
        <v>94</v>
      </c>
      <c r="D592" t="s">
        <v>1344</v>
      </c>
      <c r="E592" s="121">
        <v>42555</v>
      </c>
      <c r="F592" t="s">
        <v>15</v>
      </c>
      <c r="H592" t="s">
        <v>5517</v>
      </c>
      <c r="J592">
        <f t="shared" si="19"/>
        <v>1</v>
      </c>
    </row>
    <row r="593" spans="1:10">
      <c r="A593" t="s">
        <v>58</v>
      </c>
      <c r="B593" t="str">
        <f t="shared" si="18"/>
        <v>MTĐoàn Thị Hoài Thu</v>
      </c>
      <c r="C593" t="s">
        <v>40</v>
      </c>
      <c r="D593" t="s">
        <v>1345</v>
      </c>
      <c r="E593" s="121">
        <v>42858</v>
      </c>
      <c r="F593" t="s">
        <v>15</v>
      </c>
      <c r="H593" t="s">
        <v>5517</v>
      </c>
      <c r="J593">
        <f t="shared" si="19"/>
        <v>1</v>
      </c>
    </row>
    <row r="594" spans="1:10">
      <c r="A594" t="s">
        <v>58</v>
      </c>
      <c r="B594" t="str">
        <f t="shared" si="18"/>
        <v>MTTống Thiều Thanh Thế</v>
      </c>
      <c r="C594" t="s">
        <v>1347</v>
      </c>
      <c r="D594" t="s">
        <v>1346</v>
      </c>
      <c r="E594" s="121">
        <v>42852</v>
      </c>
      <c r="F594" t="s">
        <v>13</v>
      </c>
      <c r="H594" t="s">
        <v>5517</v>
      </c>
      <c r="J594">
        <f t="shared" si="19"/>
        <v>0</v>
      </c>
    </row>
    <row r="595" spans="1:10">
      <c r="A595" t="s">
        <v>58</v>
      </c>
      <c r="B595" t="str">
        <f t="shared" si="18"/>
        <v>MTPhạm Thị Mỹ Hương</v>
      </c>
      <c r="C595" t="s">
        <v>18</v>
      </c>
      <c r="D595" t="s">
        <v>1348</v>
      </c>
      <c r="E595" s="121">
        <v>40969</v>
      </c>
      <c r="F595" t="s">
        <v>15</v>
      </c>
      <c r="H595" t="s">
        <v>5517</v>
      </c>
      <c r="J595">
        <f t="shared" si="19"/>
        <v>0</v>
      </c>
    </row>
    <row r="596" spans="1:10">
      <c r="A596" t="s">
        <v>58</v>
      </c>
      <c r="B596" t="str">
        <f t="shared" si="18"/>
        <v>MTNguyễn Thị Nga</v>
      </c>
      <c r="C596" t="s">
        <v>1076</v>
      </c>
      <c r="D596" t="s">
        <v>1349</v>
      </c>
      <c r="E596" s="121">
        <v>42679</v>
      </c>
      <c r="F596" t="s">
        <v>15</v>
      </c>
      <c r="H596" t="s">
        <v>5517</v>
      </c>
      <c r="J596">
        <f t="shared" si="19"/>
        <v>0</v>
      </c>
    </row>
    <row r="597" spans="1:10">
      <c r="A597" t="s">
        <v>58</v>
      </c>
      <c r="B597" t="str">
        <f t="shared" si="18"/>
        <v>MTPhan Thị Trúc Phương</v>
      </c>
      <c r="C597" t="s">
        <v>19</v>
      </c>
      <c r="D597" t="s">
        <v>1350</v>
      </c>
      <c r="E597" s="121">
        <v>41354</v>
      </c>
      <c r="F597" t="s">
        <v>15</v>
      </c>
      <c r="H597" t="s">
        <v>5517</v>
      </c>
      <c r="J597">
        <f t="shared" si="19"/>
        <v>1</v>
      </c>
    </row>
    <row r="598" spans="1:10">
      <c r="A598" t="s">
        <v>58</v>
      </c>
      <c r="B598" t="str">
        <f t="shared" si="18"/>
        <v>MTNguyễn Thế Vân Anh</v>
      </c>
      <c r="C598" t="s">
        <v>1352</v>
      </c>
      <c r="D598" t="s">
        <v>1351</v>
      </c>
      <c r="E598" s="121">
        <v>41965</v>
      </c>
      <c r="F598" t="s">
        <v>15</v>
      </c>
      <c r="H598" t="s">
        <v>5517</v>
      </c>
      <c r="J598">
        <f t="shared" si="19"/>
        <v>0</v>
      </c>
    </row>
    <row r="599" spans="1:10">
      <c r="A599" t="s">
        <v>58</v>
      </c>
      <c r="B599" t="str">
        <f t="shared" si="18"/>
        <v>MTNguyễn Đức Thịnh</v>
      </c>
      <c r="C599" t="s">
        <v>28</v>
      </c>
      <c r="D599" t="s">
        <v>48</v>
      </c>
      <c r="E599" s="121">
        <v>42222</v>
      </c>
      <c r="F599" t="s">
        <v>15</v>
      </c>
      <c r="H599" t="s">
        <v>5517</v>
      </c>
      <c r="J599">
        <f t="shared" si="19"/>
        <v>0</v>
      </c>
    </row>
    <row r="600" spans="1:10">
      <c r="A600" t="s">
        <v>58</v>
      </c>
      <c r="B600" t="str">
        <f t="shared" si="18"/>
        <v xml:space="preserve">MTNguyễn Tấn Nghĩa </v>
      </c>
      <c r="C600" t="s">
        <v>1354</v>
      </c>
      <c r="D600" t="s">
        <v>1353</v>
      </c>
      <c r="E600" s="121">
        <v>41862</v>
      </c>
      <c r="F600" t="s">
        <v>15</v>
      </c>
      <c r="H600" t="s">
        <v>5517</v>
      </c>
      <c r="J600">
        <f t="shared" si="19"/>
        <v>0</v>
      </c>
    </row>
    <row r="601" spans="1:10">
      <c r="A601" t="s">
        <v>58</v>
      </c>
      <c r="B601" t="str">
        <f t="shared" si="18"/>
        <v>MTPhạm Minh Thuộc</v>
      </c>
      <c r="C601" t="s">
        <v>33</v>
      </c>
      <c r="D601" t="s">
        <v>49</v>
      </c>
      <c r="E601" s="121">
        <v>42675</v>
      </c>
      <c r="F601" t="s">
        <v>15</v>
      </c>
      <c r="H601" t="s">
        <v>5517</v>
      </c>
      <c r="J601">
        <f t="shared" si="19"/>
        <v>0</v>
      </c>
    </row>
    <row r="602" spans="1:10">
      <c r="A602" t="s">
        <v>58</v>
      </c>
      <c r="B602" t="str">
        <f t="shared" si="18"/>
        <v>MTNguyễn Thị Thu Huyền</v>
      </c>
      <c r="C602" t="s">
        <v>1356</v>
      </c>
      <c r="D602" t="s">
        <v>1355</v>
      </c>
      <c r="E602" s="121">
        <v>41708</v>
      </c>
      <c r="F602" t="s">
        <v>22</v>
      </c>
      <c r="H602" t="s">
        <v>4735</v>
      </c>
      <c r="J602">
        <f t="shared" si="19"/>
        <v>0</v>
      </c>
    </row>
    <row r="603" spans="1:10">
      <c r="A603" t="s">
        <v>58</v>
      </c>
      <c r="B603" t="str">
        <f t="shared" si="18"/>
        <v>MTNguyễn Thị Thúy Vân</v>
      </c>
      <c r="C603" t="s">
        <v>30</v>
      </c>
      <c r="D603" t="s">
        <v>1357</v>
      </c>
      <c r="E603" s="121">
        <v>41708</v>
      </c>
      <c r="F603" t="s">
        <v>13</v>
      </c>
      <c r="H603" t="s">
        <v>4735</v>
      </c>
      <c r="J603">
        <f t="shared" si="19"/>
        <v>0</v>
      </c>
    </row>
    <row r="604" spans="1:10">
      <c r="A604" t="s">
        <v>58</v>
      </c>
      <c r="B604" t="str">
        <f t="shared" si="18"/>
        <v>MTHoàng Lệ Hương</v>
      </c>
      <c r="C604" t="s">
        <v>34</v>
      </c>
      <c r="D604" t="s">
        <v>51</v>
      </c>
      <c r="E604" s="121">
        <v>41974</v>
      </c>
      <c r="F604" t="s">
        <v>15</v>
      </c>
      <c r="H604" t="s">
        <v>4735</v>
      </c>
      <c r="J604">
        <f t="shared" si="19"/>
        <v>0</v>
      </c>
    </row>
    <row r="605" spans="1:10">
      <c r="A605" t="s">
        <v>58</v>
      </c>
      <c r="B605" t="str">
        <f t="shared" si="18"/>
        <v>MTMai Thị Thu Trang</v>
      </c>
      <c r="C605" t="s">
        <v>1359</v>
      </c>
      <c r="D605" t="s">
        <v>1358</v>
      </c>
      <c r="E605" s="121">
        <v>42552</v>
      </c>
      <c r="F605" t="s">
        <v>15</v>
      </c>
      <c r="H605" t="s">
        <v>4735</v>
      </c>
      <c r="J605">
        <f t="shared" si="19"/>
        <v>0</v>
      </c>
    </row>
    <row r="606" spans="1:10">
      <c r="A606" t="s">
        <v>58</v>
      </c>
      <c r="B606" t="str">
        <f t="shared" si="18"/>
        <v>MTTrương Thị Liên</v>
      </c>
      <c r="C606" t="s">
        <v>21</v>
      </c>
      <c r="D606" t="s">
        <v>55</v>
      </c>
      <c r="E606" s="121">
        <v>41708</v>
      </c>
      <c r="F606" t="s">
        <v>15</v>
      </c>
      <c r="H606" t="s">
        <v>4735</v>
      </c>
      <c r="J606">
        <f t="shared" si="19"/>
        <v>0</v>
      </c>
    </row>
    <row r="607" spans="1:10">
      <c r="A607" t="s">
        <v>58</v>
      </c>
      <c r="B607" t="str">
        <f t="shared" si="18"/>
        <v>MTHoàng Thị Hiền</v>
      </c>
      <c r="C607" t="s">
        <v>1361</v>
      </c>
      <c r="D607" t="s">
        <v>1360</v>
      </c>
      <c r="E607" s="121">
        <v>42684</v>
      </c>
      <c r="F607" t="s">
        <v>15</v>
      </c>
      <c r="H607" t="s">
        <v>5517</v>
      </c>
      <c r="J607">
        <f t="shared" si="19"/>
        <v>0</v>
      </c>
    </row>
    <row r="608" spans="1:10">
      <c r="A608" t="s">
        <v>58</v>
      </c>
      <c r="B608" t="str">
        <f t="shared" si="18"/>
        <v>MTChử Thị Thúy Hằng</v>
      </c>
      <c r="C608" t="s">
        <v>1363</v>
      </c>
      <c r="D608" t="s">
        <v>1362</v>
      </c>
      <c r="E608" s="121">
        <v>42887</v>
      </c>
      <c r="F608" t="s">
        <v>15</v>
      </c>
      <c r="H608" t="s">
        <v>5517</v>
      </c>
      <c r="J608">
        <f t="shared" si="19"/>
        <v>0</v>
      </c>
    </row>
    <row r="609" spans="1:10">
      <c r="A609" t="s">
        <v>58</v>
      </c>
      <c r="B609" t="str">
        <f t="shared" si="18"/>
        <v>MTĐinh Trang Thư</v>
      </c>
      <c r="C609" t="s">
        <v>38</v>
      </c>
      <c r="D609" t="s">
        <v>53</v>
      </c>
      <c r="E609" s="121">
        <v>42647</v>
      </c>
      <c r="F609" t="s">
        <v>15</v>
      </c>
      <c r="H609" t="s">
        <v>4735</v>
      </c>
      <c r="J609">
        <f t="shared" si="19"/>
        <v>0</v>
      </c>
    </row>
    <row r="610" spans="1:10">
      <c r="A610" t="s">
        <v>58</v>
      </c>
      <c r="B610" t="str">
        <f t="shared" si="18"/>
        <v>MTLê Đoàn Hương Giang</v>
      </c>
      <c r="C610" t="s">
        <v>29</v>
      </c>
      <c r="D610" t="s">
        <v>56</v>
      </c>
      <c r="E610" s="121">
        <v>42475</v>
      </c>
      <c r="F610" t="s">
        <v>15</v>
      </c>
      <c r="H610" t="s">
        <v>5517</v>
      </c>
      <c r="J610">
        <f t="shared" si="19"/>
        <v>0</v>
      </c>
    </row>
    <row r="611" spans="1:10">
      <c r="A611" t="s">
        <v>5306</v>
      </c>
      <c r="B611" t="str">
        <f t="shared" si="18"/>
        <v>HCMTrần Văn Tài</v>
      </c>
      <c r="C611" t="s">
        <v>1365</v>
      </c>
      <c r="D611" t="s">
        <v>1364</v>
      </c>
      <c r="H611" t="s">
        <v>5311</v>
      </c>
      <c r="J611">
        <f t="shared" si="19"/>
        <v>0</v>
      </c>
    </row>
    <row r="612" spans="1:10">
      <c r="A612" t="s">
        <v>5306</v>
      </c>
      <c r="B612" t="str">
        <f t="shared" si="18"/>
        <v>HCMLê Xuân Hải</v>
      </c>
      <c r="C612" t="s">
        <v>1367</v>
      </c>
      <c r="D612" t="s">
        <v>1366</v>
      </c>
      <c r="H612" t="s">
        <v>5518</v>
      </c>
      <c r="J612">
        <f t="shared" si="19"/>
        <v>0</v>
      </c>
    </row>
    <row r="613" spans="1:10">
      <c r="A613" t="s">
        <v>5306</v>
      </c>
      <c r="B613" t="str">
        <f t="shared" si="18"/>
        <v xml:space="preserve">HCMNguyễn Thanh An </v>
      </c>
      <c r="C613" t="s">
        <v>1369</v>
      </c>
      <c r="D613" t="s">
        <v>1368</v>
      </c>
      <c r="H613" t="s">
        <v>5309</v>
      </c>
      <c r="J613">
        <f t="shared" si="19"/>
        <v>0</v>
      </c>
    </row>
    <row r="614" spans="1:10">
      <c r="A614" t="s">
        <v>5340</v>
      </c>
      <c r="B614" t="str">
        <f t="shared" si="18"/>
        <v>SEPhan Nguyên Trung</v>
      </c>
      <c r="C614" t="s">
        <v>1371</v>
      </c>
      <c r="D614" t="s">
        <v>1370</v>
      </c>
      <c r="E614" s="121">
        <v>42908</v>
      </c>
      <c r="F614" t="s">
        <v>107</v>
      </c>
      <c r="J614">
        <f t="shared" si="19"/>
        <v>0</v>
      </c>
    </row>
    <row r="615" spans="1:10">
      <c r="A615" t="s">
        <v>5340</v>
      </c>
      <c r="B615" t="str">
        <f t="shared" si="18"/>
        <v>SEHuỳnh Chí Hải</v>
      </c>
      <c r="C615" t="s">
        <v>1373</v>
      </c>
      <c r="D615" t="s">
        <v>1372</v>
      </c>
      <c r="E615" s="121">
        <v>42914</v>
      </c>
      <c r="F615" t="s">
        <v>1374</v>
      </c>
      <c r="H615" t="s">
        <v>5343</v>
      </c>
      <c r="J615">
        <f t="shared" si="19"/>
        <v>0</v>
      </c>
    </row>
    <row r="616" spans="1:10">
      <c r="A616" t="s">
        <v>5340</v>
      </c>
      <c r="B616" t="str">
        <f t="shared" si="18"/>
        <v>SENguyễn Minh Nhân</v>
      </c>
      <c r="C616" t="s">
        <v>1376</v>
      </c>
      <c r="D616" t="s">
        <v>1375</v>
      </c>
      <c r="E616" s="121">
        <v>42914</v>
      </c>
      <c r="F616" t="s">
        <v>1374</v>
      </c>
      <c r="H616" t="s">
        <v>5343</v>
      </c>
      <c r="J616">
        <f t="shared" si="19"/>
        <v>0</v>
      </c>
    </row>
    <row r="617" spans="1:10">
      <c r="A617" t="s">
        <v>5340</v>
      </c>
      <c r="B617" t="str">
        <f t="shared" si="18"/>
        <v>SEHoàng Phương Duy</v>
      </c>
      <c r="C617" t="s">
        <v>1378</v>
      </c>
      <c r="D617" t="s">
        <v>1377</v>
      </c>
      <c r="E617" s="121">
        <v>42915</v>
      </c>
      <c r="F617" t="s">
        <v>1379</v>
      </c>
      <c r="H617" t="s">
        <v>5519</v>
      </c>
      <c r="J617">
        <f t="shared" si="19"/>
        <v>0</v>
      </c>
    </row>
    <row r="618" spans="1:10">
      <c r="A618" t="s">
        <v>5340</v>
      </c>
      <c r="B618" t="str">
        <f t="shared" si="18"/>
        <v>SENguyễn Văn Long</v>
      </c>
      <c r="C618" t="s">
        <v>1381</v>
      </c>
      <c r="D618" t="s">
        <v>1380</v>
      </c>
      <c r="E618" s="121">
        <v>42915</v>
      </c>
      <c r="F618" t="s">
        <v>1379</v>
      </c>
      <c r="H618" t="s">
        <v>5519</v>
      </c>
      <c r="J618">
        <f t="shared" si="19"/>
        <v>0</v>
      </c>
    </row>
    <row r="619" spans="1:10">
      <c r="A619" t="s">
        <v>5340</v>
      </c>
      <c r="B619" t="str">
        <f t="shared" si="18"/>
        <v>SENguyễn Thị Ngọc Dung</v>
      </c>
      <c r="C619" t="s">
        <v>1383</v>
      </c>
      <c r="D619" t="s">
        <v>1382</v>
      </c>
      <c r="E619" s="121">
        <v>42912</v>
      </c>
      <c r="H619" t="s">
        <v>5366</v>
      </c>
      <c r="J619">
        <f t="shared" si="19"/>
        <v>0</v>
      </c>
    </row>
    <row r="620" spans="1:10">
      <c r="A620" t="s">
        <v>5389</v>
      </c>
      <c r="B620" t="str">
        <f t="shared" si="18"/>
        <v>MKDu Thanh Toại</v>
      </c>
      <c r="C620" t="s">
        <v>1385</v>
      </c>
      <c r="D620" t="s">
        <v>1384</v>
      </c>
      <c r="E620" s="121">
        <v>42907</v>
      </c>
      <c r="F620" t="s">
        <v>1374</v>
      </c>
      <c r="H620" t="s">
        <v>5407</v>
      </c>
      <c r="J620">
        <f t="shared" si="19"/>
        <v>0</v>
      </c>
    </row>
    <row r="621" spans="1:10">
      <c r="A621" t="s">
        <v>5389</v>
      </c>
      <c r="B621" t="str">
        <f t="shared" si="18"/>
        <v>MKLê Minh Tuấn</v>
      </c>
      <c r="C621" t="s">
        <v>288</v>
      </c>
      <c r="D621" t="s">
        <v>1386</v>
      </c>
      <c r="E621" s="121">
        <v>42914</v>
      </c>
      <c r="F621" t="s">
        <v>352</v>
      </c>
      <c r="H621" t="s">
        <v>5412</v>
      </c>
      <c r="J621">
        <f t="shared" si="19"/>
        <v>0</v>
      </c>
    </row>
    <row r="622" spans="1:10">
      <c r="A622" t="s">
        <v>5389</v>
      </c>
      <c r="B622" t="str">
        <f t="shared" si="18"/>
        <v>MKNguyễn Hoàng Quân</v>
      </c>
      <c r="C622" t="s">
        <v>1388</v>
      </c>
      <c r="D622" t="s">
        <v>1387</v>
      </c>
      <c r="E622" s="121">
        <v>42907</v>
      </c>
      <c r="F622" t="s">
        <v>107</v>
      </c>
      <c r="J622">
        <f t="shared" si="19"/>
        <v>0</v>
      </c>
    </row>
    <row r="623" spans="1:10">
      <c r="A623" t="s">
        <v>5469</v>
      </c>
      <c r="B623" t="str">
        <f t="shared" si="18"/>
        <v>NORTHPhan Quang Anh</v>
      </c>
      <c r="C623" t="s">
        <v>1390</v>
      </c>
      <c r="D623" t="s">
        <v>1389</v>
      </c>
      <c r="E623" s="121" t="s">
        <v>1391</v>
      </c>
      <c r="H623" t="s">
        <v>5493</v>
      </c>
      <c r="J623">
        <f t="shared" si="19"/>
        <v>0</v>
      </c>
    </row>
    <row r="624" spans="1:10">
      <c r="A624" t="s">
        <v>5469</v>
      </c>
      <c r="B624" t="str">
        <f t="shared" si="18"/>
        <v>NORTHHỏa Văn Viên</v>
      </c>
      <c r="C624" t="s">
        <v>1393</v>
      </c>
      <c r="D624" t="s">
        <v>1392</v>
      </c>
      <c r="E624" s="121">
        <v>42887</v>
      </c>
      <c r="H624" t="s">
        <v>1828</v>
      </c>
      <c r="J624">
        <f t="shared" si="19"/>
        <v>0</v>
      </c>
    </row>
    <row r="625" spans="1:10">
      <c r="A625" t="s">
        <v>5469</v>
      </c>
      <c r="B625" t="str">
        <f t="shared" si="18"/>
        <v>NORTHHà Thị Hương</v>
      </c>
      <c r="C625" t="s">
        <v>1395</v>
      </c>
      <c r="D625" t="s">
        <v>1394</v>
      </c>
      <c r="E625" s="121">
        <v>42906</v>
      </c>
      <c r="H625" t="s">
        <v>5520</v>
      </c>
      <c r="J625">
        <f t="shared" si="19"/>
        <v>0</v>
      </c>
    </row>
    <row r="626" spans="1:10">
      <c r="A626" t="s">
        <v>5469</v>
      </c>
      <c r="B626" t="str">
        <f t="shared" si="18"/>
        <v>NORTHNguyễn Ngọc Tuyên</v>
      </c>
      <c r="C626" t="s">
        <v>1397</v>
      </c>
      <c r="D626" t="s">
        <v>1396</v>
      </c>
      <c r="E626" s="121">
        <v>42902</v>
      </c>
      <c r="H626" t="s">
        <v>5508</v>
      </c>
      <c r="J626">
        <f t="shared" si="19"/>
        <v>0</v>
      </c>
    </row>
    <row r="627" spans="1:10">
      <c r="A627" t="s">
        <v>5469</v>
      </c>
      <c r="B627" t="str">
        <f t="shared" si="18"/>
        <v>NORTHHà Văn Hiếu</v>
      </c>
      <c r="C627" t="s">
        <v>1399</v>
      </c>
      <c r="D627" t="s">
        <v>1398</v>
      </c>
      <c r="E627" s="121">
        <v>42907</v>
      </c>
      <c r="H627" t="s">
        <v>5521</v>
      </c>
      <c r="J627">
        <f t="shared" si="19"/>
        <v>0</v>
      </c>
    </row>
    <row r="628" spans="1:10">
      <c r="A628" t="s">
        <v>5469</v>
      </c>
      <c r="B628" t="str">
        <f t="shared" si="18"/>
        <v>NORTHChử Văn Toàn</v>
      </c>
      <c r="C628" t="s">
        <v>1401</v>
      </c>
      <c r="D628" t="s">
        <v>1400</v>
      </c>
      <c r="E628" s="121" t="s">
        <v>1402</v>
      </c>
      <c r="H628" t="s">
        <v>5508</v>
      </c>
      <c r="J628">
        <f t="shared" si="19"/>
        <v>0</v>
      </c>
    </row>
    <row r="629" spans="1:10">
      <c r="A629" t="s">
        <v>5469</v>
      </c>
      <c r="B629" t="str">
        <f t="shared" si="18"/>
        <v>NORTHĐỗ Thế Hải</v>
      </c>
      <c r="C629" t="s">
        <v>1404</v>
      </c>
      <c r="D629" t="s">
        <v>1403</v>
      </c>
      <c r="E629" s="121" t="s">
        <v>1405</v>
      </c>
      <c r="H629" t="s">
        <v>5508</v>
      </c>
      <c r="J629">
        <f t="shared" si="19"/>
        <v>0</v>
      </c>
    </row>
    <row r="630" spans="1:10">
      <c r="A630" t="s">
        <v>5469</v>
      </c>
      <c r="B630" t="str">
        <f t="shared" si="18"/>
        <v>NORTHMè Trọng Tiếp</v>
      </c>
      <c r="C630" t="s">
        <v>1407</v>
      </c>
      <c r="D630" t="s">
        <v>1406</v>
      </c>
      <c r="E630" s="121">
        <v>42917</v>
      </c>
      <c r="H630" t="s">
        <v>5507</v>
      </c>
      <c r="J630">
        <f t="shared" si="19"/>
        <v>0</v>
      </c>
    </row>
    <row r="631" spans="1:10">
      <c r="A631" t="s">
        <v>5469</v>
      </c>
      <c r="B631" t="str">
        <f t="shared" si="18"/>
        <v>NORTHNguyễn Trường Sang</v>
      </c>
      <c r="C631" t="s">
        <v>1409</v>
      </c>
      <c r="D631" t="s">
        <v>1408</v>
      </c>
      <c r="E631" s="121">
        <v>42921</v>
      </c>
      <c r="H631" t="s">
        <v>5522</v>
      </c>
      <c r="J631">
        <f t="shared" si="19"/>
        <v>0</v>
      </c>
    </row>
    <row r="632" spans="1:10">
      <c r="A632" t="s">
        <v>5469</v>
      </c>
      <c r="B632" t="str">
        <f t="shared" si="18"/>
        <v>NORTHNguyễn Thị Hương 1</v>
      </c>
      <c r="C632" t="s">
        <v>1411</v>
      </c>
      <c r="D632" t="s">
        <v>1410</v>
      </c>
      <c r="E632" s="121">
        <v>42922</v>
      </c>
      <c r="H632" t="s">
        <v>5522</v>
      </c>
      <c r="J632">
        <f t="shared" si="19"/>
        <v>0</v>
      </c>
    </row>
    <row r="633" spans="1:10">
      <c r="A633" t="s">
        <v>5469</v>
      </c>
      <c r="B633" t="str">
        <f t="shared" si="18"/>
        <v>NORTHTrần Văn Hoàng</v>
      </c>
      <c r="C633" t="s">
        <v>1413</v>
      </c>
      <c r="D633" t="s">
        <v>1412</v>
      </c>
      <c r="E633" s="121">
        <v>42918</v>
      </c>
      <c r="H633" t="s">
        <v>5522</v>
      </c>
      <c r="J633">
        <f t="shared" si="19"/>
        <v>0</v>
      </c>
    </row>
    <row r="634" spans="1:10">
      <c r="A634" t="s">
        <v>5438</v>
      </c>
      <c r="B634" t="str">
        <f t="shared" si="18"/>
        <v>CENNGUYỄN THỊ MINH ÁNH</v>
      </c>
      <c r="C634" t="s">
        <v>1415</v>
      </c>
      <c r="D634" t="s">
        <v>1414</v>
      </c>
      <c r="E634" s="121">
        <v>42917</v>
      </c>
      <c r="F634" t="s">
        <v>57</v>
      </c>
      <c r="H634" t="s">
        <v>5523</v>
      </c>
      <c r="J634">
        <f t="shared" si="19"/>
        <v>0</v>
      </c>
    </row>
    <row r="635" spans="1:10">
      <c r="A635" t="s">
        <v>5438</v>
      </c>
      <c r="B635" t="str">
        <f t="shared" si="18"/>
        <v>CENNguyễn Thị Mai</v>
      </c>
      <c r="C635" t="s">
        <v>1417</v>
      </c>
      <c r="D635" t="s">
        <v>1416</v>
      </c>
      <c r="E635" s="121">
        <v>42917</v>
      </c>
      <c r="F635" t="s">
        <v>352</v>
      </c>
      <c r="H635" t="s">
        <v>5524</v>
      </c>
      <c r="J635">
        <f t="shared" si="19"/>
        <v>0</v>
      </c>
    </row>
    <row r="636" spans="1:10">
      <c r="A636" t="s">
        <v>5438</v>
      </c>
      <c r="B636" t="str">
        <f t="shared" si="18"/>
        <v>CENTrương Quang Khải</v>
      </c>
      <c r="C636" t="s">
        <v>1419</v>
      </c>
      <c r="D636" t="s">
        <v>1418</v>
      </c>
      <c r="E636" s="121">
        <v>42921</v>
      </c>
      <c r="F636" t="s">
        <v>176</v>
      </c>
      <c r="H636" t="s">
        <v>1141</v>
      </c>
      <c r="J636">
        <f t="shared" si="19"/>
        <v>0</v>
      </c>
    </row>
    <row r="637" spans="1:10">
      <c r="A637" t="s">
        <v>5438</v>
      </c>
      <c r="B637" t="str">
        <f t="shared" si="18"/>
        <v>CENNguyễn Thị Hoài</v>
      </c>
      <c r="C637" t="s">
        <v>1421</v>
      </c>
      <c r="D637" t="s">
        <v>1420</v>
      </c>
      <c r="E637" s="121" t="s">
        <v>1422</v>
      </c>
      <c r="F637" t="s">
        <v>352</v>
      </c>
      <c r="H637" t="s">
        <v>5525</v>
      </c>
      <c r="J637">
        <f t="shared" si="19"/>
        <v>0</v>
      </c>
    </row>
    <row r="638" spans="1:10">
      <c r="A638" t="s">
        <v>5438</v>
      </c>
      <c r="B638" t="str">
        <f t="shared" si="18"/>
        <v>CENNGUYỄN ĐÌNH HÀ</v>
      </c>
      <c r="C638" t="s">
        <v>1424</v>
      </c>
      <c r="D638" t="s">
        <v>1423</v>
      </c>
      <c r="E638" s="121">
        <v>42917</v>
      </c>
      <c r="F638" t="s">
        <v>352</v>
      </c>
      <c r="H638" t="s">
        <v>5526</v>
      </c>
      <c r="J638">
        <f t="shared" si="19"/>
        <v>0</v>
      </c>
    </row>
    <row r="639" spans="1:10">
      <c r="A639" t="s">
        <v>5438</v>
      </c>
      <c r="B639" t="str">
        <f t="shared" si="18"/>
        <v>CENLÊ THỊ OANH</v>
      </c>
      <c r="C639" t="s">
        <v>1426</v>
      </c>
      <c r="D639" t="s">
        <v>1425</v>
      </c>
      <c r="E639" s="121">
        <v>42917</v>
      </c>
      <c r="F639" t="s">
        <v>57</v>
      </c>
      <c r="H639" t="s">
        <v>5527</v>
      </c>
      <c r="J639">
        <f t="shared" si="19"/>
        <v>0</v>
      </c>
    </row>
    <row r="640" spans="1:10">
      <c r="A640" t="s">
        <v>5438</v>
      </c>
      <c r="B640" t="str">
        <f t="shared" si="18"/>
        <v>CENPhạm Xuân Nam</v>
      </c>
      <c r="C640" t="s">
        <v>1428</v>
      </c>
      <c r="D640" t="s">
        <v>1427</v>
      </c>
      <c r="E640" s="121">
        <v>42917</v>
      </c>
      <c r="F640" t="s">
        <v>326</v>
      </c>
      <c r="H640" t="s">
        <v>5484</v>
      </c>
      <c r="J640">
        <f t="shared" si="19"/>
        <v>0</v>
      </c>
    </row>
    <row r="641" spans="1:10">
      <c r="A641" t="s">
        <v>5438</v>
      </c>
      <c r="B641" t="str">
        <f t="shared" si="18"/>
        <v>CENĐặng Trường Thành</v>
      </c>
      <c r="C641" t="s">
        <v>1430</v>
      </c>
      <c r="D641" t="s">
        <v>1429</v>
      </c>
      <c r="E641" s="121">
        <v>40969</v>
      </c>
      <c r="F641" t="s">
        <v>1431</v>
      </c>
      <c r="J641">
        <f t="shared" si="19"/>
        <v>0</v>
      </c>
    </row>
    <row r="642" spans="1:10">
      <c r="A642" t="s">
        <v>5438</v>
      </c>
      <c r="B642" t="str">
        <f t="shared" ref="B642:B705" si="20">+A642&amp;C642</f>
        <v>CENNguyễn Thanh long</v>
      </c>
      <c r="C642" t="s">
        <v>1433</v>
      </c>
      <c r="D642" t="s">
        <v>1432</v>
      </c>
      <c r="E642" s="121">
        <v>42917</v>
      </c>
      <c r="F642" t="s">
        <v>326</v>
      </c>
      <c r="H642" t="s">
        <v>5445</v>
      </c>
      <c r="J642">
        <f t="shared" ref="J642:J705" si="21">+IF(COUNTIF($B:$B,B642)=2,1,0)</f>
        <v>0</v>
      </c>
    </row>
    <row r="643" spans="1:10">
      <c r="A643" t="s">
        <v>5438</v>
      </c>
      <c r="B643" t="str">
        <f t="shared" si="20"/>
        <v>CENĐoàn Thị Dạ Khá</v>
      </c>
      <c r="C643" t="s">
        <v>1435</v>
      </c>
      <c r="D643" t="s">
        <v>1434</v>
      </c>
      <c r="E643" s="121">
        <v>42917</v>
      </c>
      <c r="F643" t="s">
        <v>57</v>
      </c>
      <c r="H643" t="s">
        <v>5441</v>
      </c>
      <c r="J643">
        <f t="shared" si="21"/>
        <v>0</v>
      </c>
    </row>
    <row r="644" spans="1:10">
      <c r="A644" t="s">
        <v>5469</v>
      </c>
      <c r="B644" t="str">
        <f t="shared" si="20"/>
        <v>NORTHNguyễn Hoàng Thọ</v>
      </c>
      <c r="C644" t="s">
        <v>1437</v>
      </c>
      <c r="D644" t="s">
        <v>1436</v>
      </c>
      <c r="E644" s="121">
        <v>42917</v>
      </c>
      <c r="F644" t="s">
        <v>194</v>
      </c>
      <c r="H644" t="s">
        <v>5471</v>
      </c>
      <c r="I644" t="s">
        <v>6169</v>
      </c>
      <c r="J644">
        <f t="shared" si="21"/>
        <v>0</v>
      </c>
    </row>
    <row r="645" spans="1:10">
      <c r="A645" t="s">
        <v>5469</v>
      </c>
      <c r="B645" t="str">
        <f t="shared" si="20"/>
        <v>NORTHTrần Đức Lợi</v>
      </c>
      <c r="C645" t="s">
        <v>1439</v>
      </c>
      <c r="D645" t="s">
        <v>1438</v>
      </c>
      <c r="E645" s="121">
        <v>42887</v>
      </c>
      <c r="F645" t="s">
        <v>1431</v>
      </c>
      <c r="H645" t="s">
        <v>5528</v>
      </c>
      <c r="J645">
        <f t="shared" si="21"/>
        <v>0</v>
      </c>
    </row>
    <row r="646" spans="1:10">
      <c r="A646" t="s">
        <v>5469</v>
      </c>
      <c r="B646" t="str">
        <f t="shared" si="20"/>
        <v>NORTHNguyễn Xuân Hải</v>
      </c>
      <c r="C646" t="s">
        <v>1441</v>
      </c>
      <c r="D646" t="s">
        <v>1440</v>
      </c>
      <c r="E646" s="121">
        <v>42917</v>
      </c>
      <c r="F646" t="s">
        <v>57</v>
      </c>
      <c r="H646" t="s">
        <v>5486</v>
      </c>
      <c r="J646">
        <f t="shared" si="21"/>
        <v>0</v>
      </c>
    </row>
    <row r="647" spans="1:10">
      <c r="A647" t="s">
        <v>5469</v>
      </c>
      <c r="B647" t="str">
        <f t="shared" si="20"/>
        <v>NORTHNguyễn Tiến Mạnh</v>
      </c>
      <c r="C647" t="s">
        <v>1443</v>
      </c>
      <c r="D647" t="s">
        <v>1442</v>
      </c>
      <c r="E647" s="121">
        <v>42923</v>
      </c>
      <c r="F647" t="s">
        <v>57</v>
      </c>
      <c r="H647" t="s">
        <v>5487</v>
      </c>
      <c r="J647">
        <f t="shared" si="21"/>
        <v>0</v>
      </c>
    </row>
    <row r="648" spans="1:10">
      <c r="A648" t="s">
        <v>5469</v>
      </c>
      <c r="B648" t="str">
        <f t="shared" si="20"/>
        <v>NORTHNgô Đình Văn</v>
      </c>
      <c r="C648" t="s">
        <v>1445</v>
      </c>
      <c r="D648" t="s">
        <v>1444</v>
      </c>
      <c r="E648" s="121">
        <v>42917</v>
      </c>
      <c r="F648" t="s">
        <v>57</v>
      </c>
      <c r="H648" t="s">
        <v>5529</v>
      </c>
      <c r="J648">
        <f t="shared" si="21"/>
        <v>0</v>
      </c>
    </row>
    <row r="649" spans="1:10">
      <c r="A649" t="s">
        <v>5469</v>
      </c>
      <c r="B649" t="str">
        <f t="shared" si="20"/>
        <v>NORTHNguyễn Văn Biển</v>
      </c>
      <c r="C649" t="s">
        <v>1447</v>
      </c>
      <c r="D649" t="s">
        <v>1446</v>
      </c>
      <c r="E649" s="121">
        <v>42917</v>
      </c>
      <c r="F649" t="s">
        <v>57</v>
      </c>
      <c r="H649" t="s">
        <v>5529</v>
      </c>
      <c r="J649">
        <f t="shared" si="21"/>
        <v>0</v>
      </c>
    </row>
    <row r="650" spans="1:10">
      <c r="A650" t="s">
        <v>5469</v>
      </c>
      <c r="B650" t="str">
        <f t="shared" si="20"/>
        <v>NORTHĐỗ Thành Đạt 1</v>
      </c>
      <c r="C650" t="s">
        <v>1449</v>
      </c>
      <c r="D650" t="s">
        <v>1448</v>
      </c>
      <c r="E650" s="121">
        <v>42917</v>
      </c>
      <c r="F650" t="s">
        <v>57</v>
      </c>
      <c r="H650" t="s">
        <v>5529</v>
      </c>
      <c r="J650">
        <f t="shared" si="21"/>
        <v>0</v>
      </c>
    </row>
    <row r="651" spans="1:10">
      <c r="A651" t="s">
        <v>5469</v>
      </c>
      <c r="B651" t="str">
        <f t="shared" si="20"/>
        <v>NORTHNgô Thị Thắm1</v>
      </c>
      <c r="C651" t="s">
        <v>1451</v>
      </c>
      <c r="D651" t="s">
        <v>1450</v>
      </c>
      <c r="E651" s="121">
        <v>42919</v>
      </c>
      <c r="F651" t="s">
        <v>57</v>
      </c>
      <c r="H651" t="s">
        <v>1453</v>
      </c>
      <c r="J651">
        <f t="shared" si="21"/>
        <v>0</v>
      </c>
    </row>
    <row r="652" spans="1:10">
      <c r="A652" t="s">
        <v>5469</v>
      </c>
      <c r="B652" t="str">
        <f t="shared" si="20"/>
        <v>NORTHNguyễn Thuý An</v>
      </c>
      <c r="C652" t="s">
        <v>1453</v>
      </c>
      <c r="D652" t="s">
        <v>1452</v>
      </c>
      <c r="E652" s="121">
        <v>42917</v>
      </c>
      <c r="F652" t="s">
        <v>176</v>
      </c>
      <c r="H652" t="s">
        <v>1453</v>
      </c>
      <c r="J652">
        <f t="shared" si="21"/>
        <v>0</v>
      </c>
    </row>
    <row r="653" spans="1:10">
      <c r="A653" t="s">
        <v>5469</v>
      </c>
      <c r="B653" t="str">
        <f t="shared" si="20"/>
        <v>NORTHMai Thị Lan</v>
      </c>
      <c r="C653" t="s">
        <v>1455</v>
      </c>
      <c r="D653" t="s">
        <v>1454</v>
      </c>
      <c r="E653" s="121">
        <v>42929</v>
      </c>
      <c r="F653" t="s">
        <v>57</v>
      </c>
      <c r="H653" t="s">
        <v>5503</v>
      </c>
      <c r="J653">
        <f t="shared" si="21"/>
        <v>0</v>
      </c>
    </row>
    <row r="654" spans="1:10">
      <c r="A654" t="s">
        <v>5469</v>
      </c>
      <c r="B654" t="str">
        <f t="shared" si="20"/>
        <v>NORTHTrần Thị Bích Phượng</v>
      </c>
      <c r="C654" t="s">
        <v>1457</v>
      </c>
      <c r="D654" t="s">
        <v>1456</v>
      </c>
      <c r="E654" s="121">
        <v>42917</v>
      </c>
      <c r="F654" t="s">
        <v>57</v>
      </c>
      <c r="H654" t="s">
        <v>5505</v>
      </c>
      <c r="J654">
        <f t="shared" si="21"/>
        <v>0</v>
      </c>
    </row>
    <row r="655" spans="1:10">
      <c r="A655" t="s">
        <v>5469</v>
      </c>
      <c r="B655" t="str">
        <f t="shared" si="20"/>
        <v>NORTHNguyễn Thị Mai</v>
      </c>
      <c r="C655" t="s">
        <v>1417</v>
      </c>
      <c r="D655" t="s">
        <v>1458</v>
      </c>
      <c r="E655" s="121">
        <v>42917</v>
      </c>
      <c r="F655" t="s">
        <v>176</v>
      </c>
      <c r="H655" t="s">
        <v>5510</v>
      </c>
      <c r="J655">
        <f t="shared" si="21"/>
        <v>0</v>
      </c>
    </row>
    <row r="656" spans="1:10">
      <c r="A656" t="s">
        <v>5469</v>
      </c>
      <c r="B656" t="str">
        <f t="shared" si="20"/>
        <v>NORTHNguyễn Văn Dũng 1</v>
      </c>
      <c r="C656" t="s">
        <v>1460</v>
      </c>
      <c r="D656" t="s">
        <v>1459</v>
      </c>
      <c r="E656" s="121">
        <v>42906</v>
      </c>
      <c r="F656" t="s">
        <v>194</v>
      </c>
      <c r="H656" t="s">
        <v>5510</v>
      </c>
      <c r="J656">
        <f t="shared" si="21"/>
        <v>0</v>
      </c>
    </row>
    <row r="657" spans="1:10">
      <c r="A657" t="s">
        <v>5469</v>
      </c>
      <c r="B657" t="str">
        <f t="shared" si="20"/>
        <v>NORTHNguyễn Văn Trung</v>
      </c>
      <c r="C657" t="s">
        <v>1462</v>
      </c>
      <c r="D657" t="s">
        <v>1461</v>
      </c>
      <c r="E657" s="121">
        <v>42917</v>
      </c>
      <c r="F657" t="s">
        <v>1137</v>
      </c>
      <c r="H657" t="s">
        <v>5510</v>
      </c>
      <c r="J657">
        <f t="shared" si="21"/>
        <v>0</v>
      </c>
    </row>
    <row r="658" spans="1:10">
      <c r="A658" t="s">
        <v>5469</v>
      </c>
      <c r="B658" t="str">
        <f t="shared" si="20"/>
        <v>NORTHNguyễn Thị Minh Thu</v>
      </c>
      <c r="C658" t="s">
        <v>1464</v>
      </c>
      <c r="D658" t="s">
        <v>1463</v>
      </c>
      <c r="E658" s="121">
        <v>42917</v>
      </c>
      <c r="F658" t="s">
        <v>57</v>
      </c>
      <c r="H658" t="s">
        <v>5512</v>
      </c>
      <c r="J658">
        <f t="shared" si="21"/>
        <v>0</v>
      </c>
    </row>
    <row r="659" spans="1:10">
      <c r="A659" t="s">
        <v>5469</v>
      </c>
      <c r="B659" t="str">
        <f t="shared" si="20"/>
        <v>NORTHTrần Thị Thoa</v>
      </c>
      <c r="C659" t="s">
        <v>1466</v>
      </c>
      <c r="D659" t="s">
        <v>1465</v>
      </c>
      <c r="E659" s="121">
        <v>42917</v>
      </c>
      <c r="F659" t="s">
        <v>1137</v>
      </c>
      <c r="H659" t="s">
        <v>5512</v>
      </c>
      <c r="J659">
        <f t="shared" si="21"/>
        <v>0</v>
      </c>
    </row>
    <row r="660" spans="1:10">
      <c r="A660" t="s">
        <v>5306</v>
      </c>
      <c r="B660" t="str">
        <f t="shared" si="20"/>
        <v>HCMTrần Văn Bình</v>
      </c>
      <c r="C660" t="s">
        <v>1468</v>
      </c>
      <c r="D660" t="s">
        <v>1467</v>
      </c>
      <c r="E660" s="121">
        <v>42917</v>
      </c>
      <c r="F660" t="s">
        <v>203</v>
      </c>
      <c r="H660" t="s">
        <v>5530</v>
      </c>
      <c r="J660">
        <f t="shared" si="21"/>
        <v>0</v>
      </c>
    </row>
    <row r="661" spans="1:10">
      <c r="A661" t="s">
        <v>5306</v>
      </c>
      <c r="B661" t="str">
        <f t="shared" si="20"/>
        <v>HCMVõ Văn Lung</v>
      </c>
      <c r="C661" t="s">
        <v>1470</v>
      </c>
      <c r="D661" t="s">
        <v>1469</v>
      </c>
      <c r="E661" s="121">
        <v>42926</v>
      </c>
      <c r="F661" t="s">
        <v>57</v>
      </c>
      <c r="H661" t="s">
        <v>5308</v>
      </c>
      <c r="J661">
        <f t="shared" si="21"/>
        <v>0</v>
      </c>
    </row>
    <row r="662" spans="1:10">
      <c r="A662" t="s">
        <v>5306</v>
      </c>
      <c r="B662" t="str">
        <f t="shared" si="20"/>
        <v>HCMNguyễn Phú Thương</v>
      </c>
      <c r="C662" t="s">
        <v>1472</v>
      </c>
      <c r="D662" t="s">
        <v>1471</v>
      </c>
      <c r="E662" s="121">
        <v>42926</v>
      </c>
      <c r="F662" t="s">
        <v>107</v>
      </c>
      <c r="H662" t="s">
        <v>5531</v>
      </c>
      <c r="J662">
        <f t="shared" si="21"/>
        <v>0</v>
      </c>
    </row>
    <row r="663" spans="1:10">
      <c r="A663" t="s">
        <v>5306</v>
      </c>
      <c r="B663" t="str">
        <f t="shared" si="20"/>
        <v>HCMLê Văn Định</v>
      </c>
      <c r="C663" t="s">
        <v>1192</v>
      </c>
      <c r="D663" t="s">
        <v>1473</v>
      </c>
      <c r="E663" s="121">
        <v>42931</v>
      </c>
      <c r="F663" t="s">
        <v>57</v>
      </c>
      <c r="H663" t="s">
        <v>5310</v>
      </c>
      <c r="J663">
        <f t="shared" si="21"/>
        <v>0</v>
      </c>
    </row>
    <row r="664" spans="1:10">
      <c r="A664" t="s">
        <v>5306</v>
      </c>
      <c r="B664" t="str">
        <f t="shared" si="20"/>
        <v>HCMTrần Phước Lợi</v>
      </c>
      <c r="C664" t="s">
        <v>1475</v>
      </c>
      <c r="D664" t="s">
        <v>1474</v>
      </c>
      <c r="E664" s="121">
        <v>42926</v>
      </c>
      <c r="F664" t="s">
        <v>57</v>
      </c>
      <c r="H664" t="s">
        <v>5311</v>
      </c>
      <c r="J664">
        <f t="shared" si="21"/>
        <v>0</v>
      </c>
    </row>
    <row r="665" spans="1:10">
      <c r="A665" t="s">
        <v>5306</v>
      </c>
      <c r="B665" t="str">
        <f t="shared" si="20"/>
        <v>HCMLâm Khoan Dũng</v>
      </c>
      <c r="C665" t="s">
        <v>1477</v>
      </c>
      <c r="D665" t="s">
        <v>1476</v>
      </c>
      <c r="E665" s="121">
        <v>42917</v>
      </c>
      <c r="F665" t="s">
        <v>57</v>
      </c>
      <c r="H665" t="s">
        <v>5317</v>
      </c>
      <c r="J665">
        <f t="shared" si="21"/>
        <v>0</v>
      </c>
    </row>
    <row r="666" spans="1:10">
      <c r="A666" t="s">
        <v>5306</v>
      </c>
      <c r="B666" t="str">
        <f t="shared" si="20"/>
        <v>HCMTrương Thị Lê Hồng</v>
      </c>
      <c r="C666" t="s">
        <v>1479</v>
      </c>
      <c r="D666" t="s">
        <v>1478</v>
      </c>
      <c r="E666" s="121">
        <v>42917</v>
      </c>
      <c r="F666" t="s">
        <v>57</v>
      </c>
      <c r="H666" t="s">
        <v>5532</v>
      </c>
      <c r="J666">
        <f t="shared" si="21"/>
        <v>0</v>
      </c>
    </row>
    <row r="667" spans="1:10">
      <c r="A667" t="s">
        <v>5306</v>
      </c>
      <c r="B667" t="str">
        <f t="shared" si="20"/>
        <v>HCMĐinh Thị Thanh Tuyền</v>
      </c>
      <c r="C667" t="s">
        <v>1481</v>
      </c>
      <c r="D667" t="s">
        <v>1480</v>
      </c>
      <c r="E667" s="121">
        <v>42922</v>
      </c>
      <c r="F667" t="s">
        <v>57</v>
      </c>
      <c r="H667" t="s">
        <v>5533</v>
      </c>
      <c r="J667">
        <f t="shared" si="21"/>
        <v>0</v>
      </c>
    </row>
    <row r="668" spans="1:10">
      <c r="A668" t="s">
        <v>5306</v>
      </c>
      <c r="B668" t="str">
        <f t="shared" si="20"/>
        <v>HCMHồ Quốc Dũng</v>
      </c>
      <c r="C668" t="s">
        <v>1483</v>
      </c>
      <c r="D668" t="s">
        <v>1482</v>
      </c>
      <c r="E668" s="121">
        <v>42917</v>
      </c>
      <c r="F668" t="s">
        <v>194</v>
      </c>
      <c r="H668" t="s">
        <v>5534</v>
      </c>
      <c r="J668">
        <f t="shared" si="21"/>
        <v>0</v>
      </c>
    </row>
    <row r="669" spans="1:10">
      <c r="A669" t="s">
        <v>5306</v>
      </c>
      <c r="B669" t="str">
        <f t="shared" si="20"/>
        <v>HCMVõ Trung Trực</v>
      </c>
      <c r="C669" t="s">
        <v>1485</v>
      </c>
      <c r="D669" t="s">
        <v>1484</v>
      </c>
      <c r="E669" s="121">
        <v>42928</v>
      </c>
      <c r="F669" t="s">
        <v>194</v>
      </c>
      <c r="H669" t="s">
        <v>5534</v>
      </c>
      <c r="J669">
        <f t="shared" si="21"/>
        <v>0</v>
      </c>
    </row>
    <row r="670" spans="1:10">
      <c r="A670" t="s">
        <v>5306</v>
      </c>
      <c r="B670" t="str">
        <f t="shared" si="20"/>
        <v xml:space="preserve">HCMThái Bình Dũng </v>
      </c>
      <c r="C670" t="s">
        <v>1487</v>
      </c>
      <c r="D670" t="s">
        <v>1486</v>
      </c>
      <c r="E670" s="121">
        <v>42917</v>
      </c>
      <c r="F670" t="s">
        <v>194</v>
      </c>
      <c r="H670" t="s">
        <v>5534</v>
      </c>
      <c r="J670">
        <f t="shared" si="21"/>
        <v>0</v>
      </c>
    </row>
    <row r="671" spans="1:10">
      <c r="A671" t="s">
        <v>58</v>
      </c>
      <c r="B671" t="str">
        <f t="shared" si="20"/>
        <v>MTVương Vân Nhi</v>
      </c>
      <c r="C671" t="s">
        <v>1489</v>
      </c>
      <c r="D671" t="s">
        <v>1488</v>
      </c>
      <c r="E671" s="121">
        <v>42921</v>
      </c>
      <c r="F671" t="s">
        <v>58</v>
      </c>
      <c r="H671" t="s">
        <v>4735</v>
      </c>
      <c r="J671">
        <f t="shared" si="21"/>
        <v>0</v>
      </c>
    </row>
    <row r="672" spans="1:10">
      <c r="A672" t="s">
        <v>58</v>
      </c>
      <c r="B672" t="str">
        <f t="shared" si="20"/>
        <v>MTPhan Phú Cường</v>
      </c>
      <c r="C672" t="s">
        <v>1491</v>
      </c>
      <c r="D672" t="s">
        <v>1490</v>
      </c>
      <c r="E672" s="121">
        <v>42930</v>
      </c>
      <c r="F672" t="s">
        <v>58</v>
      </c>
      <c r="H672" t="s">
        <v>5517</v>
      </c>
      <c r="J672">
        <f t="shared" si="21"/>
        <v>0</v>
      </c>
    </row>
    <row r="673" spans="1:10">
      <c r="A673" t="s">
        <v>58</v>
      </c>
      <c r="B673" t="str">
        <f t="shared" si="20"/>
        <v>MTĐỗ Thị Nguyên</v>
      </c>
      <c r="C673" t="s">
        <v>1493</v>
      </c>
      <c r="D673" t="s">
        <v>1492</v>
      </c>
      <c r="E673" s="121">
        <v>42917</v>
      </c>
      <c r="F673" t="s">
        <v>58</v>
      </c>
      <c r="H673" t="s">
        <v>5517</v>
      </c>
      <c r="J673">
        <f t="shared" si="21"/>
        <v>0</v>
      </c>
    </row>
    <row r="674" spans="1:10">
      <c r="A674" t="s">
        <v>5306</v>
      </c>
      <c r="B674" t="str">
        <f t="shared" si="20"/>
        <v>HCMNguyễn Lê Thanh Vy</v>
      </c>
      <c r="C674" t="s">
        <v>1495</v>
      </c>
      <c r="D674" t="s">
        <v>1494</v>
      </c>
      <c r="E674" s="121">
        <v>42917</v>
      </c>
      <c r="F674" t="s">
        <v>194</v>
      </c>
      <c r="H674" t="s">
        <v>5325</v>
      </c>
      <c r="J674">
        <f t="shared" si="21"/>
        <v>1</v>
      </c>
    </row>
    <row r="675" spans="1:10">
      <c r="A675" t="s">
        <v>5469</v>
      </c>
      <c r="B675" t="str">
        <f t="shared" si="20"/>
        <v xml:space="preserve">NORTHNguyễn Thị Diện </v>
      </c>
      <c r="C675" t="s">
        <v>1497</v>
      </c>
      <c r="D675" t="s">
        <v>1496</v>
      </c>
      <c r="E675" s="121">
        <v>42917</v>
      </c>
      <c r="F675" t="s">
        <v>57</v>
      </c>
      <c r="H675" t="s">
        <v>5535</v>
      </c>
      <c r="J675">
        <f t="shared" si="21"/>
        <v>0</v>
      </c>
    </row>
    <row r="676" spans="1:10">
      <c r="A676" t="s">
        <v>5469</v>
      </c>
      <c r="B676" t="str">
        <f t="shared" si="20"/>
        <v xml:space="preserve">NORTHPhan Trung Nghĩa </v>
      </c>
      <c r="C676" t="s">
        <v>1499</v>
      </c>
      <c r="D676" t="s">
        <v>1498</v>
      </c>
      <c r="E676" s="121">
        <v>42917</v>
      </c>
      <c r="F676" t="s">
        <v>1137</v>
      </c>
      <c r="H676" t="s">
        <v>5535</v>
      </c>
      <c r="J676">
        <f t="shared" si="21"/>
        <v>0</v>
      </c>
    </row>
    <row r="677" spans="1:10">
      <c r="A677" t="s">
        <v>5469</v>
      </c>
      <c r="B677" t="str">
        <f t="shared" si="20"/>
        <v xml:space="preserve">NORTHMai Đình Thiện </v>
      </c>
      <c r="C677" t="s">
        <v>1501</v>
      </c>
      <c r="D677" t="s">
        <v>1500</v>
      </c>
      <c r="E677" s="121">
        <v>42917</v>
      </c>
      <c r="F677" t="s">
        <v>57</v>
      </c>
      <c r="H677" t="s">
        <v>5536</v>
      </c>
      <c r="J677">
        <f t="shared" si="21"/>
        <v>0</v>
      </c>
    </row>
    <row r="678" spans="1:10">
      <c r="A678" t="s">
        <v>5469</v>
      </c>
      <c r="B678" t="str">
        <f t="shared" si="20"/>
        <v xml:space="preserve">NORTHThèn Đức Khoa </v>
      </c>
      <c r="C678" t="s">
        <v>1503</v>
      </c>
      <c r="D678" t="s">
        <v>1502</v>
      </c>
      <c r="E678" s="121">
        <v>42917</v>
      </c>
      <c r="F678" t="s">
        <v>1137</v>
      </c>
      <c r="H678" t="s">
        <v>5536</v>
      </c>
      <c r="J678">
        <f t="shared" si="21"/>
        <v>0</v>
      </c>
    </row>
    <row r="679" spans="1:10">
      <c r="A679" t="s">
        <v>5340</v>
      </c>
      <c r="B679" t="str">
        <f t="shared" si="20"/>
        <v>SENguyễn Thanh Phong</v>
      </c>
      <c r="C679" t="s">
        <v>1505</v>
      </c>
      <c r="D679" t="s">
        <v>1504</v>
      </c>
      <c r="E679" s="121">
        <v>42924</v>
      </c>
      <c r="F679" t="s">
        <v>57</v>
      </c>
      <c r="H679" t="s">
        <v>5361</v>
      </c>
      <c r="J679">
        <f t="shared" si="21"/>
        <v>0</v>
      </c>
    </row>
    <row r="680" spans="1:10">
      <c r="A680" t="s">
        <v>5340</v>
      </c>
      <c r="B680" t="str">
        <f t="shared" si="20"/>
        <v>SENguyễn Vũ Thạnh</v>
      </c>
      <c r="C680" t="s">
        <v>1507</v>
      </c>
      <c r="D680" t="s">
        <v>1506</v>
      </c>
      <c r="E680" s="121">
        <v>42924</v>
      </c>
      <c r="F680" t="s">
        <v>326</v>
      </c>
      <c r="H680" t="s">
        <v>5362</v>
      </c>
      <c r="J680">
        <f t="shared" si="21"/>
        <v>0</v>
      </c>
    </row>
    <row r="681" spans="1:10">
      <c r="A681" t="s">
        <v>5340</v>
      </c>
      <c r="B681" t="str">
        <f t="shared" si="20"/>
        <v>SECao Bình An</v>
      </c>
      <c r="C681" t="s">
        <v>1509</v>
      </c>
      <c r="D681" t="s">
        <v>1508</v>
      </c>
      <c r="E681" s="121">
        <v>42931</v>
      </c>
      <c r="F681" t="s">
        <v>107</v>
      </c>
      <c r="H681" t="s">
        <v>5367</v>
      </c>
      <c r="J681">
        <f t="shared" si="21"/>
        <v>0</v>
      </c>
    </row>
    <row r="682" spans="1:10">
      <c r="A682" t="s">
        <v>5340</v>
      </c>
      <c r="B682" t="str">
        <f t="shared" si="20"/>
        <v>SEBiện Tấn Hoàng</v>
      </c>
      <c r="C682" t="s">
        <v>1511</v>
      </c>
      <c r="D682" t="s">
        <v>1510</v>
      </c>
      <c r="E682" s="121">
        <v>42917</v>
      </c>
      <c r="F682" t="s">
        <v>57</v>
      </c>
      <c r="H682" t="s">
        <v>5374</v>
      </c>
      <c r="J682">
        <f t="shared" si="21"/>
        <v>0</v>
      </c>
    </row>
    <row r="683" spans="1:10">
      <c r="A683" t="s">
        <v>5340</v>
      </c>
      <c r="B683" t="str">
        <f t="shared" si="20"/>
        <v xml:space="preserve">SELê Thanh </v>
      </c>
      <c r="C683" t="s">
        <v>1513</v>
      </c>
      <c r="D683" t="s">
        <v>1512</v>
      </c>
      <c r="E683" s="121">
        <v>42917</v>
      </c>
      <c r="F683" t="s">
        <v>57</v>
      </c>
      <c r="H683" t="s">
        <v>5374</v>
      </c>
      <c r="J683">
        <f t="shared" si="21"/>
        <v>0</v>
      </c>
    </row>
    <row r="684" spans="1:10">
      <c r="A684" t="s">
        <v>5340</v>
      </c>
      <c r="B684" t="str">
        <f t="shared" si="20"/>
        <v>SENguyễn Hữu Tuấn</v>
      </c>
      <c r="C684" t="s">
        <v>1515</v>
      </c>
      <c r="D684" t="s">
        <v>1514</v>
      </c>
      <c r="E684" s="121">
        <v>42917</v>
      </c>
      <c r="F684" t="s">
        <v>326</v>
      </c>
      <c r="H684" t="s">
        <v>5374</v>
      </c>
      <c r="J684">
        <f t="shared" si="21"/>
        <v>0</v>
      </c>
    </row>
    <row r="685" spans="1:10">
      <c r="A685" t="s">
        <v>5340</v>
      </c>
      <c r="B685" t="str">
        <f t="shared" si="20"/>
        <v>SECao Vũ Thái Ngân</v>
      </c>
      <c r="C685" t="s">
        <v>1517</v>
      </c>
      <c r="D685" t="s">
        <v>1516</v>
      </c>
      <c r="E685" s="121">
        <v>42917</v>
      </c>
      <c r="F685" t="s">
        <v>57</v>
      </c>
      <c r="H685" t="s">
        <v>5375</v>
      </c>
      <c r="J685">
        <f t="shared" si="21"/>
        <v>0</v>
      </c>
    </row>
    <row r="686" spans="1:10">
      <c r="A686" t="s">
        <v>5340</v>
      </c>
      <c r="B686" t="str">
        <f t="shared" si="20"/>
        <v>SEĐinh Mạnh Hùng</v>
      </c>
      <c r="C686" t="s">
        <v>1519</v>
      </c>
      <c r="D686" t="s">
        <v>1518</v>
      </c>
      <c r="E686" s="121">
        <v>42907</v>
      </c>
      <c r="F686" t="s">
        <v>107</v>
      </c>
      <c r="H686" t="s">
        <v>107</v>
      </c>
      <c r="J686">
        <f t="shared" si="21"/>
        <v>0</v>
      </c>
    </row>
    <row r="687" spans="1:10">
      <c r="A687" t="s">
        <v>5340</v>
      </c>
      <c r="B687" t="str">
        <f t="shared" si="20"/>
        <v>SETrần Song Vĩnh Tuấn</v>
      </c>
      <c r="C687" t="s">
        <v>1521</v>
      </c>
      <c r="D687" t="s">
        <v>1520</v>
      </c>
      <c r="E687" s="121">
        <v>42917</v>
      </c>
      <c r="F687" t="s">
        <v>107</v>
      </c>
      <c r="H687" t="s">
        <v>107</v>
      </c>
      <c r="J687">
        <f t="shared" si="21"/>
        <v>0</v>
      </c>
    </row>
    <row r="688" spans="1:10">
      <c r="A688" t="s">
        <v>5340</v>
      </c>
      <c r="B688" t="str">
        <f t="shared" si="20"/>
        <v>SENguyễn Thị Tuyết Thạch</v>
      </c>
      <c r="C688" t="s">
        <v>1523</v>
      </c>
      <c r="D688" t="s">
        <v>1522</v>
      </c>
      <c r="E688" s="121">
        <v>42919</v>
      </c>
      <c r="F688" t="s">
        <v>57</v>
      </c>
      <c r="H688" t="s">
        <v>2449</v>
      </c>
      <c r="J688">
        <f t="shared" si="21"/>
        <v>0</v>
      </c>
    </row>
    <row r="689" spans="1:10">
      <c r="A689" t="s">
        <v>5340</v>
      </c>
      <c r="B689" t="str">
        <f t="shared" si="20"/>
        <v>SENguyễn Thùy Mỹ Yến</v>
      </c>
      <c r="C689" t="s">
        <v>1525</v>
      </c>
      <c r="D689" t="s">
        <v>1524</v>
      </c>
      <c r="E689" s="121">
        <v>42919</v>
      </c>
      <c r="F689" t="s">
        <v>326</v>
      </c>
      <c r="H689" t="s">
        <v>2449</v>
      </c>
      <c r="J689">
        <f t="shared" si="21"/>
        <v>0</v>
      </c>
    </row>
    <row r="690" spans="1:10">
      <c r="A690" t="s">
        <v>5340</v>
      </c>
      <c r="B690" t="str">
        <f t="shared" si="20"/>
        <v>SEMai Vương Thanh Tùng</v>
      </c>
      <c r="C690" t="s">
        <v>1527</v>
      </c>
      <c r="D690" t="s">
        <v>1526</v>
      </c>
      <c r="E690" s="121">
        <v>42923</v>
      </c>
      <c r="F690" t="s">
        <v>326</v>
      </c>
      <c r="H690" t="s">
        <v>5386</v>
      </c>
      <c r="J690">
        <f t="shared" si="21"/>
        <v>0</v>
      </c>
    </row>
    <row r="691" spans="1:10">
      <c r="A691" t="s">
        <v>5340</v>
      </c>
      <c r="B691" t="str">
        <f t="shared" si="20"/>
        <v>SEThái Thị Ngọc Thùy</v>
      </c>
      <c r="C691" t="s">
        <v>1529</v>
      </c>
      <c r="D691" t="s">
        <v>1528</v>
      </c>
      <c r="E691" s="121">
        <v>42934</v>
      </c>
      <c r="F691" t="s">
        <v>57</v>
      </c>
      <c r="H691" t="s">
        <v>5387</v>
      </c>
      <c r="J691">
        <f t="shared" si="21"/>
        <v>0</v>
      </c>
    </row>
    <row r="692" spans="1:10">
      <c r="A692" t="s">
        <v>5389</v>
      </c>
      <c r="B692" t="str">
        <f t="shared" si="20"/>
        <v>MKNguyễn Trung Hiệp</v>
      </c>
      <c r="C692" t="s">
        <v>1531</v>
      </c>
      <c r="D692" t="s">
        <v>1530</v>
      </c>
      <c r="E692" s="121">
        <v>42917</v>
      </c>
      <c r="F692" t="s">
        <v>57</v>
      </c>
      <c r="H692" t="s">
        <v>5392</v>
      </c>
      <c r="J692">
        <f t="shared" si="21"/>
        <v>0</v>
      </c>
    </row>
    <row r="693" spans="1:10">
      <c r="A693" t="s">
        <v>5389</v>
      </c>
      <c r="B693" t="str">
        <f t="shared" si="20"/>
        <v>MKHuỳnh Quốc Ân</v>
      </c>
      <c r="C693" t="s">
        <v>1533</v>
      </c>
      <c r="D693" t="s">
        <v>1532</v>
      </c>
      <c r="E693" s="121">
        <v>42917</v>
      </c>
      <c r="F693" t="s">
        <v>326</v>
      </c>
      <c r="H693" t="s">
        <v>5392</v>
      </c>
      <c r="J693">
        <f t="shared" si="21"/>
        <v>0</v>
      </c>
    </row>
    <row r="694" spans="1:10">
      <c r="A694" t="s">
        <v>5389</v>
      </c>
      <c r="B694" t="str">
        <f t="shared" si="20"/>
        <v>MK</v>
      </c>
      <c r="D694" t="s">
        <v>1534</v>
      </c>
      <c r="E694" s="121">
        <v>42917</v>
      </c>
      <c r="F694" t="s">
        <v>57</v>
      </c>
      <c r="H694" t="s">
        <v>5394</v>
      </c>
      <c r="J694">
        <f t="shared" si="21"/>
        <v>0</v>
      </c>
    </row>
    <row r="695" spans="1:10">
      <c r="A695" t="s">
        <v>5389</v>
      </c>
      <c r="B695" t="str">
        <f t="shared" si="20"/>
        <v>MKNguyễn Thị Huyền Trân</v>
      </c>
      <c r="C695" t="s">
        <v>1536</v>
      </c>
      <c r="D695" t="s">
        <v>1535</v>
      </c>
      <c r="E695" s="121">
        <v>42929</v>
      </c>
      <c r="F695" t="s">
        <v>326</v>
      </c>
      <c r="H695" t="s">
        <v>5399</v>
      </c>
      <c r="J695">
        <f t="shared" si="21"/>
        <v>0</v>
      </c>
    </row>
    <row r="696" spans="1:10">
      <c r="A696" t="s">
        <v>5389</v>
      </c>
      <c r="B696" t="str">
        <f t="shared" si="20"/>
        <v>MKNguyễn Minh Trị</v>
      </c>
      <c r="C696" t="s">
        <v>1538</v>
      </c>
      <c r="D696" t="s">
        <v>1537</v>
      </c>
      <c r="E696" s="121">
        <v>42927</v>
      </c>
      <c r="F696" t="s">
        <v>107</v>
      </c>
      <c r="H696" t="s">
        <v>107</v>
      </c>
      <c r="J696">
        <f t="shared" si="21"/>
        <v>0</v>
      </c>
    </row>
    <row r="697" spans="1:10">
      <c r="A697" t="s">
        <v>5389</v>
      </c>
      <c r="B697" t="str">
        <f t="shared" si="20"/>
        <v>MKLâm Hoàng Đua</v>
      </c>
      <c r="C697" t="s">
        <v>1540</v>
      </c>
      <c r="D697" t="s">
        <v>1539</v>
      </c>
      <c r="E697" s="121">
        <v>42917</v>
      </c>
      <c r="F697" t="s">
        <v>57</v>
      </c>
      <c r="H697" t="s">
        <v>5403</v>
      </c>
      <c r="J697">
        <f t="shared" si="21"/>
        <v>0</v>
      </c>
    </row>
    <row r="698" spans="1:10">
      <c r="A698" t="s">
        <v>5389</v>
      </c>
      <c r="B698" t="str">
        <f t="shared" si="20"/>
        <v>MKVăn Trọng Vũ</v>
      </c>
      <c r="C698" t="s">
        <v>1542</v>
      </c>
      <c r="D698" t="s">
        <v>1541</v>
      </c>
      <c r="E698" s="121">
        <v>42917</v>
      </c>
      <c r="F698" t="s">
        <v>57</v>
      </c>
      <c r="H698" t="s">
        <v>5403</v>
      </c>
      <c r="J698">
        <f t="shared" si="21"/>
        <v>0</v>
      </c>
    </row>
    <row r="699" spans="1:10">
      <c r="A699" t="s">
        <v>5389</v>
      </c>
      <c r="B699" t="str">
        <f t="shared" si="20"/>
        <v>MKNguyễn Văn Vũ</v>
      </c>
      <c r="C699" t="s">
        <v>252</v>
      </c>
      <c r="D699" t="s">
        <v>1543</v>
      </c>
      <c r="E699" s="121">
        <v>42917</v>
      </c>
      <c r="F699" t="s">
        <v>326</v>
      </c>
      <c r="H699" t="s">
        <v>5403</v>
      </c>
      <c r="J699">
        <f t="shared" si="21"/>
        <v>0</v>
      </c>
    </row>
    <row r="700" spans="1:10">
      <c r="A700" t="s">
        <v>5389</v>
      </c>
      <c r="B700" t="str">
        <f t="shared" si="20"/>
        <v>MKVăng Thị Kim Ngân</v>
      </c>
      <c r="C700" t="s">
        <v>1545</v>
      </c>
      <c r="D700" t="s">
        <v>1544</v>
      </c>
      <c r="E700" s="121">
        <v>42917</v>
      </c>
      <c r="F700" t="s">
        <v>57</v>
      </c>
      <c r="H700" t="s">
        <v>5420</v>
      </c>
      <c r="J700">
        <f t="shared" si="21"/>
        <v>0</v>
      </c>
    </row>
    <row r="701" spans="1:10">
      <c r="A701" t="s">
        <v>5389</v>
      </c>
      <c r="B701" t="str">
        <f t="shared" si="20"/>
        <v>MK</v>
      </c>
      <c r="D701" t="s">
        <v>1546</v>
      </c>
      <c r="E701" s="121">
        <v>42923</v>
      </c>
      <c r="F701" t="s">
        <v>57</v>
      </c>
      <c r="H701" t="s">
        <v>5426</v>
      </c>
      <c r="J701">
        <f t="shared" si="21"/>
        <v>0</v>
      </c>
    </row>
    <row r="702" spans="1:10">
      <c r="A702" t="s">
        <v>5389</v>
      </c>
      <c r="B702" t="str">
        <f t="shared" si="20"/>
        <v>MKSƠN LÊ</v>
      </c>
      <c r="C702" t="s">
        <v>1548</v>
      </c>
      <c r="D702" t="s">
        <v>1547</v>
      </c>
      <c r="E702" s="121">
        <v>42917</v>
      </c>
      <c r="F702" t="s">
        <v>57</v>
      </c>
      <c r="H702" t="s">
        <v>5537</v>
      </c>
      <c r="J702">
        <f t="shared" si="21"/>
        <v>0</v>
      </c>
    </row>
    <row r="703" spans="1:10">
      <c r="A703" t="s">
        <v>5389</v>
      </c>
      <c r="B703" t="str">
        <f t="shared" si="20"/>
        <v>MKPHAN VĂN NGHĨA</v>
      </c>
      <c r="C703" t="s">
        <v>1550</v>
      </c>
      <c r="D703" t="s">
        <v>1549</v>
      </c>
      <c r="E703" s="121">
        <v>42917</v>
      </c>
      <c r="F703" t="s">
        <v>57</v>
      </c>
      <c r="H703" t="s">
        <v>5537</v>
      </c>
      <c r="J703">
        <f t="shared" si="21"/>
        <v>0</v>
      </c>
    </row>
    <row r="704" spans="1:10">
      <c r="A704" t="s">
        <v>5389</v>
      </c>
      <c r="B704" t="str">
        <f t="shared" si="20"/>
        <v>MKLÝ BỬU NÉN</v>
      </c>
      <c r="C704" t="s">
        <v>1552</v>
      </c>
      <c r="D704" t="s">
        <v>1551</v>
      </c>
      <c r="E704" s="121">
        <v>42917</v>
      </c>
      <c r="F704" t="s">
        <v>194</v>
      </c>
      <c r="H704" t="s">
        <v>5537</v>
      </c>
      <c r="J704">
        <f t="shared" si="21"/>
        <v>0</v>
      </c>
    </row>
    <row r="705" spans="1:10">
      <c r="A705" t="s">
        <v>5389</v>
      </c>
      <c r="B705" t="str">
        <f t="shared" si="20"/>
        <v>MK</v>
      </c>
      <c r="D705" t="s">
        <v>1553</v>
      </c>
      <c r="E705" s="121">
        <v>42917</v>
      </c>
      <c r="F705" t="s">
        <v>1554</v>
      </c>
      <c r="H705" t="s">
        <v>5537</v>
      </c>
      <c r="J705">
        <f t="shared" si="21"/>
        <v>0</v>
      </c>
    </row>
    <row r="706" spans="1:10">
      <c r="A706" t="s">
        <v>5389</v>
      </c>
      <c r="B706" t="str">
        <f t="shared" ref="B706:B769" si="22">+A706&amp;C706</f>
        <v>MKHUỲNH VĂN ĐẠT</v>
      </c>
      <c r="C706" t="s">
        <v>1556</v>
      </c>
      <c r="D706" t="s">
        <v>1555</v>
      </c>
      <c r="E706" s="121">
        <v>42917</v>
      </c>
      <c r="F706" t="s">
        <v>326</v>
      </c>
      <c r="H706" t="s">
        <v>5537</v>
      </c>
      <c r="J706">
        <f t="shared" ref="J706:J769" si="23">+IF(COUNTIF($B:$B,B706)=2,1,0)</f>
        <v>1</v>
      </c>
    </row>
    <row r="707" spans="1:10">
      <c r="A707" t="s">
        <v>5389</v>
      </c>
      <c r="B707" t="str">
        <f t="shared" si="22"/>
        <v>MKCao Thị Bích Trang</v>
      </c>
      <c r="C707" t="s">
        <v>1558</v>
      </c>
      <c r="D707" t="s">
        <v>1557</v>
      </c>
      <c r="E707" s="121">
        <v>42926</v>
      </c>
      <c r="F707" t="s">
        <v>57</v>
      </c>
      <c r="H707" t="s">
        <v>5433</v>
      </c>
      <c r="J707">
        <f t="shared" si="23"/>
        <v>0</v>
      </c>
    </row>
    <row r="708" spans="1:10">
      <c r="A708" t="s">
        <v>5389</v>
      </c>
      <c r="B708" t="str">
        <f t="shared" si="22"/>
        <v>MKToàn Lệ Đăng Khoa</v>
      </c>
      <c r="C708" t="s">
        <v>1560</v>
      </c>
      <c r="D708" t="s">
        <v>1559</v>
      </c>
      <c r="E708" s="121">
        <v>42926</v>
      </c>
      <c r="F708" t="s">
        <v>57</v>
      </c>
      <c r="H708" t="s">
        <v>5435</v>
      </c>
      <c r="J708">
        <f t="shared" si="23"/>
        <v>0</v>
      </c>
    </row>
    <row r="709" spans="1:10">
      <c r="A709" t="s">
        <v>5389</v>
      </c>
      <c r="B709" t="str">
        <f t="shared" si="22"/>
        <v>MKChâu Hồng Tuấn</v>
      </c>
      <c r="C709" t="s">
        <v>1562</v>
      </c>
      <c r="D709" t="s">
        <v>1561</v>
      </c>
      <c r="E709" s="121">
        <v>42917</v>
      </c>
      <c r="F709" t="s">
        <v>326</v>
      </c>
      <c r="H709" t="s">
        <v>5435</v>
      </c>
      <c r="J709">
        <f t="shared" si="23"/>
        <v>0</v>
      </c>
    </row>
    <row r="710" spans="1:10">
      <c r="A710" t="s">
        <v>5389</v>
      </c>
      <c r="B710" t="str">
        <f t="shared" si="22"/>
        <v>MKNguyễn Vũ Linh</v>
      </c>
      <c r="C710" t="s">
        <v>770</v>
      </c>
      <c r="D710" t="s">
        <v>1563</v>
      </c>
      <c r="E710" s="121">
        <v>42917</v>
      </c>
      <c r="F710" t="s">
        <v>558</v>
      </c>
      <c r="H710" t="s">
        <v>5435</v>
      </c>
      <c r="J710">
        <f t="shared" si="23"/>
        <v>1</v>
      </c>
    </row>
    <row r="711" spans="1:10">
      <c r="A711" t="s">
        <v>5438</v>
      </c>
      <c r="B711" t="str">
        <f t="shared" si="22"/>
        <v>CENPhạm Quốc Thịnh</v>
      </c>
      <c r="C711" t="s">
        <v>1565</v>
      </c>
      <c r="D711" t="s">
        <v>1564</v>
      </c>
      <c r="E711" s="121" t="s">
        <v>1566</v>
      </c>
      <c r="F711" t="s">
        <v>352</v>
      </c>
      <c r="H711" t="s">
        <v>5538</v>
      </c>
      <c r="J711">
        <f t="shared" si="23"/>
        <v>0</v>
      </c>
    </row>
    <row r="712" spans="1:10">
      <c r="A712" t="s">
        <v>5438</v>
      </c>
      <c r="B712" t="str">
        <f t="shared" si="22"/>
        <v>CENLê Thị Hồng</v>
      </c>
      <c r="C712" t="s">
        <v>1568</v>
      </c>
      <c r="D712" t="s">
        <v>1567</v>
      </c>
      <c r="E712" s="121" t="s">
        <v>1566</v>
      </c>
      <c r="F712" t="s">
        <v>352</v>
      </c>
      <c r="H712" t="s">
        <v>5525</v>
      </c>
      <c r="J712">
        <f t="shared" si="23"/>
        <v>0</v>
      </c>
    </row>
    <row r="713" spans="1:10">
      <c r="A713" t="s">
        <v>5469</v>
      </c>
      <c r="B713" t="str">
        <f t="shared" si="22"/>
        <v>NORTHNguyễn Thị Nga</v>
      </c>
      <c r="C713" t="s">
        <v>1076</v>
      </c>
      <c r="D713" t="s">
        <v>1569</v>
      </c>
      <c r="E713" s="121">
        <v>42919</v>
      </c>
      <c r="F713" t="s">
        <v>1137</v>
      </c>
      <c r="H713" t="s">
        <v>1453</v>
      </c>
      <c r="J713">
        <f t="shared" si="23"/>
        <v>0</v>
      </c>
    </row>
    <row r="714" spans="1:10">
      <c r="A714" t="s">
        <v>5340</v>
      </c>
      <c r="B714" t="str">
        <f t="shared" si="22"/>
        <v>SENguyễn Trương Anh Trang</v>
      </c>
      <c r="C714" t="s">
        <v>1571</v>
      </c>
      <c r="D714" t="s">
        <v>1570</v>
      </c>
      <c r="E714" s="121">
        <v>42940</v>
      </c>
      <c r="F714" t="s">
        <v>57</v>
      </c>
      <c r="H714" t="s">
        <v>5374</v>
      </c>
      <c r="J714">
        <f t="shared" si="23"/>
        <v>0</v>
      </c>
    </row>
    <row r="715" spans="1:10">
      <c r="A715" t="s">
        <v>5389</v>
      </c>
      <c r="B715" t="str">
        <f t="shared" si="22"/>
        <v>MKTrần Thái Thiện</v>
      </c>
      <c r="C715" t="s">
        <v>1573</v>
      </c>
      <c r="D715" t="s">
        <v>1572</v>
      </c>
      <c r="E715" s="121">
        <v>42941</v>
      </c>
      <c r="F715" t="s">
        <v>352</v>
      </c>
      <c r="H715" t="s">
        <v>5539</v>
      </c>
      <c r="J715">
        <f t="shared" si="23"/>
        <v>0</v>
      </c>
    </row>
    <row r="716" spans="1:10">
      <c r="A716" t="s">
        <v>5438</v>
      </c>
      <c r="B716" t="str">
        <f t="shared" si="22"/>
        <v>CENLương Thị xuân</v>
      </c>
      <c r="C716" t="s">
        <v>1575</v>
      </c>
      <c r="D716" t="s">
        <v>1574</v>
      </c>
      <c r="E716" s="121">
        <v>42936</v>
      </c>
      <c r="F716" t="s">
        <v>326</v>
      </c>
      <c r="H716" t="s">
        <v>5484</v>
      </c>
      <c r="J716">
        <f t="shared" si="23"/>
        <v>0</v>
      </c>
    </row>
    <row r="717" spans="1:10">
      <c r="A717" t="s">
        <v>5438</v>
      </c>
      <c r="B717" t="str">
        <f t="shared" si="22"/>
        <v>CENPHAN VĂN DINH</v>
      </c>
      <c r="C717" t="s">
        <v>1577</v>
      </c>
      <c r="D717" t="s">
        <v>1576</v>
      </c>
      <c r="E717" s="121">
        <v>42948</v>
      </c>
      <c r="F717" t="s">
        <v>1374</v>
      </c>
      <c r="H717" t="s">
        <v>5540</v>
      </c>
      <c r="J717">
        <f t="shared" si="23"/>
        <v>0</v>
      </c>
    </row>
    <row r="718" spans="1:10">
      <c r="A718" t="s">
        <v>5438</v>
      </c>
      <c r="B718" t="str">
        <f t="shared" si="22"/>
        <v>CENLê Thị Hương</v>
      </c>
      <c r="C718" t="s">
        <v>1579</v>
      </c>
      <c r="D718" t="s">
        <v>1578</v>
      </c>
      <c r="E718" s="121">
        <v>42948</v>
      </c>
      <c r="F718" t="s">
        <v>1374</v>
      </c>
      <c r="H718" t="s">
        <v>5484</v>
      </c>
      <c r="J718">
        <f t="shared" si="23"/>
        <v>0</v>
      </c>
    </row>
    <row r="719" spans="1:10">
      <c r="A719" t="s">
        <v>5438</v>
      </c>
      <c r="B719" t="str">
        <f t="shared" si="22"/>
        <v>CENNguyễn Thanh Minh</v>
      </c>
      <c r="C719" t="s">
        <v>1581</v>
      </c>
      <c r="D719" t="s">
        <v>1580</v>
      </c>
      <c r="E719" s="121">
        <v>42948</v>
      </c>
      <c r="F719" t="s">
        <v>194</v>
      </c>
      <c r="H719" t="s">
        <v>5439</v>
      </c>
      <c r="J719">
        <f t="shared" si="23"/>
        <v>0</v>
      </c>
    </row>
    <row r="720" spans="1:10">
      <c r="A720" t="s">
        <v>5438</v>
      </c>
      <c r="B720" t="str">
        <f t="shared" si="22"/>
        <v>CENĐinh Công Thế Anh</v>
      </c>
      <c r="C720" t="s">
        <v>1583</v>
      </c>
      <c r="D720" t="s">
        <v>1582</v>
      </c>
      <c r="E720" s="121">
        <v>42955</v>
      </c>
      <c r="F720" t="s">
        <v>1374</v>
      </c>
      <c r="H720" t="s">
        <v>5523</v>
      </c>
      <c r="J720">
        <f t="shared" si="23"/>
        <v>0</v>
      </c>
    </row>
    <row r="721" spans="1:10">
      <c r="A721" t="s">
        <v>5438</v>
      </c>
      <c r="B721" t="str">
        <f t="shared" si="22"/>
        <v>CENNguyễn Xuân Được</v>
      </c>
      <c r="C721" t="s">
        <v>1585</v>
      </c>
      <c r="D721" t="s">
        <v>1584</v>
      </c>
      <c r="E721" s="121">
        <v>42955</v>
      </c>
      <c r="F721" t="s">
        <v>203</v>
      </c>
      <c r="H721" t="s">
        <v>5541</v>
      </c>
      <c r="J721">
        <f t="shared" si="23"/>
        <v>0</v>
      </c>
    </row>
    <row r="722" spans="1:10">
      <c r="A722" t="s">
        <v>5438</v>
      </c>
      <c r="B722" t="str">
        <f t="shared" si="22"/>
        <v>CENDƯƠNG TRIỆU QUÍ</v>
      </c>
      <c r="C722" t="s">
        <v>1587</v>
      </c>
      <c r="D722" t="s">
        <v>1586</v>
      </c>
      <c r="E722" s="121">
        <v>42948</v>
      </c>
      <c r="F722" t="s">
        <v>352</v>
      </c>
      <c r="H722" t="s">
        <v>5458</v>
      </c>
      <c r="J722">
        <f t="shared" si="23"/>
        <v>0</v>
      </c>
    </row>
    <row r="723" spans="1:10">
      <c r="A723" t="s">
        <v>5438</v>
      </c>
      <c r="B723" t="str">
        <f t="shared" si="22"/>
        <v>CENNguyễn Phú Hưng</v>
      </c>
      <c r="C723" t="s">
        <v>1589</v>
      </c>
      <c r="D723" t="s">
        <v>1588</v>
      </c>
      <c r="E723" s="121" t="s">
        <v>947</v>
      </c>
      <c r="F723" t="s">
        <v>1374</v>
      </c>
      <c r="H723" t="s">
        <v>5461</v>
      </c>
      <c r="J723">
        <f t="shared" si="23"/>
        <v>0</v>
      </c>
    </row>
    <row r="724" spans="1:10">
      <c r="A724" t="s">
        <v>5438</v>
      </c>
      <c r="B724" t="str">
        <f t="shared" si="22"/>
        <v>CENBùi Mạnh Cường</v>
      </c>
      <c r="C724" t="s">
        <v>1591</v>
      </c>
      <c r="D724" t="s">
        <v>1590</v>
      </c>
      <c r="E724" s="121" t="s">
        <v>1592</v>
      </c>
      <c r="F724" t="s">
        <v>352</v>
      </c>
      <c r="H724" t="s">
        <v>5465</v>
      </c>
      <c r="J724">
        <f t="shared" si="23"/>
        <v>0</v>
      </c>
    </row>
    <row r="725" spans="1:10">
      <c r="A725" t="s">
        <v>5438</v>
      </c>
      <c r="B725" t="str">
        <f t="shared" si="22"/>
        <v>CENLương Khánh Hòa</v>
      </c>
      <c r="C725" t="s">
        <v>1594</v>
      </c>
      <c r="D725" t="s">
        <v>1593</v>
      </c>
      <c r="E725" s="121">
        <v>42937</v>
      </c>
      <c r="F725" t="s">
        <v>352</v>
      </c>
      <c r="H725" t="s">
        <v>5446</v>
      </c>
      <c r="J725">
        <f t="shared" si="23"/>
        <v>0</v>
      </c>
    </row>
    <row r="726" spans="1:10">
      <c r="A726" t="s">
        <v>5469</v>
      </c>
      <c r="B726" t="str">
        <f t="shared" si="22"/>
        <v>NORTHHồ Văn Hoan</v>
      </c>
      <c r="C726" t="s">
        <v>1596</v>
      </c>
      <c r="D726" t="s">
        <v>1595</v>
      </c>
      <c r="E726" s="121">
        <v>42943</v>
      </c>
      <c r="F726" t="s">
        <v>1374</v>
      </c>
      <c r="H726" t="s">
        <v>5490</v>
      </c>
      <c r="J726">
        <f t="shared" si="23"/>
        <v>0</v>
      </c>
    </row>
    <row r="727" spans="1:10">
      <c r="A727" t="s">
        <v>5469</v>
      </c>
      <c r="B727" t="str">
        <f t="shared" si="22"/>
        <v xml:space="preserve">NORTHMai Trọng Phi  </v>
      </c>
      <c r="C727" t="s">
        <v>1598</v>
      </c>
      <c r="D727" t="s">
        <v>1597</v>
      </c>
      <c r="E727" s="121">
        <v>42948</v>
      </c>
      <c r="F727" t="s">
        <v>1374</v>
      </c>
      <c r="H727" t="s">
        <v>5492</v>
      </c>
      <c r="J727">
        <f t="shared" si="23"/>
        <v>0</v>
      </c>
    </row>
    <row r="728" spans="1:10">
      <c r="A728" t="s">
        <v>5469</v>
      </c>
      <c r="B728" t="str">
        <f t="shared" si="22"/>
        <v>NORTHHoàng Quốc Nhật</v>
      </c>
      <c r="C728" t="s">
        <v>1600</v>
      </c>
      <c r="D728" t="s">
        <v>1599</v>
      </c>
      <c r="E728" s="121">
        <v>42943</v>
      </c>
      <c r="F728" t="s">
        <v>1374</v>
      </c>
      <c r="H728" t="s">
        <v>5542</v>
      </c>
      <c r="J728">
        <f t="shared" si="23"/>
        <v>0</v>
      </c>
    </row>
    <row r="729" spans="1:10">
      <c r="A729" t="s">
        <v>5469</v>
      </c>
      <c r="B729" t="str">
        <f t="shared" si="22"/>
        <v>NORTHDương Văn Quy</v>
      </c>
      <c r="C729" t="s">
        <v>1602</v>
      </c>
      <c r="D729" t="s">
        <v>1601</v>
      </c>
      <c r="E729" s="121">
        <v>42948</v>
      </c>
      <c r="F729" t="s">
        <v>1374</v>
      </c>
      <c r="H729" t="s">
        <v>5542</v>
      </c>
      <c r="J729">
        <f t="shared" si="23"/>
        <v>0</v>
      </c>
    </row>
    <row r="730" spans="1:10">
      <c r="A730" t="s">
        <v>5469</v>
      </c>
      <c r="B730" t="str">
        <f t="shared" si="22"/>
        <v>NORTHPhạm Thu Thảo</v>
      </c>
      <c r="C730" t="s">
        <v>1604</v>
      </c>
      <c r="D730" t="s">
        <v>1603</v>
      </c>
      <c r="E730" s="121">
        <v>42948</v>
      </c>
      <c r="F730" t="s">
        <v>1374</v>
      </c>
      <c r="H730" t="s">
        <v>5505</v>
      </c>
      <c r="J730">
        <f t="shared" si="23"/>
        <v>0</v>
      </c>
    </row>
    <row r="731" spans="1:10">
      <c r="A731" t="s">
        <v>5469</v>
      </c>
      <c r="B731" t="str">
        <f t="shared" si="22"/>
        <v xml:space="preserve">NORTHNguyễn Thi Duyên </v>
      </c>
      <c r="C731" t="s">
        <v>1606</v>
      </c>
      <c r="D731" t="s">
        <v>1605</v>
      </c>
      <c r="E731" s="121">
        <v>42948</v>
      </c>
      <c r="F731" t="s">
        <v>326</v>
      </c>
      <c r="H731" t="s">
        <v>5543</v>
      </c>
      <c r="J731">
        <f t="shared" si="23"/>
        <v>0</v>
      </c>
    </row>
    <row r="732" spans="1:10">
      <c r="A732" t="s">
        <v>5469</v>
      </c>
      <c r="B732" t="str">
        <f t="shared" si="22"/>
        <v>NORTHNguyễn Văn Phong 1</v>
      </c>
      <c r="C732" t="s">
        <v>1608</v>
      </c>
      <c r="D732" t="s">
        <v>1607</v>
      </c>
      <c r="E732" s="121">
        <v>42956</v>
      </c>
      <c r="F732" t="s">
        <v>326</v>
      </c>
      <c r="H732" t="s">
        <v>5544</v>
      </c>
      <c r="J732">
        <f t="shared" si="23"/>
        <v>0</v>
      </c>
    </row>
    <row r="733" spans="1:10">
      <c r="A733" t="s">
        <v>5469</v>
      </c>
      <c r="B733" t="str">
        <f t="shared" si="22"/>
        <v>NORTHNguyễn Văn Công 2</v>
      </c>
      <c r="C733" t="s">
        <v>1610</v>
      </c>
      <c r="D733" t="s">
        <v>1609</v>
      </c>
      <c r="E733" s="121">
        <v>42953</v>
      </c>
      <c r="F733" t="s">
        <v>1374</v>
      </c>
      <c r="H733" t="s">
        <v>5544</v>
      </c>
      <c r="J733">
        <f t="shared" si="23"/>
        <v>0</v>
      </c>
    </row>
    <row r="734" spans="1:10">
      <c r="A734" t="s">
        <v>5469</v>
      </c>
      <c r="B734" t="str">
        <f t="shared" si="22"/>
        <v>NORTHCao Văn Tùng</v>
      </c>
      <c r="C734" t="s">
        <v>1612</v>
      </c>
      <c r="D734" t="s">
        <v>1611</v>
      </c>
      <c r="E734" s="121">
        <v>42956</v>
      </c>
      <c r="F734" t="s">
        <v>1374</v>
      </c>
      <c r="H734" t="s">
        <v>5544</v>
      </c>
      <c r="J734">
        <f t="shared" si="23"/>
        <v>0</v>
      </c>
    </row>
    <row r="735" spans="1:10">
      <c r="A735" t="s">
        <v>5469</v>
      </c>
      <c r="B735" t="str">
        <f t="shared" si="22"/>
        <v>NORTHVũ Thị Vân</v>
      </c>
      <c r="C735" t="s">
        <v>1614</v>
      </c>
      <c r="D735" t="s">
        <v>1613</v>
      </c>
      <c r="E735" s="121">
        <v>42948</v>
      </c>
      <c r="F735" t="s">
        <v>352</v>
      </c>
      <c r="H735" t="s">
        <v>5545</v>
      </c>
      <c r="J735">
        <f t="shared" si="23"/>
        <v>0</v>
      </c>
    </row>
    <row r="736" spans="1:10">
      <c r="A736" t="s">
        <v>5469</v>
      </c>
      <c r="B736" t="str">
        <f t="shared" si="22"/>
        <v>NORTHĐỗ Tuấn Vũ</v>
      </c>
      <c r="C736" t="s">
        <v>1616</v>
      </c>
      <c r="D736" t="s">
        <v>1615</v>
      </c>
      <c r="E736" s="121">
        <v>42948</v>
      </c>
      <c r="F736" t="s">
        <v>326</v>
      </c>
      <c r="H736" t="s">
        <v>5545</v>
      </c>
      <c r="J736">
        <f t="shared" si="23"/>
        <v>0</v>
      </c>
    </row>
    <row r="737" spans="1:10">
      <c r="A737" t="s">
        <v>5469</v>
      </c>
      <c r="B737" t="str">
        <f t="shared" si="22"/>
        <v>NORTHĐặng Quang Minh</v>
      </c>
      <c r="C737" t="s">
        <v>1618</v>
      </c>
      <c r="D737" t="s">
        <v>1617</v>
      </c>
      <c r="E737" s="121">
        <v>42948</v>
      </c>
      <c r="F737" t="s">
        <v>1374</v>
      </c>
      <c r="H737" t="s">
        <v>5546</v>
      </c>
      <c r="J737">
        <f t="shared" si="23"/>
        <v>0</v>
      </c>
    </row>
    <row r="738" spans="1:10">
      <c r="A738" t="s">
        <v>5469</v>
      </c>
      <c r="B738" t="str">
        <f t="shared" si="22"/>
        <v>NORTHTạ Thị Giang</v>
      </c>
      <c r="C738" t="s">
        <v>1620</v>
      </c>
      <c r="D738" t="s">
        <v>1619</v>
      </c>
      <c r="E738" s="121">
        <v>42948</v>
      </c>
      <c r="F738" t="s">
        <v>1374</v>
      </c>
      <c r="H738" t="s">
        <v>5546</v>
      </c>
      <c r="J738">
        <f t="shared" si="23"/>
        <v>0</v>
      </c>
    </row>
    <row r="739" spans="1:10">
      <c r="A739" t="s">
        <v>5469</v>
      </c>
      <c r="B739" t="str">
        <f t="shared" si="22"/>
        <v>NORTHNguyễn Đình Kiên</v>
      </c>
      <c r="C739" t="s">
        <v>1622</v>
      </c>
      <c r="D739" t="s">
        <v>1621</v>
      </c>
      <c r="E739" s="121">
        <v>42948</v>
      </c>
      <c r="F739" t="s">
        <v>107</v>
      </c>
      <c r="H739" t="s">
        <v>5547</v>
      </c>
      <c r="J739">
        <f t="shared" si="23"/>
        <v>0</v>
      </c>
    </row>
    <row r="740" spans="1:10">
      <c r="A740" t="s">
        <v>5469</v>
      </c>
      <c r="B740" t="str">
        <f t="shared" si="22"/>
        <v>NORTHNguyễn Tiến Lực</v>
      </c>
      <c r="C740" t="s">
        <v>1624</v>
      </c>
      <c r="D740" t="s">
        <v>1623</v>
      </c>
      <c r="E740" s="121">
        <v>42962</v>
      </c>
      <c r="F740" t="s">
        <v>107</v>
      </c>
      <c r="H740" t="s">
        <v>5548</v>
      </c>
      <c r="J740">
        <f t="shared" si="23"/>
        <v>0</v>
      </c>
    </row>
    <row r="741" spans="1:10">
      <c r="A741" t="s">
        <v>5469</v>
      </c>
      <c r="B741" t="str">
        <f t="shared" si="22"/>
        <v>NORTHHoàng Quốc Việt</v>
      </c>
      <c r="C741" t="s">
        <v>1626</v>
      </c>
      <c r="D741" t="s">
        <v>1625</v>
      </c>
      <c r="E741" s="121">
        <v>42962</v>
      </c>
      <c r="F741" t="s">
        <v>107</v>
      </c>
      <c r="H741" t="s">
        <v>5547</v>
      </c>
      <c r="J741">
        <f t="shared" si="23"/>
        <v>0</v>
      </c>
    </row>
    <row r="742" spans="1:10">
      <c r="A742" t="s">
        <v>5469</v>
      </c>
      <c r="B742" t="str">
        <f t="shared" si="22"/>
        <v>NORTHLê Thị Kim Oanh</v>
      </c>
      <c r="C742" t="s">
        <v>1628</v>
      </c>
      <c r="D742" t="s">
        <v>1627</v>
      </c>
      <c r="E742" s="121">
        <v>42937</v>
      </c>
      <c r="F742" t="s">
        <v>57</v>
      </c>
      <c r="H742" t="s">
        <v>5549</v>
      </c>
      <c r="J742">
        <f t="shared" si="23"/>
        <v>0</v>
      </c>
    </row>
    <row r="743" spans="1:10">
      <c r="A743" t="s">
        <v>5469</v>
      </c>
      <c r="B743" t="str">
        <f t="shared" si="22"/>
        <v>NORTHNguyễn Thị Thuý 1</v>
      </c>
      <c r="C743" t="s">
        <v>1630</v>
      </c>
      <c r="D743" t="s">
        <v>1629</v>
      </c>
      <c r="E743" s="121">
        <v>42937</v>
      </c>
      <c r="F743" t="s">
        <v>57</v>
      </c>
      <c r="H743" t="s">
        <v>5549</v>
      </c>
      <c r="J743">
        <f t="shared" si="23"/>
        <v>0</v>
      </c>
    </row>
    <row r="744" spans="1:10">
      <c r="A744" t="s">
        <v>5469</v>
      </c>
      <c r="B744" t="str">
        <f t="shared" si="22"/>
        <v>NORTHCông Thị Thanh Hằng</v>
      </c>
      <c r="C744" t="s">
        <v>1632</v>
      </c>
      <c r="D744" t="s">
        <v>1631</v>
      </c>
      <c r="E744" s="121" t="s">
        <v>1633</v>
      </c>
      <c r="F744" t="s">
        <v>57</v>
      </c>
      <c r="H744" t="s">
        <v>5488</v>
      </c>
      <c r="J744">
        <f t="shared" si="23"/>
        <v>0</v>
      </c>
    </row>
    <row r="745" spans="1:10">
      <c r="A745" t="s">
        <v>5469</v>
      </c>
      <c r="B745" t="str">
        <f t="shared" si="22"/>
        <v>NORTHTrịnh Văn Dũng</v>
      </c>
      <c r="C745" t="s">
        <v>1635</v>
      </c>
      <c r="D745" t="s">
        <v>1634</v>
      </c>
      <c r="E745" s="121">
        <v>42936</v>
      </c>
      <c r="F745" t="s">
        <v>352</v>
      </c>
      <c r="H745" t="s">
        <v>5550</v>
      </c>
      <c r="J745">
        <f t="shared" si="23"/>
        <v>0</v>
      </c>
    </row>
    <row r="746" spans="1:10">
      <c r="A746" t="s">
        <v>5469</v>
      </c>
      <c r="B746" t="str">
        <f t="shared" si="22"/>
        <v>NORTHPhạm Ngọc Hiếu</v>
      </c>
      <c r="C746" t="s">
        <v>1637</v>
      </c>
      <c r="D746" t="s">
        <v>1636</v>
      </c>
      <c r="E746" s="121">
        <v>42936</v>
      </c>
      <c r="F746" t="s">
        <v>107</v>
      </c>
      <c r="H746" t="s">
        <v>5551</v>
      </c>
      <c r="J746">
        <f t="shared" si="23"/>
        <v>0</v>
      </c>
    </row>
    <row r="747" spans="1:10">
      <c r="A747" t="s">
        <v>5306</v>
      </c>
      <c r="B747" t="str">
        <f t="shared" si="22"/>
        <v>HCMNguyễn Thanh Vân</v>
      </c>
      <c r="C747" t="s">
        <v>74</v>
      </c>
      <c r="D747" t="s">
        <v>1638</v>
      </c>
      <c r="F747" t="s">
        <v>1639</v>
      </c>
      <c r="J747">
        <f t="shared" si="23"/>
        <v>0</v>
      </c>
    </row>
    <row r="748" spans="1:10">
      <c r="A748" t="s">
        <v>5438</v>
      </c>
      <c r="B748" t="str">
        <f t="shared" si="22"/>
        <v>CENNguyễn Thị Hải Lý</v>
      </c>
      <c r="C748" t="s">
        <v>1641</v>
      </c>
      <c r="D748" t="s">
        <v>1640</v>
      </c>
      <c r="E748" s="121">
        <v>42947</v>
      </c>
      <c r="F748" t="s">
        <v>57</v>
      </c>
      <c r="H748" t="s">
        <v>5552</v>
      </c>
      <c r="J748">
        <f t="shared" si="23"/>
        <v>0</v>
      </c>
    </row>
    <row r="749" spans="1:10">
      <c r="A749" t="s">
        <v>5438</v>
      </c>
      <c r="B749" t="str">
        <f t="shared" si="22"/>
        <v>CENNGUYỄN THỊ THANH HUYỀN</v>
      </c>
      <c r="C749" t="s">
        <v>1643</v>
      </c>
      <c r="D749" t="s">
        <v>1642</v>
      </c>
      <c r="E749" s="121">
        <v>42947</v>
      </c>
      <c r="F749" t="s">
        <v>57</v>
      </c>
      <c r="H749" t="s">
        <v>109</v>
      </c>
      <c r="J749">
        <f t="shared" si="23"/>
        <v>0</v>
      </c>
    </row>
    <row r="750" spans="1:10">
      <c r="A750" t="s">
        <v>5438</v>
      </c>
      <c r="B750" t="str">
        <f t="shared" si="22"/>
        <v>CENHOÀNG THỊ THANH BÌNH</v>
      </c>
      <c r="C750" t="s">
        <v>1645</v>
      </c>
      <c r="D750" t="s">
        <v>1644</v>
      </c>
      <c r="E750" s="121">
        <v>42947</v>
      </c>
      <c r="F750" t="s">
        <v>57</v>
      </c>
      <c r="H750" t="s">
        <v>5553</v>
      </c>
      <c r="J750">
        <f t="shared" si="23"/>
        <v>0</v>
      </c>
    </row>
    <row r="751" spans="1:10">
      <c r="A751" t="s">
        <v>5438</v>
      </c>
      <c r="B751" t="str">
        <f t="shared" si="22"/>
        <v>CENVÕ THỊ NGỌC LINH</v>
      </c>
      <c r="C751" t="s">
        <v>1647</v>
      </c>
      <c r="D751" t="s">
        <v>1646</v>
      </c>
      <c r="E751" s="121">
        <v>42947</v>
      </c>
      <c r="F751" t="s">
        <v>57</v>
      </c>
      <c r="H751" t="s">
        <v>5457</v>
      </c>
      <c r="J751">
        <f t="shared" si="23"/>
        <v>0</v>
      </c>
    </row>
    <row r="752" spans="1:10">
      <c r="A752" t="s">
        <v>5438</v>
      </c>
      <c r="B752" t="str">
        <f t="shared" si="22"/>
        <v>CENNGUYỄN VĂN THÁI</v>
      </c>
      <c r="C752" t="s">
        <v>1649</v>
      </c>
      <c r="D752" t="s">
        <v>1648</v>
      </c>
      <c r="E752" s="121">
        <v>42948</v>
      </c>
      <c r="F752" t="s">
        <v>57</v>
      </c>
      <c r="H752" t="s">
        <v>5458</v>
      </c>
      <c r="J752">
        <f t="shared" si="23"/>
        <v>0</v>
      </c>
    </row>
    <row r="753" spans="1:10">
      <c r="A753" t="s">
        <v>5438</v>
      </c>
      <c r="B753" t="str">
        <f t="shared" si="22"/>
        <v>CENNguyễn Thị Hồng Thắm</v>
      </c>
      <c r="C753" t="s">
        <v>1651</v>
      </c>
      <c r="D753" t="s">
        <v>1650</v>
      </c>
      <c r="E753" s="121">
        <v>42961</v>
      </c>
      <c r="F753" t="s">
        <v>57</v>
      </c>
      <c r="H753" t="s">
        <v>5465</v>
      </c>
      <c r="J753">
        <f t="shared" si="23"/>
        <v>0</v>
      </c>
    </row>
    <row r="754" spans="1:10">
      <c r="A754" t="s">
        <v>5389</v>
      </c>
      <c r="B754" t="str">
        <f t="shared" si="22"/>
        <v>MKTrần Thị Hương Giang</v>
      </c>
      <c r="C754" t="s">
        <v>1653</v>
      </c>
      <c r="D754" t="s">
        <v>1652</v>
      </c>
      <c r="E754" s="121">
        <v>42966</v>
      </c>
      <c r="F754" t="s">
        <v>326</v>
      </c>
      <c r="H754" t="s">
        <v>5412</v>
      </c>
      <c r="J754">
        <f t="shared" si="23"/>
        <v>0</v>
      </c>
    </row>
    <row r="755" spans="1:10">
      <c r="A755" t="s">
        <v>5389</v>
      </c>
      <c r="B755" t="str">
        <f t="shared" si="22"/>
        <v>MKLê Công Đoàn</v>
      </c>
      <c r="C755" t="s">
        <v>1655</v>
      </c>
      <c r="D755" t="s">
        <v>1654</v>
      </c>
      <c r="E755" s="121">
        <v>42957</v>
      </c>
      <c r="F755" t="s">
        <v>57</v>
      </c>
      <c r="H755" t="s">
        <v>5416</v>
      </c>
      <c r="J755">
        <f t="shared" si="23"/>
        <v>0</v>
      </c>
    </row>
    <row r="756" spans="1:10">
      <c r="A756" t="s">
        <v>5389</v>
      </c>
      <c r="B756" t="str">
        <f t="shared" si="22"/>
        <v>MKCao Hoàng Long</v>
      </c>
      <c r="C756" t="s">
        <v>1657</v>
      </c>
      <c r="D756" t="s">
        <v>1656</v>
      </c>
      <c r="E756" s="121">
        <v>42948</v>
      </c>
      <c r="F756" t="s">
        <v>57</v>
      </c>
      <c r="H756" t="s">
        <v>5416</v>
      </c>
      <c r="J756">
        <f t="shared" si="23"/>
        <v>0</v>
      </c>
    </row>
    <row r="757" spans="1:10">
      <c r="A757" t="s">
        <v>5389</v>
      </c>
      <c r="B757" t="str">
        <f t="shared" si="22"/>
        <v>MKNguyễn Minh Trí</v>
      </c>
      <c r="C757" t="s">
        <v>300</v>
      </c>
      <c r="D757" t="s">
        <v>1658</v>
      </c>
      <c r="E757" s="121">
        <v>42961</v>
      </c>
      <c r="F757" t="s">
        <v>57</v>
      </c>
      <c r="H757" t="s">
        <v>5422</v>
      </c>
      <c r="J757">
        <f t="shared" si="23"/>
        <v>0</v>
      </c>
    </row>
    <row r="758" spans="1:10">
      <c r="A758" t="s">
        <v>5389</v>
      </c>
      <c r="B758" t="str">
        <f t="shared" si="22"/>
        <v>MKNguyễn Hùng Vĩ</v>
      </c>
      <c r="C758" t="s">
        <v>1660</v>
      </c>
      <c r="D758" t="s">
        <v>1659</v>
      </c>
      <c r="E758" s="121">
        <v>42961</v>
      </c>
      <c r="F758" t="s">
        <v>326</v>
      </c>
      <c r="H758" t="s">
        <v>5422</v>
      </c>
      <c r="J758">
        <f t="shared" si="23"/>
        <v>0</v>
      </c>
    </row>
    <row r="759" spans="1:10">
      <c r="A759" t="s">
        <v>5389</v>
      </c>
      <c r="B759" t="str">
        <f t="shared" si="22"/>
        <v>MKNguyễn Văn Nam</v>
      </c>
      <c r="C759" t="s">
        <v>1662</v>
      </c>
      <c r="D759" t="s">
        <v>1661</v>
      </c>
      <c r="E759" s="121">
        <v>42948</v>
      </c>
      <c r="F759" t="s">
        <v>57</v>
      </c>
      <c r="H759" t="s">
        <v>5426</v>
      </c>
      <c r="J759">
        <f t="shared" si="23"/>
        <v>0</v>
      </c>
    </row>
    <row r="760" spans="1:10">
      <c r="A760" t="s">
        <v>5389</v>
      </c>
      <c r="B760" t="str">
        <f t="shared" si="22"/>
        <v>MKDANH TÂM</v>
      </c>
      <c r="C760" t="s">
        <v>1664</v>
      </c>
      <c r="D760" t="s">
        <v>1663</v>
      </c>
      <c r="E760" s="121">
        <v>42948</v>
      </c>
      <c r="F760" t="s">
        <v>57</v>
      </c>
      <c r="H760" t="s">
        <v>5537</v>
      </c>
      <c r="J760">
        <f t="shared" si="23"/>
        <v>0</v>
      </c>
    </row>
    <row r="761" spans="1:10">
      <c r="A761" t="s">
        <v>5389</v>
      </c>
      <c r="B761" t="str">
        <f t="shared" si="22"/>
        <v>MKDANH CƯƠNG</v>
      </c>
      <c r="C761" t="s">
        <v>1666</v>
      </c>
      <c r="D761" t="s">
        <v>1665</v>
      </c>
      <c r="E761" s="121">
        <v>42948</v>
      </c>
      <c r="F761" t="s">
        <v>57</v>
      </c>
      <c r="H761" t="s">
        <v>5537</v>
      </c>
      <c r="J761">
        <f t="shared" si="23"/>
        <v>0</v>
      </c>
    </row>
    <row r="762" spans="1:10">
      <c r="A762" t="s">
        <v>5389</v>
      </c>
      <c r="B762" t="str">
        <f t="shared" si="22"/>
        <v>MKNguyễn Thị Kim Ten</v>
      </c>
      <c r="C762" t="s">
        <v>1668</v>
      </c>
      <c r="D762" t="s">
        <v>1667</v>
      </c>
      <c r="E762" s="121">
        <v>42948</v>
      </c>
      <c r="F762" t="s">
        <v>194</v>
      </c>
      <c r="H762" t="s">
        <v>5426</v>
      </c>
      <c r="J762">
        <f t="shared" si="23"/>
        <v>0</v>
      </c>
    </row>
    <row r="763" spans="1:10">
      <c r="A763" t="s">
        <v>5389</v>
      </c>
      <c r="B763" t="str">
        <f t="shared" si="22"/>
        <v>MKTrương Văn Toàn</v>
      </c>
      <c r="C763" t="s">
        <v>1670</v>
      </c>
      <c r="D763" t="s">
        <v>1669</v>
      </c>
      <c r="E763" s="121">
        <v>42959</v>
      </c>
      <c r="F763" t="s">
        <v>558</v>
      </c>
      <c r="H763" t="s">
        <v>5433</v>
      </c>
      <c r="J763">
        <f t="shared" si="23"/>
        <v>1</v>
      </c>
    </row>
    <row r="764" spans="1:10">
      <c r="A764" t="s">
        <v>5389</v>
      </c>
      <c r="B764" t="str">
        <f t="shared" si="22"/>
        <v>MKLê Hải Phương</v>
      </c>
      <c r="C764" t="s">
        <v>1672</v>
      </c>
      <c r="D764" t="s">
        <v>1671</v>
      </c>
      <c r="E764" s="121">
        <v>42948</v>
      </c>
      <c r="F764" t="s">
        <v>57</v>
      </c>
      <c r="H764" t="s">
        <v>5436</v>
      </c>
      <c r="J764">
        <f t="shared" si="23"/>
        <v>0</v>
      </c>
    </row>
    <row r="765" spans="1:10">
      <c r="A765" t="s">
        <v>5340</v>
      </c>
      <c r="B765" t="str">
        <f t="shared" si="22"/>
        <v>SENguyễn Minh Khai</v>
      </c>
      <c r="C765" t="s">
        <v>1674</v>
      </c>
      <c r="D765" t="s">
        <v>1673</v>
      </c>
      <c r="E765" s="121">
        <v>42940</v>
      </c>
      <c r="F765" t="s">
        <v>107</v>
      </c>
      <c r="H765" t="s">
        <v>5554</v>
      </c>
      <c r="J765">
        <f t="shared" si="23"/>
        <v>0</v>
      </c>
    </row>
    <row r="766" spans="1:10">
      <c r="A766" t="s">
        <v>5340</v>
      </c>
      <c r="B766" t="str">
        <f t="shared" si="22"/>
        <v>SENguyễn Thị Nhinh</v>
      </c>
      <c r="C766" t="s">
        <v>1676</v>
      </c>
      <c r="D766" t="s">
        <v>1675</v>
      </c>
      <c r="E766" s="121">
        <v>42950</v>
      </c>
      <c r="F766" t="s">
        <v>57</v>
      </c>
      <c r="H766" t="s">
        <v>5554</v>
      </c>
      <c r="J766">
        <f t="shared" si="23"/>
        <v>0</v>
      </c>
    </row>
    <row r="767" spans="1:10">
      <c r="A767" t="s">
        <v>5340</v>
      </c>
      <c r="B767" t="str">
        <f t="shared" si="22"/>
        <v>SELăng Trần Nguyệt Chi</v>
      </c>
      <c r="C767" t="s">
        <v>1678</v>
      </c>
      <c r="D767" t="s">
        <v>1677</v>
      </c>
      <c r="E767" s="121">
        <v>42950</v>
      </c>
      <c r="F767" t="s">
        <v>57</v>
      </c>
      <c r="H767" t="s">
        <v>5554</v>
      </c>
      <c r="J767">
        <f t="shared" si="23"/>
        <v>0</v>
      </c>
    </row>
    <row r="768" spans="1:10">
      <c r="A768" t="s">
        <v>5340</v>
      </c>
      <c r="B768" t="str">
        <f t="shared" si="22"/>
        <v>SEHoàng Văn Kiên</v>
      </c>
      <c r="C768" t="s">
        <v>1680</v>
      </c>
      <c r="D768" t="s">
        <v>1679</v>
      </c>
      <c r="E768" s="121">
        <v>42950</v>
      </c>
      <c r="F768" t="s">
        <v>326</v>
      </c>
      <c r="H768" t="s">
        <v>5554</v>
      </c>
      <c r="J768">
        <f t="shared" si="23"/>
        <v>0</v>
      </c>
    </row>
    <row r="769" spans="1:10">
      <c r="A769" t="s">
        <v>5340</v>
      </c>
      <c r="B769" t="str">
        <f t="shared" si="22"/>
        <v>SEPhùng Nguyễn Phúc Huy</v>
      </c>
      <c r="C769" t="s">
        <v>1682</v>
      </c>
      <c r="D769" t="s">
        <v>1681</v>
      </c>
      <c r="E769" s="121">
        <v>42955</v>
      </c>
      <c r="F769" t="s">
        <v>107</v>
      </c>
      <c r="H769" t="s">
        <v>5555</v>
      </c>
      <c r="J769">
        <f t="shared" si="23"/>
        <v>0</v>
      </c>
    </row>
    <row r="770" spans="1:10">
      <c r="A770" t="s">
        <v>5340</v>
      </c>
      <c r="B770" t="str">
        <f t="shared" ref="B770:B833" si="24">+A770&amp;C770</f>
        <v>SEPhạm Thanh Phước</v>
      </c>
      <c r="C770" t="s">
        <v>1684</v>
      </c>
      <c r="D770" t="s">
        <v>1683</v>
      </c>
      <c r="E770" s="121">
        <v>42948</v>
      </c>
      <c r="F770" t="s">
        <v>57</v>
      </c>
      <c r="H770" t="s">
        <v>5345</v>
      </c>
      <c r="J770">
        <f t="shared" ref="J770:J833" si="25">+IF(COUNTIF($B:$B,B770)=2,1,0)</f>
        <v>0</v>
      </c>
    </row>
    <row r="771" spans="1:10">
      <c r="A771" t="s">
        <v>5340</v>
      </c>
      <c r="B771" t="str">
        <f t="shared" si="24"/>
        <v>SEVũ Ngọc Quang</v>
      </c>
      <c r="C771" t="s">
        <v>1686</v>
      </c>
      <c r="D771" t="s">
        <v>1685</v>
      </c>
      <c r="E771" s="121">
        <v>42948</v>
      </c>
      <c r="F771" t="s">
        <v>176</v>
      </c>
      <c r="H771" t="s">
        <v>5345</v>
      </c>
      <c r="J771">
        <f t="shared" si="25"/>
        <v>0</v>
      </c>
    </row>
    <row r="772" spans="1:10">
      <c r="A772" t="s">
        <v>5340</v>
      </c>
      <c r="B772" t="str">
        <f t="shared" si="24"/>
        <v>SENguyễn Minh Nam</v>
      </c>
      <c r="C772" t="s">
        <v>1688</v>
      </c>
      <c r="D772" t="s">
        <v>1687</v>
      </c>
      <c r="E772" s="121">
        <v>42948</v>
      </c>
      <c r="F772" t="s">
        <v>352</v>
      </c>
      <c r="H772" t="s">
        <v>5348</v>
      </c>
      <c r="J772">
        <f t="shared" si="25"/>
        <v>0</v>
      </c>
    </row>
    <row r="773" spans="1:10">
      <c r="A773" t="s">
        <v>5340</v>
      </c>
      <c r="B773" t="str">
        <f t="shared" si="24"/>
        <v>SEHuỳnh Tấn Phát</v>
      </c>
      <c r="C773" t="s">
        <v>77</v>
      </c>
      <c r="D773" t="s">
        <v>1689</v>
      </c>
      <c r="E773" s="121">
        <v>42940</v>
      </c>
      <c r="F773" t="s">
        <v>57</v>
      </c>
      <c r="H773" t="s">
        <v>5351</v>
      </c>
      <c r="J773">
        <f t="shared" si="25"/>
        <v>0</v>
      </c>
    </row>
    <row r="774" spans="1:10">
      <c r="A774" t="s">
        <v>5340</v>
      </c>
      <c r="B774" t="str">
        <f t="shared" si="24"/>
        <v>SENguyễn Hoàng Phong</v>
      </c>
      <c r="C774" t="s">
        <v>1691</v>
      </c>
      <c r="D774" t="s">
        <v>1690</v>
      </c>
      <c r="E774" s="121">
        <v>42940</v>
      </c>
      <c r="F774" t="s">
        <v>352</v>
      </c>
      <c r="H774" t="s">
        <v>5353</v>
      </c>
      <c r="J774">
        <f t="shared" si="25"/>
        <v>0</v>
      </c>
    </row>
    <row r="775" spans="1:10">
      <c r="A775" t="s">
        <v>5340</v>
      </c>
      <c r="B775" t="str">
        <f t="shared" si="24"/>
        <v>SENguyễn Thị Mỹ Thùy</v>
      </c>
      <c r="C775" t="s">
        <v>1693</v>
      </c>
      <c r="D775" t="s">
        <v>1692</v>
      </c>
      <c r="E775" s="121">
        <v>42957</v>
      </c>
      <c r="F775" t="s">
        <v>57</v>
      </c>
      <c r="H775" t="s">
        <v>5355</v>
      </c>
      <c r="J775">
        <f t="shared" si="25"/>
        <v>0</v>
      </c>
    </row>
    <row r="776" spans="1:10">
      <c r="A776" t="s">
        <v>5340</v>
      </c>
      <c r="B776" t="str">
        <f t="shared" si="24"/>
        <v>SENguyễn Thị Thu Hằng</v>
      </c>
      <c r="C776" t="s">
        <v>1695</v>
      </c>
      <c r="D776" t="s">
        <v>1694</v>
      </c>
      <c r="E776" s="121">
        <v>42937</v>
      </c>
      <c r="F776" t="s">
        <v>176</v>
      </c>
      <c r="H776" t="s">
        <v>5355</v>
      </c>
      <c r="J776">
        <f t="shared" si="25"/>
        <v>0</v>
      </c>
    </row>
    <row r="777" spans="1:10">
      <c r="A777" t="s">
        <v>5340</v>
      </c>
      <c r="B777" t="str">
        <f t="shared" si="24"/>
        <v>SELê Thanh Hùng</v>
      </c>
      <c r="C777" t="s">
        <v>1697</v>
      </c>
      <c r="D777" t="s">
        <v>1696</v>
      </c>
      <c r="E777" s="121">
        <v>42954</v>
      </c>
      <c r="F777" t="s">
        <v>57</v>
      </c>
      <c r="H777" t="s">
        <v>5366</v>
      </c>
      <c r="J777">
        <f t="shared" si="25"/>
        <v>0</v>
      </c>
    </row>
    <row r="778" spans="1:10">
      <c r="A778" t="s">
        <v>5340</v>
      </c>
      <c r="B778" t="str">
        <f t="shared" si="24"/>
        <v>SEMai Thị Ngọc</v>
      </c>
      <c r="C778" t="s">
        <v>1699</v>
      </c>
      <c r="D778" t="s">
        <v>1698</v>
      </c>
      <c r="E778" s="121">
        <v>42948</v>
      </c>
      <c r="F778" t="s">
        <v>57</v>
      </c>
      <c r="H778" t="s">
        <v>5371</v>
      </c>
      <c r="J778">
        <f t="shared" si="25"/>
        <v>0</v>
      </c>
    </row>
    <row r="779" spans="1:10">
      <c r="A779" t="s">
        <v>5340</v>
      </c>
      <c r="B779" t="str">
        <f t="shared" si="24"/>
        <v>SEĐỗ Thị Tuyết</v>
      </c>
      <c r="C779" t="s">
        <v>1701</v>
      </c>
      <c r="D779" t="s">
        <v>1700</v>
      </c>
      <c r="E779" s="121">
        <v>42948</v>
      </c>
      <c r="F779" t="s">
        <v>57</v>
      </c>
      <c r="H779" t="s">
        <v>5380</v>
      </c>
      <c r="J779">
        <f t="shared" si="25"/>
        <v>0</v>
      </c>
    </row>
    <row r="780" spans="1:10">
      <c r="A780" t="s">
        <v>5340</v>
      </c>
      <c r="B780" t="str">
        <f t="shared" si="24"/>
        <v>SEPhan Xuân Thoại</v>
      </c>
      <c r="C780" t="s">
        <v>1703</v>
      </c>
      <c r="D780" t="s">
        <v>1702</v>
      </c>
      <c r="E780" s="121">
        <v>42940</v>
      </c>
      <c r="F780" t="s">
        <v>194</v>
      </c>
      <c r="H780" t="s">
        <v>5366</v>
      </c>
      <c r="J780">
        <f t="shared" si="25"/>
        <v>0</v>
      </c>
    </row>
    <row r="781" spans="1:10">
      <c r="A781" t="s">
        <v>5340</v>
      </c>
      <c r="B781" t="str">
        <f t="shared" si="24"/>
        <v>SENguyễn Hiếu Thiện</v>
      </c>
      <c r="C781" t="s">
        <v>1705</v>
      </c>
      <c r="D781" t="s">
        <v>1704</v>
      </c>
      <c r="E781" s="121">
        <v>42947</v>
      </c>
      <c r="F781" t="s">
        <v>194</v>
      </c>
      <c r="H781" t="s">
        <v>5358</v>
      </c>
      <c r="J781">
        <f t="shared" si="25"/>
        <v>0</v>
      </c>
    </row>
    <row r="782" spans="1:10">
      <c r="A782" t="s">
        <v>5469</v>
      </c>
      <c r="B782" t="str">
        <f t="shared" si="24"/>
        <v>NORTHTriệu Văn Vinh 1</v>
      </c>
      <c r="C782" t="s">
        <v>1707</v>
      </c>
      <c r="D782" t="s">
        <v>1706</v>
      </c>
      <c r="E782" s="121">
        <v>42958</v>
      </c>
      <c r="F782" t="s">
        <v>1374</v>
      </c>
      <c r="H782" t="s">
        <v>5486</v>
      </c>
      <c r="J782">
        <f t="shared" si="25"/>
        <v>0</v>
      </c>
    </row>
    <row r="783" spans="1:10">
      <c r="A783" t="s">
        <v>5469</v>
      </c>
      <c r="B783" t="str">
        <f t="shared" si="24"/>
        <v>NORTHNguyễn Minh Anh</v>
      </c>
      <c r="C783" t="s">
        <v>1709</v>
      </c>
      <c r="D783" t="s">
        <v>1708</v>
      </c>
      <c r="E783" s="121">
        <v>42967</v>
      </c>
      <c r="F783" t="s">
        <v>107</v>
      </c>
      <c r="H783" t="s">
        <v>5556</v>
      </c>
      <c r="J783">
        <f t="shared" si="25"/>
        <v>0</v>
      </c>
    </row>
    <row r="784" spans="1:10">
      <c r="A784" t="s">
        <v>5469</v>
      </c>
      <c r="B784" t="str">
        <f t="shared" si="24"/>
        <v>NORTHBùi Văn Long</v>
      </c>
      <c r="C784" t="s">
        <v>1711</v>
      </c>
      <c r="D784" t="s">
        <v>1710</v>
      </c>
      <c r="E784" s="121">
        <v>42961</v>
      </c>
      <c r="F784" t="s">
        <v>1374</v>
      </c>
      <c r="H784" t="s">
        <v>5544</v>
      </c>
      <c r="J784">
        <f t="shared" si="25"/>
        <v>0</v>
      </c>
    </row>
    <row r="785" spans="1:10">
      <c r="A785" t="s">
        <v>5469</v>
      </c>
      <c r="B785" t="str">
        <f t="shared" si="24"/>
        <v>NORTHNguyễn Quốc Vũ</v>
      </c>
      <c r="C785" t="s">
        <v>1713</v>
      </c>
      <c r="D785" t="s">
        <v>1712</v>
      </c>
      <c r="E785" s="121">
        <v>42961</v>
      </c>
      <c r="F785" t="s">
        <v>176</v>
      </c>
      <c r="H785" t="s">
        <v>5497</v>
      </c>
      <c r="J785">
        <f t="shared" si="25"/>
        <v>0</v>
      </c>
    </row>
    <row r="786" spans="1:10">
      <c r="A786" t="s">
        <v>5469</v>
      </c>
      <c r="B786" t="str">
        <f t="shared" si="24"/>
        <v>NORTHNguyễn Hữu Trí</v>
      </c>
      <c r="C786" t="s">
        <v>1715</v>
      </c>
      <c r="D786" t="s">
        <v>1714</v>
      </c>
      <c r="E786" s="121">
        <v>42948</v>
      </c>
      <c r="F786" t="s">
        <v>1716</v>
      </c>
      <c r="H786" t="s">
        <v>5495</v>
      </c>
      <c r="J786">
        <f t="shared" si="25"/>
        <v>0</v>
      </c>
    </row>
    <row r="787" spans="1:10">
      <c r="A787" t="s">
        <v>5469</v>
      </c>
      <c r="B787" t="str">
        <f t="shared" si="24"/>
        <v>NORTHNguyễn Thị Ánh</v>
      </c>
      <c r="C787" t="s">
        <v>1718</v>
      </c>
      <c r="D787" t="s">
        <v>1717</v>
      </c>
      <c r="E787" s="121">
        <v>42948</v>
      </c>
      <c r="F787" t="s">
        <v>1716</v>
      </c>
      <c r="H787" t="s">
        <v>5529</v>
      </c>
      <c r="J787">
        <f t="shared" si="25"/>
        <v>0</v>
      </c>
    </row>
    <row r="788" spans="1:10">
      <c r="A788" t="s">
        <v>5469</v>
      </c>
      <c r="B788" t="str">
        <f t="shared" si="24"/>
        <v>NORTHNguyễn Duy Có 1</v>
      </c>
      <c r="C788" t="s">
        <v>1720</v>
      </c>
      <c r="D788" t="s">
        <v>1719</v>
      </c>
      <c r="E788" s="121">
        <v>42948</v>
      </c>
      <c r="F788" t="s">
        <v>326</v>
      </c>
      <c r="H788" t="s">
        <v>5557</v>
      </c>
      <c r="J788">
        <f t="shared" si="25"/>
        <v>0</v>
      </c>
    </row>
    <row r="789" spans="1:10">
      <c r="A789" t="s">
        <v>5469</v>
      </c>
      <c r="B789" t="str">
        <f t="shared" si="24"/>
        <v>NORTHPhùng Văn Sự</v>
      </c>
      <c r="C789" t="s">
        <v>1722</v>
      </c>
      <c r="D789" t="s">
        <v>1721</v>
      </c>
      <c r="E789" s="121">
        <v>42961</v>
      </c>
      <c r="F789" t="s">
        <v>1374</v>
      </c>
      <c r="H789" t="s">
        <v>5546</v>
      </c>
      <c r="J789">
        <f t="shared" si="25"/>
        <v>0</v>
      </c>
    </row>
    <row r="790" spans="1:10">
      <c r="A790" t="s">
        <v>5469</v>
      </c>
      <c r="B790" t="str">
        <f t="shared" si="24"/>
        <v>NORTHTạ Kiên Trung</v>
      </c>
      <c r="C790" t="s">
        <v>1724</v>
      </c>
      <c r="D790" t="s">
        <v>1723</v>
      </c>
      <c r="E790" s="121">
        <v>42965</v>
      </c>
      <c r="F790" t="s">
        <v>1374</v>
      </c>
      <c r="H790" t="s">
        <v>5508</v>
      </c>
      <c r="J790">
        <f t="shared" si="25"/>
        <v>0</v>
      </c>
    </row>
    <row r="791" spans="1:10">
      <c r="A791" t="s">
        <v>5469</v>
      </c>
      <c r="B791" t="str">
        <f t="shared" si="24"/>
        <v>NORTHĐào Trọng Duy</v>
      </c>
      <c r="C791" t="s">
        <v>1726</v>
      </c>
      <c r="D791" t="s">
        <v>1725</v>
      </c>
      <c r="E791" s="121">
        <v>42948</v>
      </c>
      <c r="F791" t="s">
        <v>1374</v>
      </c>
      <c r="H791" t="s">
        <v>5546</v>
      </c>
      <c r="J791">
        <f t="shared" si="25"/>
        <v>0</v>
      </c>
    </row>
    <row r="792" spans="1:10">
      <c r="A792" t="s">
        <v>5469</v>
      </c>
      <c r="B792" t="str">
        <f t="shared" si="24"/>
        <v>NORTHNguyễn Văn Phong</v>
      </c>
      <c r="C792" t="s">
        <v>1728</v>
      </c>
      <c r="D792" t="s">
        <v>1727</v>
      </c>
      <c r="E792" s="121">
        <v>42937</v>
      </c>
      <c r="F792" t="s">
        <v>203</v>
      </c>
      <c r="H792" t="s">
        <v>5507</v>
      </c>
      <c r="J792">
        <f t="shared" si="25"/>
        <v>0</v>
      </c>
    </row>
    <row r="793" spans="1:10">
      <c r="A793" t="s">
        <v>5306</v>
      </c>
      <c r="B793" t="str">
        <f t="shared" si="24"/>
        <v>HCMHà Văn Mạnh</v>
      </c>
      <c r="C793" t="s">
        <v>1730</v>
      </c>
      <c r="D793" t="s">
        <v>1729</v>
      </c>
      <c r="E793" s="121" t="s">
        <v>1566</v>
      </c>
      <c r="F793" t="s">
        <v>57</v>
      </c>
      <c r="H793" t="s">
        <v>5558</v>
      </c>
      <c r="J793">
        <f t="shared" si="25"/>
        <v>0</v>
      </c>
    </row>
    <row r="794" spans="1:10">
      <c r="A794" t="s">
        <v>5306</v>
      </c>
      <c r="B794" t="str">
        <f t="shared" si="24"/>
        <v>HCMNguyễn Thị Lại</v>
      </c>
      <c r="C794" t="s">
        <v>1732</v>
      </c>
      <c r="D794" t="s">
        <v>1731</v>
      </c>
      <c r="E794" s="121">
        <v>42939</v>
      </c>
      <c r="F794" t="s">
        <v>57</v>
      </c>
      <c r="H794" t="s">
        <v>5558</v>
      </c>
      <c r="J794">
        <f t="shared" si="25"/>
        <v>1</v>
      </c>
    </row>
    <row r="795" spans="1:10">
      <c r="A795" t="s">
        <v>5306</v>
      </c>
      <c r="B795" t="str">
        <f t="shared" si="24"/>
        <v>HCMVũ Ngọc Ánh</v>
      </c>
      <c r="C795" t="s">
        <v>1734</v>
      </c>
      <c r="D795" t="s">
        <v>1733</v>
      </c>
      <c r="E795" s="121" t="s">
        <v>1633</v>
      </c>
      <c r="F795" t="s">
        <v>57</v>
      </c>
      <c r="H795" t="s">
        <v>5559</v>
      </c>
      <c r="J795">
        <f t="shared" si="25"/>
        <v>0</v>
      </c>
    </row>
    <row r="796" spans="1:10">
      <c r="A796" t="s">
        <v>5306</v>
      </c>
      <c r="B796" t="str">
        <f t="shared" si="24"/>
        <v>HCMHoàng Thị Giáng Thu</v>
      </c>
      <c r="C796" t="s">
        <v>1736</v>
      </c>
      <c r="D796" t="s">
        <v>1735</v>
      </c>
      <c r="E796" s="121">
        <v>42937</v>
      </c>
      <c r="F796" t="s">
        <v>57</v>
      </c>
      <c r="H796" t="s">
        <v>5560</v>
      </c>
      <c r="J796">
        <f t="shared" si="25"/>
        <v>0</v>
      </c>
    </row>
    <row r="797" spans="1:10">
      <c r="A797" t="s">
        <v>5306</v>
      </c>
      <c r="B797" t="str">
        <f t="shared" si="24"/>
        <v>HCMTrần Văn Lâm</v>
      </c>
      <c r="C797" t="s">
        <v>1059</v>
      </c>
      <c r="D797" t="s">
        <v>1737</v>
      </c>
      <c r="E797" s="121">
        <v>42962</v>
      </c>
      <c r="F797" t="s">
        <v>1738</v>
      </c>
      <c r="H797" t="s">
        <v>5561</v>
      </c>
      <c r="J797">
        <f t="shared" si="25"/>
        <v>0</v>
      </c>
    </row>
    <row r="798" spans="1:10">
      <c r="A798" t="s">
        <v>5306</v>
      </c>
      <c r="B798" t="str">
        <f t="shared" si="24"/>
        <v>HCMNguyễn Thị Lan Anh</v>
      </c>
      <c r="C798" t="s">
        <v>1740</v>
      </c>
      <c r="D798" t="s">
        <v>1739</v>
      </c>
      <c r="E798" s="121">
        <v>41865</v>
      </c>
      <c r="F798" t="s">
        <v>1738</v>
      </c>
      <c r="H798" t="s">
        <v>5309</v>
      </c>
      <c r="J798">
        <f t="shared" si="25"/>
        <v>0</v>
      </c>
    </row>
    <row r="799" spans="1:10">
      <c r="A799" t="s">
        <v>5306</v>
      </c>
      <c r="B799" t="str">
        <f t="shared" si="24"/>
        <v>HCMPhan Quang Khải</v>
      </c>
      <c r="C799" t="s">
        <v>1742</v>
      </c>
      <c r="D799" t="s">
        <v>1741</v>
      </c>
      <c r="E799" s="121">
        <v>42942</v>
      </c>
      <c r="F799" t="s">
        <v>107</v>
      </c>
      <c r="H799" t="s">
        <v>5531</v>
      </c>
      <c r="J799">
        <f t="shared" si="25"/>
        <v>0</v>
      </c>
    </row>
    <row r="800" spans="1:10">
      <c r="A800" t="s">
        <v>5306</v>
      </c>
      <c r="B800" t="str">
        <f t="shared" si="24"/>
        <v>HCMNguyễn Thị Thanh Loan</v>
      </c>
      <c r="C800" t="s">
        <v>1744</v>
      </c>
      <c r="D800" t="s">
        <v>1743</v>
      </c>
      <c r="E800" s="121">
        <v>42937</v>
      </c>
      <c r="F800" t="s">
        <v>57</v>
      </c>
      <c r="H800" t="s">
        <v>5317</v>
      </c>
      <c r="J800">
        <f t="shared" si="25"/>
        <v>0</v>
      </c>
    </row>
    <row r="801" spans="1:10">
      <c r="A801" t="s">
        <v>5306</v>
      </c>
      <c r="B801" t="str">
        <f t="shared" si="24"/>
        <v>HCMNguyễn Thành Trung</v>
      </c>
      <c r="C801" t="s">
        <v>1746</v>
      </c>
      <c r="D801" t="s">
        <v>1745</v>
      </c>
      <c r="E801" s="121">
        <v>42937</v>
      </c>
      <c r="F801" t="s">
        <v>194</v>
      </c>
      <c r="H801" t="s">
        <v>5325</v>
      </c>
      <c r="J801">
        <f t="shared" si="25"/>
        <v>0</v>
      </c>
    </row>
    <row r="802" spans="1:10">
      <c r="A802" t="s">
        <v>5306</v>
      </c>
      <c r="B802" t="str">
        <f t="shared" si="24"/>
        <v>HCMTừ Tứ Thiện</v>
      </c>
      <c r="C802" t="s">
        <v>1748</v>
      </c>
      <c r="D802" t="s">
        <v>1747</v>
      </c>
      <c r="E802" s="121">
        <v>42941</v>
      </c>
      <c r="F802" t="s">
        <v>194</v>
      </c>
      <c r="H802" t="s">
        <v>5325</v>
      </c>
      <c r="J802">
        <f t="shared" si="25"/>
        <v>1</v>
      </c>
    </row>
    <row r="803" spans="1:10">
      <c r="A803" t="s">
        <v>5306</v>
      </c>
      <c r="B803" t="str">
        <f t="shared" si="24"/>
        <v xml:space="preserve">HCMPhạm Nhật Minh </v>
      </c>
      <c r="C803" t="s">
        <v>1750</v>
      </c>
      <c r="D803" t="s">
        <v>1749</v>
      </c>
      <c r="E803" s="121">
        <v>42937</v>
      </c>
      <c r="F803" t="s">
        <v>57</v>
      </c>
      <c r="H803" t="s">
        <v>5532</v>
      </c>
      <c r="J803">
        <f t="shared" si="25"/>
        <v>0</v>
      </c>
    </row>
    <row r="804" spans="1:10">
      <c r="A804" t="s">
        <v>5306</v>
      </c>
      <c r="B804" t="str">
        <f t="shared" si="24"/>
        <v>HCMPhạm Minh Công</v>
      </c>
      <c r="C804" t="s">
        <v>1752</v>
      </c>
      <c r="D804" t="s">
        <v>1751</v>
      </c>
      <c r="E804" s="121">
        <v>42957</v>
      </c>
      <c r="F804" t="s">
        <v>57</v>
      </c>
      <c r="H804" t="s">
        <v>5533</v>
      </c>
      <c r="J804">
        <f t="shared" si="25"/>
        <v>1</v>
      </c>
    </row>
    <row r="805" spans="1:10">
      <c r="A805" t="s">
        <v>5306</v>
      </c>
      <c r="B805" t="str">
        <f t="shared" si="24"/>
        <v>HCMNguyễn Văn Tuấn</v>
      </c>
      <c r="C805" t="s">
        <v>508</v>
      </c>
      <c r="D805" t="s">
        <v>1753</v>
      </c>
      <c r="E805" s="121">
        <v>42954</v>
      </c>
      <c r="F805" t="s">
        <v>57</v>
      </c>
      <c r="H805" t="s">
        <v>5562</v>
      </c>
      <c r="J805">
        <f t="shared" si="25"/>
        <v>0</v>
      </c>
    </row>
    <row r="806" spans="1:10">
      <c r="A806" t="s">
        <v>5306</v>
      </c>
      <c r="B806" t="str">
        <f t="shared" si="24"/>
        <v>HCMĐinh Thị Loan Trang</v>
      </c>
      <c r="C806" t="s">
        <v>1755</v>
      </c>
      <c r="D806" t="s">
        <v>1754</v>
      </c>
      <c r="E806" s="121">
        <v>42955</v>
      </c>
      <c r="F806" t="s">
        <v>57</v>
      </c>
      <c r="H806" t="s">
        <v>5558</v>
      </c>
      <c r="J806">
        <f t="shared" si="25"/>
        <v>0</v>
      </c>
    </row>
    <row r="807" spans="1:10">
      <c r="A807" t="s">
        <v>58</v>
      </c>
      <c r="B807" t="str">
        <f t="shared" si="24"/>
        <v>MTTrần Thị Minh</v>
      </c>
      <c r="C807" t="s">
        <v>1757</v>
      </c>
      <c r="D807" t="s">
        <v>1756</v>
      </c>
      <c r="E807" s="121">
        <v>42963</v>
      </c>
      <c r="F807" t="s">
        <v>15</v>
      </c>
      <c r="H807" t="s">
        <v>5563</v>
      </c>
      <c r="J807">
        <f t="shared" si="25"/>
        <v>0</v>
      </c>
    </row>
    <row r="808" spans="1:10">
      <c r="A808" t="s">
        <v>5389</v>
      </c>
      <c r="B808" t="str">
        <f t="shared" si="24"/>
        <v>MKPhan Quang Nhuận</v>
      </c>
      <c r="C808" t="s">
        <v>1759</v>
      </c>
      <c r="D808" t="s">
        <v>1758</v>
      </c>
      <c r="E808" s="121">
        <v>42743</v>
      </c>
      <c r="F808" t="s">
        <v>57</v>
      </c>
      <c r="H808" t="s">
        <v>5433</v>
      </c>
      <c r="J808">
        <f t="shared" si="25"/>
        <v>0</v>
      </c>
    </row>
    <row r="809" spans="1:10">
      <c r="A809" t="s">
        <v>5340</v>
      </c>
      <c r="B809" t="str">
        <f t="shared" si="24"/>
        <v>SETrần Thị Tuyết Nhung</v>
      </c>
      <c r="C809" t="s">
        <v>1761</v>
      </c>
      <c r="D809" t="s">
        <v>1760</v>
      </c>
      <c r="E809" s="121" t="s">
        <v>1762</v>
      </c>
      <c r="F809" t="s">
        <v>57</v>
      </c>
      <c r="H809" t="s">
        <v>5355</v>
      </c>
      <c r="J809">
        <f t="shared" si="25"/>
        <v>0</v>
      </c>
    </row>
    <row r="810" spans="1:10">
      <c r="A810" t="s">
        <v>5306</v>
      </c>
      <c r="B810" t="str">
        <f t="shared" si="24"/>
        <v>HCMNguyễn Thị Yến Phương</v>
      </c>
      <c r="C810" t="s">
        <v>1764</v>
      </c>
      <c r="D810" t="s">
        <v>1763</v>
      </c>
      <c r="E810" s="121">
        <v>42968</v>
      </c>
      <c r="H810" t="s">
        <v>5317</v>
      </c>
      <c r="J810">
        <f t="shared" si="25"/>
        <v>0</v>
      </c>
    </row>
    <row r="811" spans="1:10">
      <c r="A811" t="s">
        <v>5438</v>
      </c>
      <c r="B811" t="str">
        <f t="shared" si="24"/>
        <v>CENPhạm Thị Thùy Mỵ</v>
      </c>
      <c r="C811" t="s">
        <v>1766</v>
      </c>
      <c r="D811" t="s">
        <v>1765</v>
      </c>
      <c r="H811" t="s">
        <v>5464</v>
      </c>
      <c r="J811">
        <f t="shared" si="25"/>
        <v>0</v>
      </c>
    </row>
    <row r="812" spans="1:10">
      <c r="A812" t="s">
        <v>5306</v>
      </c>
      <c r="B812" t="str">
        <f t="shared" si="24"/>
        <v>HCMĐoàn Thế Vinh</v>
      </c>
      <c r="C812" t="s">
        <v>1768</v>
      </c>
      <c r="D812" t="s">
        <v>1767</v>
      </c>
      <c r="E812" s="121">
        <v>42940</v>
      </c>
      <c r="F812" t="s">
        <v>107</v>
      </c>
      <c r="H812" t="s">
        <v>5325</v>
      </c>
      <c r="J812">
        <f t="shared" si="25"/>
        <v>0</v>
      </c>
    </row>
    <row r="813" spans="1:10">
      <c r="A813" t="s">
        <v>5469</v>
      </c>
      <c r="B813" t="str">
        <f t="shared" si="24"/>
        <v>NORTHNguyễn Thị Hà N1</v>
      </c>
      <c r="C813" t="s">
        <v>1770</v>
      </c>
      <c r="D813" t="s">
        <v>1769</v>
      </c>
      <c r="E813" s="121">
        <v>42895</v>
      </c>
      <c r="F813" t="s">
        <v>1374</v>
      </c>
      <c r="H813" t="s">
        <v>5486</v>
      </c>
      <c r="J813">
        <f t="shared" si="25"/>
        <v>0</v>
      </c>
    </row>
    <row r="814" spans="1:10">
      <c r="A814" t="s">
        <v>5469</v>
      </c>
      <c r="B814" t="str">
        <f t="shared" si="24"/>
        <v>NORTHNguyễn Thanh Huyền</v>
      </c>
      <c r="C814" t="s">
        <v>1772</v>
      </c>
      <c r="D814" t="s">
        <v>1771</v>
      </c>
      <c r="E814" s="121">
        <v>42979</v>
      </c>
      <c r="F814" t="s">
        <v>1374</v>
      </c>
      <c r="H814" t="s">
        <v>5549</v>
      </c>
      <c r="J814">
        <f t="shared" si="25"/>
        <v>0</v>
      </c>
    </row>
    <row r="815" spans="1:10">
      <c r="A815" t="s">
        <v>5469</v>
      </c>
      <c r="B815" t="str">
        <f t="shared" si="24"/>
        <v>NORTHTrần Xuân Vũ</v>
      </c>
      <c r="C815" t="s">
        <v>1774</v>
      </c>
      <c r="D815" t="s">
        <v>1773</v>
      </c>
      <c r="E815" s="121">
        <v>42979</v>
      </c>
      <c r="F815" t="s">
        <v>1738</v>
      </c>
      <c r="H815" t="s">
        <v>5542</v>
      </c>
      <c r="J815">
        <f t="shared" si="25"/>
        <v>0</v>
      </c>
    </row>
    <row r="816" spans="1:10">
      <c r="A816" t="s">
        <v>5469</v>
      </c>
      <c r="B816" t="str">
        <f t="shared" si="24"/>
        <v>NORTHNguyễn Thị Duyên</v>
      </c>
      <c r="C816" t="s">
        <v>1776</v>
      </c>
      <c r="D816" t="s">
        <v>1775</v>
      </c>
      <c r="E816" s="121">
        <v>42979</v>
      </c>
      <c r="F816" t="s">
        <v>352</v>
      </c>
      <c r="H816" t="s">
        <v>5564</v>
      </c>
      <c r="J816">
        <f t="shared" si="25"/>
        <v>0</v>
      </c>
    </row>
    <row r="817" spans="1:10">
      <c r="A817" t="s">
        <v>5469</v>
      </c>
      <c r="B817" t="str">
        <f t="shared" si="24"/>
        <v>NORTHNguyễn Thúy Quỳnh</v>
      </c>
      <c r="C817" t="s">
        <v>1778</v>
      </c>
      <c r="D817" t="s">
        <v>1777</v>
      </c>
      <c r="E817" s="121">
        <v>42979</v>
      </c>
      <c r="F817" t="s">
        <v>326</v>
      </c>
      <c r="H817" t="s">
        <v>5564</v>
      </c>
      <c r="J817">
        <f t="shared" si="25"/>
        <v>0</v>
      </c>
    </row>
    <row r="818" spans="1:10">
      <c r="A818" t="s">
        <v>5469</v>
      </c>
      <c r="B818" t="str">
        <f t="shared" si="24"/>
        <v>NORTHNguyễn Tuấn Vũ</v>
      </c>
      <c r="C818" t="s">
        <v>1780</v>
      </c>
      <c r="D818" t="s">
        <v>1779</v>
      </c>
      <c r="E818" s="121">
        <v>42979</v>
      </c>
      <c r="F818" t="s">
        <v>326</v>
      </c>
      <c r="H818" t="s">
        <v>5565</v>
      </c>
      <c r="J818">
        <f t="shared" si="25"/>
        <v>0</v>
      </c>
    </row>
    <row r="819" spans="1:10">
      <c r="A819" t="s">
        <v>5469</v>
      </c>
      <c r="B819" t="str">
        <f t="shared" si="24"/>
        <v>NORTHNguyễn Thị Hà Trang</v>
      </c>
      <c r="C819" t="s">
        <v>1782</v>
      </c>
      <c r="D819" t="s">
        <v>1781</v>
      </c>
      <c r="E819" s="121">
        <v>42979</v>
      </c>
      <c r="F819" t="s">
        <v>352</v>
      </c>
      <c r="H819" t="s">
        <v>1076</v>
      </c>
      <c r="J819">
        <f t="shared" si="25"/>
        <v>0</v>
      </c>
    </row>
    <row r="820" spans="1:10">
      <c r="A820" t="s">
        <v>5469</v>
      </c>
      <c r="B820" t="str">
        <f t="shared" si="24"/>
        <v>NORTHNguyễn Đức Hùng</v>
      </c>
      <c r="C820" t="s">
        <v>1784</v>
      </c>
      <c r="D820" t="s">
        <v>1783</v>
      </c>
      <c r="E820" s="121">
        <v>42979</v>
      </c>
      <c r="F820" t="s">
        <v>107</v>
      </c>
      <c r="H820" t="s">
        <v>5566</v>
      </c>
      <c r="J820">
        <f t="shared" si="25"/>
        <v>0</v>
      </c>
    </row>
    <row r="821" spans="1:10">
      <c r="A821" t="s">
        <v>5469</v>
      </c>
      <c r="B821" t="str">
        <f t="shared" si="24"/>
        <v>NORTHPhạm Thị Lan Anh</v>
      </c>
      <c r="C821" t="s">
        <v>1786</v>
      </c>
      <c r="D821" t="s">
        <v>1785</v>
      </c>
      <c r="E821" s="121">
        <v>42979</v>
      </c>
      <c r="F821" t="s">
        <v>1374</v>
      </c>
      <c r="H821" t="s">
        <v>5511</v>
      </c>
      <c r="J821">
        <f t="shared" si="25"/>
        <v>0</v>
      </c>
    </row>
    <row r="822" spans="1:10">
      <c r="A822" t="s">
        <v>5469</v>
      </c>
      <c r="B822" t="str">
        <f t="shared" si="24"/>
        <v>NORTHTrần Văn Huy</v>
      </c>
      <c r="C822" t="s">
        <v>1788</v>
      </c>
      <c r="D822" t="s">
        <v>1787</v>
      </c>
      <c r="E822" s="121">
        <v>42989</v>
      </c>
      <c r="F822" t="s">
        <v>176</v>
      </c>
      <c r="H822" t="s">
        <v>5567</v>
      </c>
      <c r="J822">
        <f t="shared" si="25"/>
        <v>0</v>
      </c>
    </row>
    <row r="823" spans="1:10">
      <c r="A823" t="s">
        <v>5469</v>
      </c>
      <c r="B823" t="str">
        <f t="shared" si="24"/>
        <v>NORTHPhạm Thành Trung</v>
      </c>
      <c r="C823" t="s">
        <v>1790</v>
      </c>
      <c r="D823" t="s">
        <v>1789</v>
      </c>
      <c r="E823" s="121">
        <v>42979</v>
      </c>
      <c r="F823" t="s">
        <v>1738</v>
      </c>
      <c r="H823" t="s">
        <v>5546</v>
      </c>
      <c r="J823">
        <f t="shared" si="25"/>
        <v>0</v>
      </c>
    </row>
    <row r="824" spans="1:10">
      <c r="A824" t="s">
        <v>5469</v>
      </c>
      <c r="B824" t="str">
        <f t="shared" si="24"/>
        <v>NORTHNguyễn Đức Nhật</v>
      </c>
      <c r="C824" t="s">
        <v>1792</v>
      </c>
      <c r="D824" t="s">
        <v>1791</v>
      </c>
      <c r="E824" s="121">
        <v>42968</v>
      </c>
      <c r="F824" t="s">
        <v>326</v>
      </c>
      <c r="H824" t="s">
        <v>5508</v>
      </c>
      <c r="J824">
        <f t="shared" si="25"/>
        <v>0</v>
      </c>
    </row>
    <row r="825" spans="1:10">
      <c r="A825" t="s">
        <v>5469</v>
      </c>
      <c r="B825" t="str">
        <f t="shared" si="24"/>
        <v>NORTHNguyễn Văn Hưng</v>
      </c>
      <c r="C825" t="s">
        <v>1794</v>
      </c>
      <c r="D825" t="s">
        <v>1793</v>
      </c>
      <c r="E825" s="121">
        <v>42972</v>
      </c>
      <c r="F825" t="s">
        <v>326</v>
      </c>
      <c r="H825" t="s">
        <v>5508</v>
      </c>
      <c r="J825">
        <f t="shared" si="25"/>
        <v>0</v>
      </c>
    </row>
    <row r="826" spans="1:10">
      <c r="A826" t="s">
        <v>5469</v>
      </c>
      <c r="B826" t="str">
        <f t="shared" si="24"/>
        <v>NORTHHà Xuân Dân</v>
      </c>
      <c r="C826" t="s">
        <v>1796</v>
      </c>
      <c r="D826" t="s">
        <v>1795</v>
      </c>
      <c r="E826" s="121">
        <v>42972</v>
      </c>
      <c r="F826" t="s">
        <v>326</v>
      </c>
      <c r="H826" t="s">
        <v>5508</v>
      </c>
      <c r="J826">
        <f t="shared" si="25"/>
        <v>0</v>
      </c>
    </row>
    <row r="827" spans="1:10">
      <c r="A827" t="s">
        <v>5469</v>
      </c>
      <c r="B827" t="str">
        <f t="shared" si="24"/>
        <v>NORTHLê Duy Hưng</v>
      </c>
      <c r="C827" t="s">
        <v>1798</v>
      </c>
      <c r="D827" t="s">
        <v>1797</v>
      </c>
      <c r="E827" s="121">
        <v>42972</v>
      </c>
      <c r="F827" t="s">
        <v>352</v>
      </c>
      <c r="H827" t="s">
        <v>5508</v>
      </c>
      <c r="J827">
        <f t="shared" si="25"/>
        <v>0</v>
      </c>
    </row>
    <row r="828" spans="1:10">
      <c r="A828" t="s">
        <v>5469</v>
      </c>
      <c r="B828" t="str">
        <f t="shared" si="24"/>
        <v>NORTHPhạm Văn Hiền</v>
      </c>
      <c r="C828" t="s">
        <v>1800</v>
      </c>
      <c r="D828" t="s">
        <v>1799</v>
      </c>
      <c r="E828" s="121">
        <v>42979</v>
      </c>
      <c r="F828" t="s">
        <v>1738</v>
      </c>
      <c r="H828" t="s">
        <v>5568</v>
      </c>
      <c r="J828">
        <f t="shared" si="25"/>
        <v>0</v>
      </c>
    </row>
    <row r="829" spans="1:10">
      <c r="A829" t="s">
        <v>5469</v>
      </c>
      <c r="B829" t="str">
        <f t="shared" si="24"/>
        <v xml:space="preserve">NORTHHà Minh Thông </v>
      </c>
      <c r="C829" t="s">
        <v>1802</v>
      </c>
      <c r="D829" t="s">
        <v>1801</v>
      </c>
      <c r="E829" s="121">
        <v>42979</v>
      </c>
      <c r="F829" t="s">
        <v>1374</v>
      </c>
      <c r="H829" t="s">
        <v>5569</v>
      </c>
      <c r="J829">
        <f t="shared" si="25"/>
        <v>0</v>
      </c>
    </row>
    <row r="830" spans="1:10">
      <c r="A830" t="s">
        <v>5469</v>
      </c>
      <c r="B830" t="str">
        <f t="shared" si="24"/>
        <v xml:space="preserve">NORTHTrần Ngọc Tuân </v>
      </c>
      <c r="C830" t="s">
        <v>1804</v>
      </c>
      <c r="D830" t="s">
        <v>1803</v>
      </c>
      <c r="E830" s="121">
        <v>42982</v>
      </c>
      <c r="F830" t="s">
        <v>1374</v>
      </c>
      <c r="H830" t="s">
        <v>5567</v>
      </c>
      <c r="J830">
        <f t="shared" si="25"/>
        <v>0</v>
      </c>
    </row>
    <row r="831" spans="1:10">
      <c r="A831" t="s">
        <v>5438</v>
      </c>
      <c r="B831" t="str">
        <f t="shared" si="24"/>
        <v>CENNguyễn Phước Quý</v>
      </c>
      <c r="C831" t="s">
        <v>1806</v>
      </c>
      <c r="D831" t="s">
        <v>1805</v>
      </c>
      <c r="E831" s="121">
        <v>42982</v>
      </c>
      <c r="F831" t="s">
        <v>1374</v>
      </c>
      <c r="H831" t="s">
        <v>5441</v>
      </c>
      <c r="J831">
        <f t="shared" si="25"/>
        <v>0</v>
      </c>
    </row>
    <row r="832" spans="1:10">
      <c r="A832" t="s">
        <v>5438</v>
      </c>
      <c r="B832" t="str">
        <f t="shared" si="24"/>
        <v>CENĐinh Minh Lam</v>
      </c>
      <c r="C832" t="s">
        <v>1808</v>
      </c>
      <c r="D832" t="s">
        <v>1807</v>
      </c>
      <c r="E832" s="121">
        <v>42986</v>
      </c>
      <c r="F832" t="s">
        <v>1738</v>
      </c>
      <c r="H832" t="s">
        <v>5441</v>
      </c>
      <c r="J832">
        <f t="shared" si="25"/>
        <v>0</v>
      </c>
    </row>
    <row r="833" spans="1:10">
      <c r="A833" t="s">
        <v>5438</v>
      </c>
      <c r="B833" t="str">
        <f t="shared" si="24"/>
        <v>CENTrần Viết Minh</v>
      </c>
      <c r="C833" t="s">
        <v>1810</v>
      </c>
      <c r="D833" t="s">
        <v>1809</v>
      </c>
      <c r="E833" s="121">
        <v>42992</v>
      </c>
      <c r="F833" t="s">
        <v>1374</v>
      </c>
      <c r="H833" t="s">
        <v>5441</v>
      </c>
      <c r="J833">
        <f t="shared" si="25"/>
        <v>0</v>
      </c>
    </row>
    <row r="834" spans="1:10">
      <c r="A834" t="s">
        <v>5438</v>
      </c>
      <c r="B834" t="str">
        <f t="shared" ref="B834:B897" si="26">+A834&amp;C834</f>
        <v>CENNguyễn Tất Niên</v>
      </c>
      <c r="C834" t="s">
        <v>1812</v>
      </c>
      <c r="D834" t="s">
        <v>1811</v>
      </c>
      <c r="E834" s="121">
        <v>42992</v>
      </c>
      <c r="F834" t="s">
        <v>1738</v>
      </c>
      <c r="H834" t="s">
        <v>5441</v>
      </c>
      <c r="J834">
        <f t="shared" ref="J834:J897" si="27">+IF(COUNTIF($B:$B,B834)=2,1,0)</f>
        <v>0</v>
      </c>
    </row>
    <row r="835" spans="1:10">
      <c r="A835" t="s">
        <v>5438</v>
      </c>
      <c r="B835" t="str">
        <f t="shared" si="26"/>
        <v>CENĐặng Thị Thanh Thảo</v>
      </c>
      <c r="C835" t="s">
        <v>1814</v>
      </c>
      <c r="D835" t="s">
        <v>1813</v>
      </c>
      <c r="E835" s="121">
        <v>42973</v>
      </c>
      <c r="F835" t="s">
        <v>1374</v>
      </c>
      <c r="H835" t="s">
        <v>5464</v>
      </c>
      <c r="J835">
        <f t="shared" si="27"/>
        <v>0</v>
      </c>
    </row>
    <row r="836" spans="1:10">
      <c r="A836" t="s">
        <v>5438</v>
      </c>
      <c r="B836" t="str">
        <f t="shared" si="26"/>
        <v>CENNguyễn Thị Hưởng</v>
      </c>
      <c r="C836" t="s">
        <v>1816</v>
      </c>
      <c r="D836" t="s">
        <v>1815</v>
      </c>
      <c r="E836" s="121">
        <v>42984</v>
      </c>
      <c r="F836" t="s">
        <v>176</v>
      </c>
      <c r="H836" t="s">
        <v>1141</v>
      </c>
      <c r="J836">
        <f t="shared" si="27"/>
        <v>0</v>
      </c>
    </row>
    <row r="837" spans="1:10">
      <c r="A837" t="s">
        <v>5438</v>
      </c>
      <c r="B837" t="str">
        <f t="shared" si="26"/>
        <v>CENNguyễn Đức Long</v>
      </c>
      <c r="C837" t="s">
        <v>1818</v>
      </c>
      <c r="D837" t="s">
        <v>1817</v>
      </c>
      <c r="E837" s="121">
        <v>42983</v>
      </c>
      <c r="F837" t="s">
        <v>326</v>
      </c>
      <c r="H837" t="s">
        <v>1141</v>
      </c>
      <c r="J837">
        <f t="shared" si="27"/>
        <v>0</v>
      </c>
    </row>
    <row r="838" spans="1:10">
      <c r="A838" t="s">
        <v>5438</v>
      </c>
      <c r="B838" t="str">
        <f t="shared" si="26"/>
        <v>CENMai Chí Trung</v>
      </c>
      <c r="C838" t="s">
        <v>660</v>
      </c>
      <c r="D838" t="s">
        <v>1819</v>
      </c>
      <c r="E838" s="121">
        <v>42979</v>
      </c>
      <c r="F838" t="s">
        <v>1374</v>
      </c>
      <c r="H838" t="s">
        <v>5540</v>
      </c>
      <c r="J838">
        <f t="shared" si="27"/>
        <v>0</v>
      </c>
    </row>
    <row r="839" spans="1:10">
      <c r="A839" t="s">
        <v>5438</v>
      </c>
      <c r="B839" t="str">
        <f t="shared" si="26"/>
        <v>CENTrần Thị Vân</v>
      </c>
      <c r="C839" t="s">
        <v>1821</v>
      </c>
      <c r="D839" t="s">
        <v>1820</v>
      </c>
      <c r="E839" s="121">
        <v>42979</v>
      </c>
      <c r="F839" t="s">
        <v>1374</v>
      </c>
      <c r="H839" t="s">
        <v>5570</v>
      </c>
      <c r="J839">
        <f t="shared" si="27"/>
        <v>0</v>
      </c>
    </row>
    <row r="840" spans="1:10">
      <c r="A840" t="s">
        <v>5340</v>
      </c>
      <c r="B840" t="str">
        <f t="shared" si="26"/>
        <v>SEPhạm Xuân Hùng</v>
      </c>
      <c r="C840" t="s">
        <v>1823</v>
      </c>
      <c r="D840" t="s">
        <v>1822</v>
      </c>
      <c r="E840" s="121">
        <v>42968</v>
      </c>
      <c r="F840" t="s">
        <v>1824</v>
      </c>
      <c r="H840" t="s">
        <v>5571</v>
      </c>
      <c r="J840">
        <f t="shared" si="27"/>
        <v>0</v>
      </c>
    </row>
    <row r="841" spans="1:10">
      <c r="A841" t="s">
        <v>5340</v>
      </c>
      <c r="B841" t="str">
        <f t="shared" si="26"/>
        <v>SELê Thị Hà</v>
      </c>
      <c r="C841" t="s">
        <v>1826</v>
      </c>
      <c r="D841" t="s">
        <v>1825</v>
      </c>
      <c r="E841" s="121">
        <v>42968</v>
      </c>
      <c r="F841" t="s">
        <v>176</v>
      </c>
      <c r="H841" t="s">
        <v>5571</v>
      </c>
      <c r="J841">
        <f t="shared" si="27"/>
        <v>0</v>
      </c>
    </row>
    <row r="842" spans="1:10">
      <c r="A842" t="s">
        <v>5340</v>
      </c>
      <c r="B842" t="str">
        <f t="shared" si="26"/>
        <v>SENguyễn Trọng Hiếu</v>
      </c>
      <c r="C842" t="s">
        <v>1828</v>
      </c>
      <c r="D842" t="s">
        <v>1827</v>
      </c>
      <c r="E842" s="121">
        <v>42968</v>
      </c>
      <c r="F842" t="s">
        <v>1829</v>
      </c>
      <c r="H842" t="s">
        <v>5571</v>
      </c>
      <c r="J842">
        <f t="shared" si="27"/>
        <v>0</v>
      </c>
    </row>
    <row r="843" spans="1:10">
      <c r="A843" t="s">
        <v>5340</v>
      </c>
      <c r="B843" t="str">
        <f t="shared" si="26"/>
        <v>SELại Thế Hiển</v>
      </c>
      <c r="C843" t="s">
        <v>1831</v>
      </c>
      <c r="D843" t="s">
        <v>1830</v>
      </c>
      <c r="E843" s="121">
        <v>42987</v>
      </c>
      <c r="F843" t="s">
        <v>57</v>
      </c>
      <c r="H843" t="s">
        <v>5352</v>
      </c>
      <c r="J843">
        <f t="shared" si="27"/>
        <v>0</v>
      </c>
    </row>
    <row r="844" spans="1:10">
      <c r="A844" t="s">
        <v>5340</v>
      </c>
      <c r="B844" t="str">
        <f t="shared" si="26"/>
        <v>SEHoàng Văn Nghĩa</v>
      </c>
      <c r="C844" t="s">
        <v>1833</v>
      </c>
      <c r="D844" t="s">
        <v>1832</v>
      </c>
      <c r="E844" s="121">
        <v>42979</v>
      </c>
      <c r="F844" t="s">
        <v>326</v>
      </c>
      <c r="H844" t="s">
        <v>5363</v>
      </c>
      <c r="J844">
        <f t="shared" si="27"/>
        <v>0</v>
      </c>
    </row>
    <row r="845" spans="1:10">
      <c r="A845" t="s">
        <v>5340</v>
      </c>
      <c r="B845" t="str">
        <f t="shared" si="26"/>
        <v>SEBùi Văn Minh</v>
      </c>
      <c r="C845" t="s">
        <v>1835</v>
      </c>
      <c r="D845" t="s">
        <v>1834</v>
      </c>
      <c r="E845" s="121">
        <v>42990</v>
      </c>
      <c r="F845" t="s">
        <v>57</v>
      </c>
      <c r="H845" t="s">
        <v>5345</v>
      </c>
      <c r="J845">
        <f t="shared" si="27"/>
        <v>1</v>
      </c>
    </row>
    <row r="846" spans="1:10">
      <c r="A846" t="s">
        <v>5389</v>
      </c>
      <c r="B846" t="str">
        <f t="shared" si="26"/>
        <v>MKTrần Thanh Hùng</v>
      </c>
      <c r="C846" t="s">
        <v>1837</v>
      </c>
      <c r="D846" t="s">
        <v>1836</v>
      </c>
      <c r="E846" s="121">
        <v>42968</v>
      </c>
      <c r="F846" t="s">
        <v>326</v>
      </c>
      <c r="H846" t="s">
        <v>5572</v>
      </c>
      <c r="J846">
        <f t="shared" si="27"/>
        <v>0</v>
      </c>
    </row>
    <row r="847" spans="1:10">
      <c r="A847" t="s">
        <v>5340</v>
      </c>
      <c r="B847" t="str">
        <f t="shared" si="26"/>
        <v>SEThái Nhật Xuân</v>
      </c>
      <c r="C847" t="s">
        <v>1839</v>
      </c>
      <c r="D847" t="s">
        <v>1838</v>
      </c>
      <c r="E847" s="121">
        <v>42979</v>
      </c>
      <c r="F847" t="s">
        <v>57</v>
      </c>
      <c r="H847" t="s">
        <v>5371</v>
      </c>
      <c r="J847">
        <f t="shared" si="27"/>
        <v>0</v>
      </c>
    </row>
    <row r="848" spans="1:10">
      <c r="A848" t="s">
        <v>5340</v>
      </c>
      <c r="B848" t="str">
        <f t="shared" si="26"/>
        <v>SENguyễn Thị Kim Sen</v>
      </c>
      <c r="C848" t="s">
        <v>1841</v>
      </c>
      <c r="D848" t="s">
        <v>1840</v>
      </c>
      <c r="E848" s="121">
        <v>42968</v>
      </c>
      <c r="F848" t="s">
        <v>57</v>
      </c>
      <c r="H848" t="s">
        <v>2449</v>
      </c>
      <c r="J848">
        <f t="shared" si="27"/>
        <v>0</v>
      </c>
    </row>
    <row r="849" spans="1:10">
      <c r="A849" t="s">
        <v>5340</v>
      </c>
      <c r="B849" t="str">
        <f t="shared" si="26"/>
        <v>SEVũ Phi Long</v>
      </c>
      <c r="C849" t="s">
        <v>1843</v>
      </c>
      <c r="D849" t="s">
        <v>1842</v>
      </c>
      <c r="E849" s="121">
        <v>42982</v>
      </c>
      <c r="F849" t="s">
        <v>57</v>
      </c>
      <c r="H849" t="s">
        <v>5388</v>
      </c>
      <c r="J849">
        <f t="shared" si="27"/>
        <v>0</v>
      </c>
    </row>
    <row r="850" spans="1:10">
      <c r="A850" t="s">
        <v>5340</v>
      </c>
      <c r="B850" t="str">
        <f t="shared" si="26"/>
        <v>SECao Thành Quý</v>
      </c>
      <c r="C850" t="s">
        <v>1845</v>
      </c>
      <c r="D850" t="s">
        <v>1844</v>
      </c>
      <c r="E850" s="121">
        <v>42996</v>
      </c>
      <c r="F850" t="s">
        <v>57</v>
      </c>
      <c r="H850" t="s">
        <v>5573</v>
      </c>
      <c r="J850">
        <f t="shared" si="27"/>
        <v>0</v>
      </c>
    </row>
    <row r="851" spans="1:10">
      <c r="A851" t="s">
        <v>5389</v>
      </c>
      <c r="B851" t="str">
        <f t="shared" si="26"/>
        <v>MKLê Thái Phương</v>
      </c>
      <c r="C851" t="s">
        <v>1847</v>
      </c>
      <c r="D851" t="s">
        <v>1846</v>
      </c>
      <c r="E851" s="121">
        <v>42997</v>
      </c>
      <c r="F851" t="s">
        <v>57</v>
      </c>
      <c r="H851" t="s">
        <v>5407</v>
      </c>
      <c r="J851">
        <f t="shared" si="27"/>
        <v>0</v>
      </c>
    </row>
    <row r="852" spans="1:10">
      <c r="A852" t="s">
        <v>5389</v>
      </c>
      <c r="B852" t="str">
        <f t="shared" si="26"/>
        <v>MKChâu Tuấn Đạt</v>
      </c>
      <c r="C852" t="s">
        <v>1849</v>
      </c>
      <c r="D852" t="s">
        <v>1848</v>
      </c>
      <c r="E852" s="121">
        <v>42994</v>
      </c>
      <c r="F852" t="s">
        <v>107</v>
      </c>
      <c r="H852" t="s">
        <v>5402</v>
      </c>
      <c r="J852">
        <f t="shared" si="27"/>
        <v>0</v>
      </c>
    </row>
    <row r="853" spans="1:10">
      <c r="A853" t="s">
        <v>5389</v>
      </c>
      <c r="B853" t="str">
        <f t="shared" si="26"/>
        <v>MKLê Nam Phương</v>
      </c>
      <c r="C853" t="s">
        <v>1851</v>
      </c>
      <c r="D853" t="s">
        <v>1850</v>
      </c>
      <c r="E853" s="121">
        <v>42998</v>
      </c>
      <c r="F853" t="s">
        <v>107</v>
      </c>
      <c r="H853" t="s">
        <v>5574</v>
      </c>
      <c r="J853">
        <f t="shared" si="27"/>
        <v>0</v>
      </c>
    </row>
    <row r="854" spans="1:10">
      <c r="A854" t="s">
        <v>5389</v>
      </c>
      <c r="B854" t="str">
        <f t="shared" si="26"/>
        <v xml:space="preserve">MKPhạm Văn Đức </v>
      </c>
      <c r="C854" t="s">
        <v>1853</v>
      </c>
      <c r="D854" t="s">
        <v>1852</v>
      </c>
      <c r="E854" s="121">
        <v>42979</v>
      </c>
      <c r="F854" t="s">
        <v>352</v>
      </c>
      <c r="H854" t="s">
        <v>5575</v>
      </c>
      <c r="J854">
        <f t="shared" si="27"/>
        <v>0</v>
      </c>
    </row>
    <row r="855" spans="1:10">
      <c r="A855" t="s">
        <v>5438</v>
      </c>
      <c r="B855" t="str">
        <f t="shared" si="26"/>
        <v>CENVõ Ngọc Hoàng Sanh</v>
      </c>
      <c r="C855" t="s">
        <v>1855</v>
      </c>
      <c r="D855" t="s">
        <v>1854</v>
      </c>
      <c r="E855" s="121">
        <v>42979</v>
      </c>
      <c r="F855" t="s">
        <v>57</v>
      </c>
      <c r="H855" t="s">
        <v>5446</v>
      </c>
      <c r="J855">
        <f t="shared" si="27"/>
        <v>0</v>
      </c>
    </row>
    <row r="856" spans="1:10">
      <c r="A856" t="s">
        <v>5340</v>
      </c>
      <c r="B856" t="str">
        <f t="shared" si="26"/>
        <v>SENguyễn Tấn Lực</v>
      </c>
      <c r="C856" t="s">
        <v>1857</v>
      </c>
      <c r="D856" t="s">
        <v>1856</v>
      </c>
      <c r="E856" s="121">
        <v>42996</v>
      </c>
      <c r="F856" t="s">
        <v>57</v>
      </c>
      <c r="H856" t="s">
        <v>5342</v>
      </c>
      <c r="J856">
        <f t="shared" si="27"/>
        <v>0</v>
      </c>
    </row>
    <row r="857" spans="1:10">
      <c r="A857" t="s">
        <v>5389</v>
      </c>
      <c r="B857" t="str">
        <f t="shared" si="26"/>
        <v>MKHuỳnh Thị Ngọc Kim</v>
      </c>
      <c r="C857" t="s">
        <v>1859</v>
      </c>
      <c r="D857" t="s">
        <v>1858</v>
      </c>
      <c r="E857" s="121">
        <v>42999</v>
      </c>
      <c r="F857" t="s">
        <v>57</v>
      </c>
      <c r="H857" t="s">
        <v>5398</v>
      </c>
      <c r="J857">
        <f t="shared" si="27"/>
        <v>0</v>
      </c>
    </row>
    <row r="858" spans="1:10">
      <c r="A858" t="s">
        <v>5469</v>
      </c>
      <c r="B858" t="str">
        <f t="shared" si="26"/>
        <v>NORTHNguyễn Mạnh Cường 1</v>
      </c>
      <c r="C858" t="s">
        <v>1861</v>
      </c>
      <c r="D858" t="s">
        <v>1860</v>
      </c>
      <c r="E858" s="121">
        <v>42999</v>
      </c>
      <c r="F858" t="s">
        <v>1374</v>
      </c>
      <c r="H858" t="s">
        <v>5489</v>
      </c>
      <c r="J858">
        <f t="shared" si="27"/>
        <v>0</v>
      </c>
    </row>
    <row r="859" spans="1:10">
      <c r="A859" t="s">
        <v>5469</v>
      </c>
      <c r="B859" t="str">
        <f t="shared" si="26"/>
        <v>NORTHNguyễn Khánh Sơn</v>
      </c>
      <c r="C859" t="s">
        <v>1863</v>
      </c>
      <c r="D859" t="s">
        <v>1862</v>
      </c>
      <c r="E859" s="121">
        <v>42990</v>
      </c>
      <c r="F859" t="s">
        <v>1374</v>
      </c>
      <c r="H859" t="s">
        <v>5493</v>
      </c>
      <c r="J859">
        <f t="shared" si="27"/>
        <v>0</v>
      </c>
    </row>
    <row r="860" spans="1:10">
      <c r="A860" t="s">
        <v>5469</v>
      </c>
      <c r="B860" t="str">
        <f t="shared" si="26"/>
        <v>NORTHTrần Thanh Tuấn</v>
      </c>
      <c r="C860" t="s">
        <v>1865</v>
      </c>
      <c r="D860" t="s">
        <v>1864</v>
      </c>
      <c r="E860" s="121">
        <v>42983</v>
      </c>
      <c r="F860" t="s">
        <v>1374</v>
      </c>
      <c r="H860" t="s">
        <v>5497</v>
      </c>
      <c r="J860">
        <f t="shared" si="27"/>
        <v>0</v>
      </c>
    </row>
    <row r="861" spans="1:10">
      <c r="A861" t="s">
        <v>5469</v>
      </c>
      <c r="B861" t="str">
        <f t="shared" si="26"/>
        <v xml:space="preserve">NORTHHoàng Mạnh Trường  </v>
      </c>
      <c r="C861" t="s">
        <v>1867</v>
      </c>
      <c r="D861" t="s">
        <v>1866</v>
      </c>
      <c r="E861" s="121">
        <v>42999</v>
      </c>
      <c r="F861" t="s">
        <v>1374</v>
      </c>
      <c r="H861" t="s">
        <v>5497</v>
      </c>
      <c r="J861">
        <f t="shared" si="27"/>
        <v>0</v>
      </c>
    </row>
    <row r="862" spans="1:10">
      <c r="A862" t="s">
        <v>5306</v>
      </c>
      <c r="B862" t="str">
        <f t="shared" si="26"/>
        <v>HCMTrần Thị Diễm</v>
      </c>
      <c r="C862" t="s">
        <v>1869</v>
      </c>
      <c r="D862" t="s">
        <v>1868</v>
      </c>
      <c r="E862" s="121">
        <v>42983</v>
      </c>
      <c r="F862" t="s">
        <v>1374</v>
      </c>
      <c r="H862" t="s">
        <v>5562</v>
      </c>
      <c r="J862">
        <f t="shared" si="27"/>
        <v>0</v>
      </c>
    </row>
    <row r="863" spans="1:10">
      <c r="A863" t="s">
        <v>5306</v>
      </c>
      <c r="B863" t="str">
        <f t="shared" si="26"/>
        <v>HCMHồ Thiên Đạt</v>
      </c>
      <c r="C863" t="s">
        <v>1871</v>
      </c>
      <c r="D863" t="s">
        <v>1870</v>
      </c>
      <c r="E863" s="121">
        <v>42982</v>
      </c>
      <c r="F863" t="s">
        <v>1374</v>
      </c>
      <c r="H863" t="s">
        <v>5562</v>
      </c>
      <c r="J863">
        <f t="shared" si="27"/>
        <v>0</v>
      </c>
    </row>
    <row r="864" spans="1:10">
      <c r="A864" t="s">
        <v>5306</v>
      </c>
      <c r="B864" t="str">
        <f t="shared" si="26"/>
        <v>HCMTrần Văn Hiệp</v>
      </c>
      <c r="C864" t="s">
        <v>1873</v>
      </c>
      <c r="D864" t="s">
        <v>1872</v>
      </c>
      <c r="E864" s="121">
        <v>42982</v>
      </c>
      <c r="F864" t="s">
        <v>1374</v>
      </c>
      <c r="H864" t="s">
        <v>5558</v>
      </c>
      <c r="J864">
        <f t="shared" si="27"/>
        <v>0</v>
      </c>
    </row>
    <row r="865" spans="1:10">
      <c r="A865" t="s">
        <v>5306</v>
      </c>
      <c r="B865" t="str">
        <f t="shared" si="26"/>
        <v>HCMNguyễn Văn Phụng</v>
      </c>
      <c r="C865" t="s">
        <v>1875</v>
      </c>
      <c r="D865" t="s">
        <v>1874</v>
      </c>
      <c r="E865" s="121">
        <v>42987</v>
      </c>
      <c r="F865" t="s">
        <v>1374</v>
      </c>
      <c r="H865" t="s">
        <v>5576</v>
      </c>
      <c r="J865">
        <f t="shared" si="27"/>
        <v>1</v>
      </c>
    </row>
    <row r="866" spans="1:10">
      <c r="A866" t="s">
        <v>5306</v>
      </c>
      <c r="B866" t="str">
        <f t="shared" si="26"/>
        <v>HCMHồ Kim Long</v>
      </c>
      <c r="C866" t="s">
        <v>1877</v>
      </c>
      <c r="D866" t="s">
        <v>1876</v>
      </c>
      <c r="E866" s="121">
        <v>42987</v>
      </c>
      <c r="F866" t="s">
        <v>1374</v>
      </c>
      <c r="H866" t="s">
        <v>5576</v>
      </c>
      <c r="J866">
        <f t="shared" si="27"/>
        <v>0</v>
      </c>
    </row>
    <row r="867" spans="1:10">
      <c r="A867" t="s">
        <v>5306</v>
      </c>
      <c r="B867" t="str">
        <f t="shared" si="26"/>
        <v>HCMLê Thanh Tùng</v>
      </c>
      <c r="C867" t="s">
        <v>1879</v>
      </c>
      <c r="D867" t="s">
        <v>1878</v>
      </c>
      <c r="E867" s="121">
        <v>42973</v>
      </c>
      <c r="H867" t="s">
        <v>107</v>
      </c>
      <c r="J867">
        <f t="shared" si="27"/>
        <v>1</v>
      </c>
    </row>
    <row r="868" spans="1:10">
      <c r="A868" t="s">
        <v>5306</v>
      </c>
      <c r="B868" t="str">
        <f t="shared" si="26"/>
        <v>HCMHuỳnh Ngọc Thịnh</v>
      </c>
      <c r="C868" t="s">
        <v>1881</v>
      </c>
      <c r="D868" t="s">
        <v>1880</v>
      </c>
      <c r="E868" s="121">
        <v>42983</v>
      </c>
      <c r="F868" t="s">
        <v>1374</v>
      </c>
      <c r="H868" t="s">
        <v>5560</v>
      </c>
      <c r="J868">
        <f t="shared" si="27"/>
        <v>0</v>
      </c>
    </row>
    <row r="869" spans="1:10">
      <c r="A869" t="s">
        <v>5389</v>
      </c>
      <c r="B869" t="str">
        <f t="shared" si="26"/>
        <v>MKĐoàn Thanh Vương</v>
      </c>
      <c r="C869" t="s">
        <v>1883</v>
      </c>
      <c r="D869" t="s">
        <v>1882</v>
      </c>
      <c r="E869" s="121">
        <v>42999</v>
      </c>
      <c r="F869" t="s">
        <v>326</v>
      </c>
      <c r="H869" t="s">
        <v>5392</v>
      </c>
      <c r="J869">
        <f t="shared" si="27"/>
        <v>0</v>
      </c>
    </row>
    <row r="870" spans="1:10">
      <c r="A870" t="s">
        <v>5389</v>
      </c>
      <c r="B870" t="str">
        <f t="shared" si="26"/>
        <v>MK</v>
      </c>
      <c r="D870" t="s">
        <v>1884</v>
      </c>
      <c r="E870" s="121">
        <v>42999</v>
      </c>
      <c r="F870" t="s">
        <v>326</v>
      </c>
      <c r="H870" t="s">
        <v>5577</v>
      </c>
      <c r="J870">
        <f t="shared" si="27"/>
        <v>0</v>
      </c>
    </row>
    <row r="871" spans="1:10">
      <c r="A871" t="s">
        <v>5389</v>
      </c>
      <c r="B871" t="str">
        <f t="shared" si="26"/>
        <v>MKTrần Văn Day</v>
      </c>
      <c r="C871" t="s">
        <v>1886</v>
      </c>
      <c r="D871" t="s">
        <v>1885</v>
      </c>
      <c r="E871" s="121">
        <v>42999</v>
      </c>
      <c r="F871" t="s">
        <v>1374</v>
      </c>
      <c r="H871" t="s">
        <v>5433</v>
      </c>
      <c r="J871">
        <f t="shared" si="27"/>
        <v>0</v>
      </c>
    </row>
    <row r="872" spans="1:10">
      <c r="A872" t="s">
        <v>5469</v>
      </c>
      <c r="B872" t="str">
        <f t="shared" si="26"/>
        <v>NORTHDương Hữu Tuân</v>
      </c>
      <c r="C872" t="s">
        <v>1888</v>
      </c>
      <c r="D872" t="s">
        <v>1887</v>
      </c>
      <c r="E872" s="121">
        <v>42996</v>
      </c>
      <c r="F872" t="s">
        <v>1738</v>
      </c>
      <c r="H872" t="s">
        <v>5578</v>
      </c>
      <c r="J872">
        <f t="shared" si="27"/>
        <v>0</v>
      </c>
    </row>
    <row r="873" spans="1:10">
      <c r="A873" t="s">
        <v>5438</v>
      </c>
      <c r="B873" t="str">
        <f t="shared" si="26"/>
        <v>CENPhạm Văn Duy</v>
      </c>
      <c r="C873" t="s">
        <v>1890</v>
      </c>
      <c r="D873" t="s">
        <v>1889</v>
      </c>
      <c r="E873" s="121">
        <v>42999</v>
      </c>
      <c r="F873" t="s">
        <v>1374</v>
      </c>
      <c r="H873" t="s">
        <v>5481</v>
      </c>
      <c r="J873">
        <f t="shared" si="27"/>
        <v>0</v>
      </c>
    </row>
    <row r="874" spans="1:10">
      <c r="A874" t="s">
        <v>5438</v>
      </c>
      <c r="B874" t="str">
        <f t="shared" si="26"/>
        <v>CENLê Quốc Lộc</v>
      </c>
      <c r="C874" t="s">
        <v>1892</v>
      </c>
      <c r="D874" t="s">
        <v>1891</v>
      </c>
      <c r="E874" s="121">
        <v>43003</v>
      </c>
      <c r="F874" t="s">
        <v>352</v>
      </c>
      <c r="H874" t="s">
        <v>5441</v>
      </c>
      <c r="J874">
        <f t="shared" si="27"/>
        <v>0</v>
      </c>
    </row>
    <row r="875" spans="1:10">
      <c r="A875" t="s">
        <v>5438</v>
      </c>
      <c r="B875" t="str">
        <f t="shared" si="26"/>
        <v>CENNguyễn Hoàng Ánh</v>
      </c>
      <c r="C875" t="s">
        <v>1894</v>
      </c>
      <c r="D875" t="s">
        <v>1893</v>
      </c>
      <c r="E875" s="121">
        <v>42999</v>
      </c>
      <c r="F875" t="s">
        <v>326</v>
      </c>
      <c r="H875" t="s">
        <v>5445</v>
      </c>
      <c r="J875">
        <f t="shared" si="27"/>
        <v>0</v>
      </c>
    </row>
    <row r="876" spans="1:10">
      <c r="A876" t="s">
        <v>5306</v>
      </c>
      <c r="B876" t="str">
        <f t="shared" si="26"/>
        <v>HCMLâm Tuấn Thành</v>
      </c>
      <c r="C876" t="s">
        <v>1896</v>
      </c>
      <c r="D876" t="s">
        <v>1895</v>
      </c>
      <c r="E876" s="121">
        <v>43012</v>
      </c>
      <c r="F876" t="s">
        <v>107</v>
      </c>
      <c r="H876" t="s">
        <v>5531</v>
      </c>
      <c r="J876">
        <f t="shared" si="27"/>
        <v>0</v>
      </c>
    </row>
    <row r="877" spans="1:10">
      <c r="A877" t="s">
        <v>5306</v>
      </c>
      <c r="B877" t="str">
        <f t="shared" si="26"/>
        <v>HCMTrần Bá Dũng</v>
      </c>
      <c r="C877" t="s">
        <v>1898</v>
      </c>
      <c r="D877" t="s">
        <v>1897</v>
      </c>
      <c r="E877" s="121">
        <v>43017</v>
      </c>
      <c r="F877" t="s">
        <v>107</v>
      </c>
      <c r="H877" t="s">
        <v>5579</v>
      </c>
      <c r="J877">
        <f t="shared" si="27"/>
        <v>0</v>
      </c>
    </row>
    <row r="878" spans="1:10">
      <c r="A878" t="s">
        <v>5306</v>
      </c>
      <c r="B878" t="str">
        <f t="shared" si="26"/>
        <v>HCMNguyễn Hữu  Phúc</v>
      </c>
      <c r="C878" t="s">
        <v>1900</v>
      </c>
      <c r="D878" t="s">
        <v>1899</v>
      </c>
      <c r="E878" s="121">
        <v>43013</v>
      </c>
      <c r="F878" t="s">
        <v>107</v>
      </c>
      <c r="H878" t="s">
        <v>5580</v>
      </c>
      <c r="J878">
        <f t="shared" si="27"/>
        <v>0</v>
      </c>
    </row>
    <row r="879" spans="1:10">
      <c r="A879" t="s">
        <v>5306</v>
      </c>
      <c r="B879" t="str">
        <f t="shared" si="26"/>
        <v>HCMNgô Trường Giang</v>
      </c>
      <c r="C879" t="s">
        <v>1902</v>
      </c>
      <c r="D879" t="s">
        <v>1901</v>
      </c>
      <c r="E879" s="121">
        <v>43008</v>
      </c>
      <c r="F879" t="s">
        <v>1374</v>
      </c>
      <c r="H879" t="s">
        <v>5581</v>
      </c>
      <c r="J879">
        <f t="shared" si="27"/>
        <v>0</v>
      </c>
    </row>
    <row r="880" spans="1:10">
      <c r="A880" t="s">
        <v>5306</v>
      </c>
      <c r="B880" t="str">
        <f t="shared" si="26"/>
        <v>HCMBùi Ngọc Duy</v>
      </c>
      <c r="C880" t="s">
        <v>1904</v>
      </c>
      <c r="D880" t="s">
        <v>1903</v>
      </c>
      <c r="E880" s="121">
        <v>43008</v>
      </c>
      <c r="F880" t="s">
        <v>1374</v>
      </c>
      <c r="H880" t="s">
        <v>5581</v>
      </c>
      <c r="J880">
        <f t="shared" si="27"/>
        <v>1</v>
      </c>
    </row>
    <row r="881" spans="1:10">
      <c r="A881" t="s">
        <v>5306</v>
      </c>
      <c r="B881" t="str">
        <f t="shared" si="26"/>
        <v>HCMNguyễn Minh Tiến</v>
      </c>
      <c r="C881" t="s">
        <v>421</v>
      </c>
      <c r="D881" t="s">
        <v>1905</v>
      </c>
      <c r="E881" s="121">
        <v>43008</v>
      </c>
      <c r="F881" t="s">
        <v>1738</v>
      </c>
      <c r="H881" t="s">
        <v>5581</v>
      </c>
      <c r="J881">
        <f t="shared" si="27"/>
        <v>0</v>
      </c>
    </row>
    <row r="882" spans="1:10">
      <c r="A882" t="s">
        <v>5306</v>
      </c>
      <c r="B882" t="str">
        <f t="shared" si="26"/>
        <v>HCMHồ Vĩnh Thành</v>
      </c>
      <c r="C882" t="s">
        <v>1907</v>
      </c>
      <c r="D882" t="s">
        <v>1906</v>
      </c>
      <c r="E882" s="121">
        <v>43000</v>
      </c>
      <c r="F882" t="s">
        <v>107</v>
      </c>
      <c r="H882" t="s">
        <v>5325</v>
      </c>
      <c r="J882">
        <f t="shared" si="27"/>
        <v>0</v>
      </c>
    </row>
    <row r="883" spans="1:10">
      <c r="A883" t="s">
        <v>5306</v>
      </c>
      <c r="B883" t="str">
        <f t="shared" si="26"/>
        <v>HCMLê Thị Kim Lan</v>
      </c>
      <c r="C883" t="s">
        <v>1909</v>
      </c>
      <c r="D883" t="s">
        <v>1908</v>
      </c>
      <c r="E883" s="121">
        <v>42996</v>
      </c>
      <c r="F883" t="s">
        <v>194</v>
      </c>
      <c r="H883" t="s">
        <v>5314</v>
      </c>
      <c r="J883">
        <f t="shared" si="27"/>
        <v>0</v>
      </c>
    </row>
    <row r="884" spans="1:10">
      <c r="A884" t="s">
        <v>5306</v>
      </c>
      <c r="B884" t="str">
        <f t="shared" si="26"/>
        <v>HCMTrần Hảo</v>
      </c>
      <c r="C884" t="s">
        <v>1911</v>
      </c>
      <c r="D884" t="s">
        <v>1910</v>
      </c>
      <c r="E884" s="121">
        <v>43017</v>
      </c>
      <c r="F884" t="s">
        <v>1374</v>
      </c>
      <c r="H884" t="s">
        <v>5532</v>
      </c>
      <c r="J884">
        <f t="shared" si="27"/>
        <v>0</v>
      </c>
    </row>
    <row r="885" spans="1:10">
      <c r="A885" t="s">
        <v>5306</v>
      </c>
      <c r="B885" t="str">
        <f t="shared" si="26"/>
        <v>HCMQuách Học Hiếu</v>
      </c>
      <c r="C885" t="s">
        <v>1913</v>
      </c>
      <c r="D885" t="s">
        <v>1912</v>
      </c>
      <c r="E885" s="121">
        <v>43000</v>
      </c>
      <c r="F885" t="s">
        <v>107</v>
      </c>
      <c r="H885" t="s">
        <v>5533</v>
      </c>
      <c r="J885">
        <f t="shared" si="27"/>
        <v>0</v>
      </c>
    </row>
    <row r="886" spans="1:10">
      <c r="A886" t="s">
        <v>5306</v>
      </c>
      <c r="B886" t="str">
        <f t="shared" si="26"/>
        <v>HCMVăn Phước Lạc</v>
      </c>
      <c r="C886" t="s">
        <v>1915</v>
      </c>
      <c r="D886" t="s">
        <v>1914</v>
      </c>
      <c r="E886" s="121">
        <v>43003</v>
      </c>
      <c r="F886" t="s">
        <v>1374</v>
      </c>
      <c r="H886" t="s">
        <v>5533</v>
      </c>
      <c r="J886">
        <f t="shared" si="27"/>
        <v>0</v>
      </c>
    </row>
    <row r="887" spans="1:10">
      <c r="A887" t="s">
        <v>5306</v>
      </c>
      <c r="B887" t="str">
        <f t="shared" si="26"/>
        <v>HCMNguyễn Mạnh Cường</v>
      </c>
      <c r="C887" t="s">
        <v>1917</v>
      </c>
      <c r="D887" t="s">
        <v>1916</v>
      </c>
      <c r="E887" s="121">
        <v>43003</v>
      </c>
      <c r="F887" t="s">
        <v>1374</v>
      </c>
      <c r="H887" t="s">
        <v>5533</v>
      </c>
      <c r="J887">
        <f t="shared" si="27"/>
        <v>1</v>
      </c>
    </row>
    <row r="888" spans="1:10">
      <c r="A888" t="s">
        <v>5306</v>
      </c>
      <c r="B888" t="str">
        <f t="shared" si="26"/>
        <v>HCMĐào Thanh Nhân</v>
      </c>
      <c r="C888" t="s">
        <v>1919</v>
      </c>
      <c r="D888" t="s">
        <v>1918</v>
      </c>
      <c r="E888" s="121">
        <v>43010</v>
      </c>
      <c r="F888" t="s">
        <v>1374</v>
      </c>
      <c r="H888" t="s">
        <v>5533</v>
      </c>
      <c r="J888">
        <f t="shared" si="27"/>
        <v>0</v>
      </c>
    </row>
    <row r="889" spans="1:10">
      <c r="A889" t="s">
        <v>5306</v>
      </c>
      <c r="B889" t="str">
        <f t="shared" si="26"/>
        <v>HCMNguyễn Cao Tiến Đạt</v>
      </c>
      <c r="C889" t="s">
        <v>1921</v>
      </c>
      <c r="D889" t="s">
        <v>1920</v>
      </c>
      <c r="E889" s="121">
        <v>43003</v>
      </c>
      <c r="F889" t="s">
        <v>1374</v>
      </c>
      <c r="H889" t="s">
        <v>5582</v>
      </c>
      <c r="J889">
        <f t="shared" si="27"/>
        <v>0</v>
      </c>
    </row>
    <row r="890" spans="1:10">
      <c r="A890" t="s">
        <v>5306</v>
      </c>
      <c r="B890" t="str">
        <f t="shared" si="26"/>
        <v>HCMTrương Võ Kỳ Châu</v>
      </c>
      <c r="C890" t="s">
        <v>1923</v>
      </c>
      <c r="D890" t="s">
        <v>1922</v>
      </c>
      <c r="E890" s="121">
        <v>43006</v>
      </c>
      <c r="F890" t="s">
        <v>107</v>
      </c>
      <c r="H890" t="s">
        <v>5583</v>
      </c>
      <c r="J890">
        <f t="shared" si="27"/>
        <v>0</v>
      </c>
    </row>
    <row r="891" spans="1:10">
      <c r="A891" t="s">
        <v>5306</v>
      </c>
      <c r="B891" t="str">
        <f t="shared" si="26"/>
        <v>HCMNguyễn Văn Hà</v>
      </c>
      <c r="C891" t="s">
        <v>1925</v>
      </c>
      <c r="D891" t="s">
        <v>1924</v>
      </c>
      <c r="E891" s="121">
        <v>43017</v>
      </c>
      <c r="F891" t="s">
        <v>107</v>
      </c>
      <c r="H891" t="s">
        <v>5559</v>
      </c>
      <c r="J891">
        <f t="shared" si="27"/>
        <v>1</v>
      </c>
    </row>
    <row r="892" spans="1:10">
      <c r="A892" t="s">
        <v>5306</v>
      </c>
      <c r="B892" t="str">
        <f t="shared" si="26"/>
        <v>HCMLê Nhân Đức</v>
      </c>
      <c r="C892" t="s">
        <v>1927</v>
      </c>
      <c r="D892" t="s">
        <v>1926</v>
      </c>
      <c r="E892" s="121" t="s">
        <v>1928</v>
      </c>
      <c r="F892" t="s">
        <v>1374</v>
      </c>
      <c r="H892" t="s">
        <v>5559</v>
      </c>
      <c r="J892">
        <f t="shared" si="27"/>
        <v>1</v>
      </c>
    </row>
    <row r="893" spans="1:10">
      <c r="A893" t="s">
        <v>5306</v>
      </c>
      <c r="B893" t="str">
        <f t="shared" si="26"/>
        <v>HCMNguyễn Thị Mỹ Khánh</v>
      </c>
      <c r="C893" t="s">
        <v>1930</v>
      </c>
      <c r="D893" t="s">
        <v>1929</v>
      </c>
      <c r="E893" s="121" t="s">
        <v>1931</v>
      </c>
      <c r="F893" t="s">
        <v>1374</v>
      </c>
      <c r="H893" t="s">
        <v>5559</v>
      </c>
      <c r="J893">
        <f t="shared" si="27"/>
        <v>0</v>
      </c>
    </row>
    <row r="894" spans="1:10">
      <c r="A894" t="s">
        <v>5306</v>
      </c>
      <c r="B894" t="str">
        <f t="shared" si="26"/>
        <v>HCMPhan Thị Mỹ Duyên</v>
      </c>
      <c r="C894" t="s">
        <v>1933</v>
      </c>
      <c r="D894" t="s">
        <v>1932</v>
      </c>
      <c r="E894" s="121" t="s">
        <v>1931</v>
      </c>
      <c r="F894" t="s">
        <v>1374</v>
      </c>
      <c r="H894" t="s">
        <v>5559</v>
      </c>
      <c r="J894">
        <f t="shared" si="27"/>
        <v>0</v>
      </c>
    </row>
    <row r="895" spans="1:10">
      <c r="A895" t="s">
        <v>5306</v>
      </c>
      <c r="B895" t="str">
        <f t="shared" si="26"/>
        <v>HCMTrần Đức Huy</v>
      </c>
      <c r="C895" t="s">
        <v>1935</v>
      </c>
      <c r="D895" t="s">
        <v>1934</v>
      </c>
      <c r="E895" s="121" t="s">
        <v>1936</v>
      </c>
      <c r="F895" t="s">
        <v>1374</v>
      </c>
      <c r="H895" t="s">
        <v>5559</v>
      </c>
      <c r="J895">
        <f t="shared" si="27"/>
        <v>0</v>
      </c>
    </row>
    <row r="896" spans="1:10">
      <c r="A896" t="s">
        <v>5306</v>
      </c>
      <c r="B896" t="str">
        <f t="shared" si="26"/>
        <v>HCMTiêu Minh Tường</v>
      </c>
      <c r="C896" t="s">
        <v>1938</v>
      </c>
      <c r="D896" t="s">
        <v>1937</v>
      </c>
      <c r="E896" s="121" t="s">
        <v>1939</v>
      </c>
      <c r="F896" t="s">
        <v>1374</v>
      </c>
      <c r="H896" t="s">
        <v>5559</v>
      </c>
      <c r="J896">
        <f t="shared" si="27"/>
        <v>1</v>
      </c>
    </row>
    <row r="897" spans="1:10">
      <c r="A897" t="s">
        <v>5306</v>
      </c>
      <c r="B897" t="str">
        <f t="shared" si="26"/>
        <v>HCMLê Tân Trung Hiếu</v>
      </c>
      <c r="C897" t="s">
        <v>1941</v>
      </c>
      <c r="D897" t="s">
        <v>1940</v>
      </c>
      <c r="E897" s="121">
        <v>43012</v>
      </c>
      <c r="F897" t="s">
        <v>1374</v>
      </c>
      <c r="H897" t="s">
        <v>5576</v>
      </c>
      <c r="J897">
        <f t="shared" si="27"/>
        <v>0</v>
      </c>
    </row>
    <row r="898" spans="1:10">
      <c r="A898" t="s">
        <v>5306</v>
      </c>
      <c r="B898" t="str">
        <f t="shared" ref="B898:B961" si="28">+A898&amp;C898</f>
        <v>HCMLưu Công Huân</v>
      </c>
      <c r="C898" t="s">
        <v>1943</v>
      </c>
      <c r="D898" t="s">
        <v>1942</v>
      </c>
      <c r="E898" s="121">
        <v>43015</v>
      </c>
      <c r="F898" t="s">
        <v>1374</v>
      </c>
      <c r="H898" t="s">
        <v>5576</v>
      </c>
      <c r="J898">
        <f t="shared" ref="J898:J961" si="29">+IF(COUNTIF($B:$B,B898)=2,1,0)</f>
        <v>0</v>
      </c>
    </row>
    <row r="899" spans="1:10">
      <c r="A899" t="s">
        <v>5306</v>
      </c>
      <c r="B899" t="str">
        <f t="shared" si="28"/>
        <v>HCMNguyễn Đức thuận</v>
      </c>
      <c r="C899" t="s">
        <v>1945</v>
      </c>
      <c r="D899" t="s">
        <v>1944</v>
      </c>
      <c r="E899" s="121">
        <v>43013</v>
      </c>
      <c r="F899" t="s">
        <v>1374</v>
      </c>
      <c r="H899" t="s">
        <v>5576</v>
      </c>
      <c r="J899">
        <f t="shared" si="29"/>
        <v>1</v>
      </c>
    </row>
    <row r="900" spans="1:10">
      <c r="A900" t="s">
        <v>5306</v>
      </c>
      <c r="B900" t="str">
        <f t="shared" si="28"/>
        <v>HCMLê Hồng Cường</v>
      </c>
      <c r="C900" t="s">
        <v>1947</v>
      </c>
      <c r="D900" t="s">
        <v>1946</v>
      </c>
      <c r="E900" s="121">
        <v>43012</v>
      </c>
      <c r="F900" t="s">
        <v>107</v>
      </c>
      <c r="H900" t="s">
        <v>5307</v>
      </c>
      <c r="J900">
        <f t="shared" si="29"/>
        <v>0</v>
      </c>
    </row>
    <row r="901" spans="1:10">
      <c r="A901" t="s">
        <v>5340</v>
      </c>
      <c r="B901" t="str">
        <f t="shared" si="28"/>
        <v>SENguyễn Nam Anh</v>
      </c>
      <c r="C901" t="s">
        <v>1949</v>
      </c>
      <c r="D901" t="s">
        <v>1948</v>
      </c>
      <c r="E901" s="121">
        <v>43018</v>
      </c>
      <c r="F901" t="s">
        <v>1374</v>
      </c>
      <c r="H901" t="s">
        <v>5360</v>
      </c>
      <c r="J901">
        <f t="shared" si="29"/>
        <v>0</v>
      </c>
    </row>
    <row r="902" spans="1:10">
      <c r="A902" t="s">
        <v>5340</v>
      </c>
      <c r="B902" t="str">
        <f t="shared" si="28"/>
        <v>SEHồ Văn Tuấn</v>
      </c>
      <c r="C902" t="s">
        <v>1951</v>
      </c>
      <c r="D902" t="s">
        <v>1950</v>
      </c>
      <c r="E902" s="121">
        <v>43020</v>
      </c>
      <c r="F902" t="s">
        <v>194</v>
      </c>
      <c r="H902" t="s">
        <v>5345</v>
      </c>
      <c r="J902">
        <f t="shared" si="29"/>
        <v>0</v>
      </c>
    </row>
    <row r="903" spans="1:10">
      <c r="A903" t="s">
        <v>5340</v>
      </c>
      <c r="B903" t="str">
        <f t="shared" si="28"/>
        <v>SELương Quốc Long</v>
      </c>
      <c r="C903" t="s">
        <v>1953</v>
      </c>
      <c r="D903" t="s">
        <v>1952</v>
      </c>
      <c r="E903" s="121">
        <v>43010</v>
      </c>
      <c r="F903" t="s">
        <v>1374</v>
      </c>
      <c r="H903" t="s">
        <v>5584</v>
      </c>
      <c r="J903">
        <f t="shared" si="29"/>
        <v>0</v>
      </c>
    </row>
    <row r="904" spans="1:10">
      <c r="A904" t="s">
        <v>5389</v>
      </c>
      <c r="B904" t="str">
        <f t="shared" si="28"/>
        <v>MKNguyễn Văn Hòa</v>
      </c>
      <c r="C904" t="s">
        <v>1955</v>
      </c>
      <c r="D904" t="s">
        <v>1954</v>
      </c>
      <c r="E904" s="121">
        <v>43017</v>
      </c>
      <c r="F904" t="s">
        <v>1374</v>
      </c>
      <c r="H904" t="s">
        <v>5407</v>
      </c>
      <c r="J904">
        <f t="shared" si="29"/>
        <v>0</v>
      </c>
    </row>
    <row r="905" spans="1:10">
      <c r="A905" t="s">
        <v>5389</v>
      </c>
      <c r="B905" t="str">
        <f t="shared" si="28"/>
        <v>MK Nguyễn Văn Nam</v>
      </c>
      <c r="C905" t="s">
        <v>1957</v>
      </c>
      <c r="D905" t="s">
        <v>1956</v>
      </c>
      <c r="E905" s="121">
        <v>43010</v>
      </c>
      <c r="F905" t="s">
        <v>1374</v>
      </c>
      <c r="H905" t="s">
        <v>5585</v>
      </c>
      <c r="J905">
        <f t="shared" si="29"/>
        <v>0</v>
      </c>
    </row>
    <row r="906" spans="1:10">
      <c r="A906" t="s">
        <v>5389</v>
      </c>
      <c r="B906" t="str">
        <f t="shared" si="28"/>
        <v>MKLê Thị Cẩm Nhung</v>
      </c>
      <c r="C906" t="s">
        <v>1959</v>
      </c>
      <c r="D906" t="s">
        <v>1958</v>
      </c>
      <c r="E906" s="121">
        <v>43010</v>
      </c>
      <c r="F906" t="s">
        <v>1374</v>
      </c>
      <c r="H906" t="s">
        <v>5585</v>
      </c>
      <c r="J906">
        <f t="shared" si="29"/>
        <v>0</v>
      </c>
    </row>
    <row r="907" spans="1:10">
      <c r="A907" t="s">
        <v>5469</v>
      </c>
      <c r="B907" t="str">
        <f t="shared" si="28"/>
        <v>NORTHNguyễn Thị Thúy 1</v>
      </c>
      <c r="C907" t="s">
        <v>1961</v>
      </c>
      <c r="D907" t="s">
        <v>1960</v>
      </c>
      <c r="E907" s="121">
        <v>43010</v>
      </c>
      <c r="F907" t="s">
        <v>1374</v>
      </c>
      <c r="H907" t="s">
        <v>5549</v>
      </c>
      <c r="J907">
        <f t="shared" si="29"/>
        <v>0</v>
      </c>
    </row>
    <row r="908" spans="1:10">
      <c r="A908" t="s">
        <v>5469</v>
      </c>
      <c r="B908" t="str">
        <f t="shared" si="28"/>
        <v>NORTHNguyễn Văn Khoa</v>
      </c>
      <c r="C908" t="s">
        <v>1963</v>
      </c>
      <c r="D908" t="s">
        <v>1962</v>
      </c>
      <c r="E908" s="121">
        <v>43010</v>
      </c>
      <c r="F908" t="s">
        <v>1374</v>
      </c>
      <c r="H908" t="s">
        <v>5529</v>
      </c>
      <c r="J908">
        <f t="shared" si="29"/>
        <v>0</v>
      </c>
    </row>
    <row r="909" spans="1:10">
      <c r="A909" t="s">
        <v>5469</v>
      </c>
      <c r="B909" t="str">
        <f t="shared" si="28"/>
        <v>NORTHLý Văn Lộc</v>
      </c>
      <c r="C909" t="s">
        <v>1965</v>
      </c>
      <c r="D909" t="s">
        <v>1964</v>
      </c>
      <c r="E909" s="121">
        <v>43009</v>
      </c>
      <c r="F909" t="s">
        <v>352</v>
      </c>
      <c r="H909" t="s">
        <v>5557</v>
      </c>
      <c r="J909">
        <f t="shared" si="29"/>
        <v>0</v>
      </c>
    </row>
    <row r="910" spans="1:10">
      <c r="A910" t="s">
        <v>5469</v>
      </c>
      <c r="B910" t="str">
        <f t="shared" si="28"/>
        <v>NORTHNguyễn Thị Linh</v>
      </c>
      <c r="C910" t="s">
        <v>1967</v>
      </c>
      <c r="D910" t="s">
        <v>1966</v>
      </c>
      <c r="E910" s="121">
        <v>43015</v>
      </c>
      <c r="F910" t="s">
        <v>326</v>
      </c>
      <c r="H910" t="s">
        <v>5565</v>
      </c>
      <c r="J910">
        <f t="shared" si="29"/>
        <v>0</v>
      </c>
    </row>
    <row r="911" spans="1:10">
      <c r="A911" t="s">
        <v>5469</v>
      </c>
      <c r="B911" t="str">
        <f t="shared" si="28"/>
        <v>NORTHPhạm Thị Mai Hương</v>
      </c>
      <c r="C911" t="s">
        <v>1969</v>
      </c>
      <c r="D911" t="s">
        <v>1968</v>
      </c>
      <c r="E911" s="121">
        <v>43014</v>
      </c>
      <c r="F911" t="s">
        <v>352</v>
      </c>
      <c r="H911" t="s">
        <v>1076</v>
      </c>
      <c r="J911">
        <f t="shared" si="29"/>
        <v>0</v>
      </c>
    </row>
    <row r="912" spans="1:10">
      <c r="A912" t="s">
        <v>5469</v>
      </c>
      <c r="B912" t="str">
        <f t="shared" si="28"/>
        <v>NORTHNguyễn Anh Đức</v>
      </c>
      <c r="C912" t="s">
        <v>1971</v>
      </c>
      <c r="D912" t="s">
        <v>1970</v>
      </c>
      <c r="E912" s="121">
        <v>43010</v>
      </c>
      <c r="F912" t="s">
        <v>352</v>
      </c>
      <c r="H912" t="s">
        <v>5567</v>
      </c>
      <c r="J912">
        <f t="shared" si="29"/>
        <v>0</v>
      </c>
    </row>
    <row r="913" spans="1:10">
      <c r="A913" t="s">
        <v>5469</v>
      </c>
      <c r="B913" t="str">
        <f t="shared" si="28"/>
        <v>NORTHPhan Ngọc Huy1</v>
      </c>
      <c r="C913" t="s">
        <v>1973</v>
      </c>
      <c r="D913" t="s">
        <v>1972</v>
      </c>
      <c r="E913" s="121">
        <v>43010</v>
      </c>
      <c r="F913" t="s">
        <v>1374</v>
      </c>
      <c r="H913" t="s">
        <v>5567</v>
      </c>
      <c r="J913">
        <f t="shared" si="29"/>
        <v>0</v>
      </c>
    </row>
    <row r="914" spans="1:10">
      <c r="A914" t="s">
        <v>5469</v>
      </c>
      <c r="B914" t="str">
        <f t="shared" si="28"/>
        <v>NORTHBùi Thị Hồng Nhung</v>
      </c>
      <c r="C914" t="s">
        <v>1975</v>
      </c>
      <c r="D914" t="s">
        <v>1974</v>
      </c>
      <c r="E914" s="121">
        <v>42846</v>
      </c>
      <c r="F914" t="s">
        <v>352</v>
      </c>
      <c r="H914" t="s">
        <v>5586</v>
      </c>
      <c r="J914">
        <f t="shared" si="29"/>
        <v>0</v>
      </c>
    </row>
    <row r="915" spans="1:10">
      <c r="A915" t="s">
        <v>5469</v>
      </c>
      <c r="B915" t="str">
        <f t="shared" si="28"/>
        <v>NORTHNguyễn Thúy Vinh</v>
      </c>
      <c r="C915" t="s">
        <v>1977</v>
      </c>
      <c r="D915" t="s">
        <v>1976</v>
      </c>
      <c r="E915" s="121">
        <v>43013</v>
      </c>
      <c r="F915" t="s">
        <v>352</v>
      </c>
      <c r="H915" t="s">
        <v>5587</v>
      </c>
      <c r="J915">
        <f t="shared" si="29"/>
        <v>0</v>
      </c>
    </row>
    <row r="916" spans="1:10">
      <c r="A916" t="s">
        <v>5469</v>
      </c>
      <c r="B916" t="str">
        <f t="shared" si="28"/>
        <v>NORTHLê Quang Vũ</v>
      </c>
      <c r="C916" t="s">
        <v>1979</v>
      </c>
      <c r="D916" t="s">
        <v>1978</v>
      </c>
      <c r="E916" s="121">
        <v>43018</v>
      </c>
      <c r="F916" t="s">
        <v>1374</v>
      </c>
      <c r="H916" t="s">
        <v>5588</v>
      </c>
      <c r="J916">
        <f t="shared" si="29"/>
        <v>0</v>
      </c>
    </row>
    <row r="917" spans="1:10">
      <c r="A917" t="s">
        <v>5469</v>
      </c>
      <c r="B917" t="str">
        <f t="shared" si="28"/>
        <v>NORTHĐinh Văn Thao</v>
      </c>
      <c r="C917" t="s">
        <v>1981</v>
      </c>
      <c r="D917" t="s">
        <v>1980</v>
      </c>
      <c r="E917" s="121">
        <v>43009</v>
      </c>
      <c r="F917" t="s">
        <v>1738</v>
      </c>
      <c r="H917" t="s">
        <v>5546</v>
      </c>
      <c r="J917">
        <f t="shared" si="29"/>
        <v>0</v>
      </c>
    </row>
    <row r="918" spans="1:10">
      <c r="A918" t="s">
        <v>5469</v>
      </c>
      <c r="B918" t="str">
        <f t="shared" si="28"/>
        <v>NORTHPhạm Văn Hồng</v>
      </c>
      <c r="C918" t="s">
        <v>1983</v>
      </c>
      <c r="D918" t="s">
        <v>1982</v>
      </c>
      <c r="E918" s="121">
        <v>43020</v>
      </c>
      <c r="F918" t="s">
        <v>176</v>
      </c>
      <c r="H918" t="s">
        <v>5546</v>
      </c>
      <c r="J918">
        <f t="shared" si="29"/>
        <v>0</v>
      </c>
    </row>
    <row r="919" spans="1:10">
      <c r="A919" t="s">
        <v>5438</v>
      </c>
      <c r="B919" t="str">
        <f t="shared" si="28"/>
        <v>CENLê Cầu</v>
      </c>
      <c r="C919" t="s">
        <v>1985</v>
      </c>
      <c r="D919" t="s">
        <v>1984</v>
      </c>
      <c r="E919" s="121">
        <v>43009</v>
      </c>
      <c r="F919" t="s">
        <v>1374</v>
      </c>
      <c r="H919" t="s">
        <v>5445</v>
      </c>
      <c r="J919">
        <f t="shared" si="29"/>
        <v>0</v>
      </c>
    </row>
    <row r="920" spans="1:10">
      <c r="A920" t="s">
        <v>5438</v>
      </c>
      <c r="B920" t="str">
        <f t="shared" si="28"/>
        <v>CENLê Thị Mỹ Hiệp</v>
      </c>
      <c r="C920" t="s">
        <v>1987</v>
      </c>
      <c r="D920" t="s">
        <v>1986</v>
      </c>
      <c r="E920" s="121">
        <v>43009</v>
      </c>
      <c r="F920" t="s">
        <v>1374</v>
      </c>
      <c r="H920" t="s">
        <v>5455</v>
      </c>
      <c r="J920">
        <f t="shared" si="29"/>
        <v>0</v>
      </c>
    </row>
    <row r="921" spans="1:10">
      <c r="A921" t="s">
        <v>5438</v>
      </c>
      <c r="B921" t="str">
        <f t="shared" si="28"/>
        <v>CENLê Công Duy Quang</v>
      </c>
      <c r="C921" t="s">
        <v>1989</v>
      </c>
      <c r="D921" t="s">
        <v>1988</v>
      </c>
      <c r="E921" s="121">
        <v>43018</v>
      </c>
      <c r="F921" t="s">
        <v>1374</v>
      </c>
      <c r="H921" t="s">
        <v>5538</v>
      </c>
      <c r="J921">
        <f t="shared" si="29"/>
        <v>0</v>
      </c>
    </row>
    <row r="922" spans="1:10">
      <c r="A922" t="s">
        <v>5340</v>
      </c>
      <c r="B922" t="str">
        <f t="shared" si="28"/>
        <v>SENguyễn Thành Duy</v>
      </c>
      <c r="C922" t="s">
        <v>1991</v>
      </c>
      <c r="D922" t="s">
        <v>1990</v>
      </c>
      <c r="F922" t="s">
        <v>203</v>
      </c>
      <c r="H922" t="s">
        <v>5589</v>
      </c>
      <c r="J922">
        <f t="shared" si="29"/>
        <v>0</v>
      </c>
    </row>
    <row r="923" spans="1:10">
      <c r="A923" t="s">
        <v>5469</v>
      </c>
      <c r="B923" t="str">
        <f t="shared" si="28"/>
        <v>NORTHPhạm Đình Phương</v>
      </c>
      <c r="C923" t="s">
        <v>1993</v>
      </c>
      <c r="D923" t="s">
        <v>1992</v>
      </c>
      <c r="E923" s="121">
        <v>43012</v>
      </c>
      <c r="F923" t="s">
        <v>1994</v>
      </c>
      <c r="H923" t="s">
        <v>5590</v>
      </c>
      <c r="J923">
        <f t="shared" si="29"/>
        <v>0</v>
      </c>
    </row>
    <row r="924" spans="1:10">
      <c r="A924" t="s">
        <v>5469</v>
      </c>
      <c r="B924" t="str">
        <f t="shared" si="28"/>
        <v>NORTHĐoàn Hà Kiều Oanh</v>
      </c>
      <c r="C924" t="s">
        <v>1996</v>
      </c>
      <c r="D924" t="s">
        <v>1995</v>
      </c>
      <c r="E924" s="121">
        <v>43024</v>
      </c>
      <c r="F924" t="s">
        <v>1994</v>
      </c>
      <c r="H924" t="s">
        <v>5511</v>
      </c>
      <c r="J924">
        <f t="shared" si="29"/>
        <v>0</v>
      </c>
    </row>
    <row r="925" spans="1:10">
      <c r="A925" t="s">
        <v>5389</v>
      </c>
      <c r="B925" t="str">
        <f t="shared" si="28"/>
        <v>MKNgô Hiệp</v>
      </c>
      <c r="C925" t="s">
        <v>1998</v>
      </c>
      <c r="D925" t="s">
        <v>1997</v>
      </c>
      <c r="E925" s="121">
        <v>43010</v>
      </c>
      <c r="F925" t="s">
        <v>107</v>
      </c>
      <c r="H925" t="s">
        <v>5397</v>
      </c>
      <c r="J925">
        <f t="shared" si="29"/>
        <v>0</v>
      </c>
    </row>
    <row r="926" spans="1:10">
      <c r="A926" t="s">
        <v>5389</v>
      </c>
      <c r="B926" t="str">
        <f t="shared" si="28"/>
        <v>MKVõ Thị Thúy</v>
      </c>
      <c r="C926" t="s">
        <v>2000</v>
      </c>
      <c r="D926" t="s">
        <v>1999</v>
      </c>
      <c r="E926" s="121">
        <v>43017</v>
      </c>
      <c r="F926" t="s">
        <v>57</v>
      </c>
      <c r="H926" t="s">
        <v>5591</v>
      </c>
      <c r="J926">
        <f t="shared" si="29"/>
        <v>0</v>
      </c>
    </row>
    <row r="927" spans="1:10">
      <c r="A927" t="s">
        <v>5389</v>
      </c>
      <c r="B927" t="str">
        <f t="shared" si="28"/>
        <v>MKMã Thanh Minh</v>
      </c>
      <c r="C927" t="s">
        <v>2002</v>
      </c>
      <c r="D927" t="s">
        <v>2001</v>
      </c>
      <c r="E927" s="121">
        <v>43024</v>
      </c>
      <c r="F927" t="s">
        <v>57</v>
      </c>
      <c r="H927" t="s">
        <v>5416</v>
      </c>
      <c r="J927">
        <f t="shared" si="29"/>
        <v>1</v>
      </c>
    </row>
    <row r="928" spans="1:10">
      <c r="A928" t="s">
        <v>5389</v>
      </c>
      <c r="B928" t="str">
        <f t="shared" si="28"/>
        <v>MKNguyễn Hồng Nhãn</v>
      </c>
      <c r="C928" t="s">
        <v>2004</v>
      </c>
      <c r="D928" t="s">
        <v>2003</v>
      </c>
      <c r="E928" s="121">
        <v>43024</v>
      </c>
      <c r="F928" t="s">
        <v>57</v>
      </c>
      <c r="H928" t="s">
        <v>5416</v>
      </c>
      <c r="J928">
        <f t="shared" si="29"/>
        <v>0</v>
      </c>
    </row>
    <row r="929" spans="1:10">
      <c r="A929" t="s">
        <v>5389</v>
      </c>
      <c r="B929" t="str">
        <f t="shared" si="28"/>
        <v>MKPhan Văn Tòng</v>
      </c>
      <c r="C929" t="s">
        <v>2006</v>
      </c>
      <c r="D929" t="s">
        <v>2005</v>
      </c>
      <c r="E929" s="121">
        <v>43009</v>
      </c>
      <c r="F929" t="s">
        <v>326</v>
      </c>
      <c r="H929" t="s">
        <v>5416</v>
      </c>
      <c r="J929">
        <f t="shared" si="29"/>
        <v>0</v>
      </c>
    </row>
    <row r="930" spans="1:10">
      <c r="A930" t="s">
        <v>5340</v>
      </c>
      <c r="B930" t="str">
        <f t="shared" si="28"/>
        <v>SEHồ Hữu Nghĩa</v>
      </c>
      <c r="C930" t="s">
        <v>2008</v>
      </c>
      <c r="D930" t="s">
        <v>2007</v>
      </c>
      <c r="E930" s="121">
        <v>43024</v>
      </c>
      <c r="F930" t="s">
        <v>107</v>
      </c>
      <c r="H930" t="s">
        <v>5366</v>
      </c>
      <c r="J930">
        <f t="shared" si="29"/>
        <v>0</v>
      </c>
    </row>
    <row r="931" spans="1:10">
      <c r="A931" t="s">
        <v>5340</v>
      </c>
      <c r="B931" t="str">
        <f t="shared" si="28"/>
        <v>SEPhạm Thị Trang</v>
      </c>
      <c r="C931" t="s">
        <v>2010</v>
      </c>
      <c r="D931" t="s">
        <v>2009</v>
      </c>
      <c r="E931" s="121">
        <v>43022</v>
      </c>
      <c r="F931" t="s">
        <v>176</v>
      </c>
      <c r="H931" t="s">
        <v>5366</v>
      </c>
      <c r="J931">
        <f t="shared" si="29"/>
        <v>0</v>
      </c>
    </row>
    <row r="932" spans="1:10">
      <c r="A932" t="s">
        <v>5340</v>
      </c>
      <c r="B932" t="str">
        <f t="shared" si="28"/>
        <v>SENguyễn Châu Nhất Linh</v>
      </c>
      <c r="C932" t="s">
        <v>2012</v>
      </c>
      <c r="D932" t="s">
        <v>2011</v>
      </c>
      <c r="E932" s="121">
        <v>43010</v>
      </c>
      <c r="F932" t="s">
        <v>57</v>
      </c>
      <c r="H932" t="s">
        <v>5380</v>
      </c>
      <c r="J932">
        <f t="shared" si="29"/>
        <v>0</v>
      </c>
    </row>
    <row r="933" spans="1:10">
      <c r="A933" t="s">
        <v>5340</v>
      </c>
      <c r="B933" t="str">
        <f t="shared" si="28"/>
        <v>SENguyễn Anh Khoa</v>
      </c>
      <c r="C933" t="s">
        <v>2014</v>
      </c>
      <c r="D933" t="s">
        <v>2013</v>
      </c>
      <c r="E933" s="121">
        <v>43021</v>
      </c>
      <c r="F933" t="s">
        <v>57</v>
      </c>
      <c r="H933" t="s">
        <v>5351</v>
      </c>
      <c r="J933">
        <f t="shared" si="29"/>
        <v>0</v>
      </c>
    </row>
    <row r="934" spans="1:10">
      <c r="A934" t="s">
        <v>5340</v>
      </c>
      <c r="B934" t="str">
        <f t="shared" si="28"/>
        <v>SELê Phương Loan</v>
      </c>
      <c r="C934" t="s">
        <v>2016</v>
      </c>
      <c r="D934" t="s">
        <v>2015</v>
      </c>
      <c r="E934" s="121">
        <v>43010</v>
      </c>
      <c r="F934" t="s">
        <v>57</v>
      </c>
      <c r="H934" t="s">
        <v>5351</v>
      </c>
      <c r="J934">
        <f t="shared" si="29"/>
        <v>0</v>
      </c>
    </row>
    <row r="935" spans="1:10">
      <c r="A935" t="s">
        <v>5340</v>
      </c>
      <c r="B935" t="str">
        <f t="shared" si="28"/>
        <v>SEĐặng Tường Bảo</v>
      </c>
      <c r="C935" t="s">
        <v>2018</v>
      </c>
      <c r="D935" t="s">
        <v>2017</v>
      </c>
      <c r="E935" s="121">
        <v>43010</v>
      </c>
      <c r="F935" t="s">
        <v>57</v>
      </c>
      <c r="H935" t="s">
        <v>5375</v>
      </c>
      <c r="J935">
        <f t="shared" si="29"/>
        <v>0</v>
      </c>
    </row>
    <row r="936" spans="1:10">
      <c r="A936" t="s">
        <v>5340</v>
      </c>
      <c r="B936" t="str">
        <f t="shared" si="28"/>
        <v>SEPhạm Văn Hiền</v>
      </c>
      <c r="C936" t="s">
        <v>1800</v>
      </c>
      <c r="D936" t="s">
        <v>2019</v>
      </c>
      <c r="E936" s="121">
        <v>43010</v>
      </c>
      <c r="F936" t="s">
        <v>57</v>
      </c>
      <c r="H936" t="s">
        <v>5375</v>
      </c>
      <c r="J936">
        <f t="shared" si="29"/>
        <v>0</v>
      </c>
    </row>
    <row r="937" spans="1:10">
      <c r="A937" t="s">
        <v>5340</v>
      </c>
      <c r="B937" t="str">
        <f t="shared" si="28"/>
        <v>SETrần Mạnh Hùng</v>
      </c>
      <c r="C937" t="s">
        <v>2021</v>
      </c>
      <c r="D937" t="s">
        <v>2020</v>
      </c>
      <c r="E937" s="121">
        <v>43003</v>
      </c>
      <c r="F937" t="s">
        <v>107</v>
      </c>
      <c r="H937" t="s">
        <v>5592</v>
      </c>
      <c r="J937">
        <f t="shared" si="29"/>
        <v>0</v>
      </c>
    </row>
    <row r="938" spans="1:10">
      <c r="A938" t="s">
        <v>5340</v>
      </c>
      <c r="B938" t="str">
        <f t="shared" si="28"/>
        <v>SETât Thắng</v>
      </c>
      <c r="C938" t="s">
        <v>2023</v>
      </c>
      <c r="D938" t="s">
        <v>2022</v>
      </c>
      <c r="E938" s="121">
        <v>43010</v>
      </c>
      <c r="F938" t="s">
        <v>57</v>
      </c>
      <c r="H938" t="s">
        <v>5592</v>
      </c>
      <c r="J938">
        <f t="shared" si="29"/>
        <v>0</v>
      </c>
    </row>
    <row r="939" spans="1:10">
      <c r="A939" t="s">
        <v>5340</v>
      </c>
      <c r="B939" t="str">
        <f t="shared" si="28"/>
        <v>SECao Nguyễn Thế</v>
      </c>
      <c r="C939" t="s">
        <v>2025</v>
      </c>
      <c r="D939" t="s">
        <v>2024</v>
      </c>
      <c r="E939" s="121">
        <v>43010</v>
      </c>
      <c r="F939" t="s">
        <v>176</v>
      </c>
      <c r="H939" t="s">
        <v>5592</v>
      </c>
      <c r="J939">
        <f t="shared" si="29"/>
        <v>0</v>
      </c>
    </row>
    <row r="940" spans="1:10">
      <c r="A940" t="s">
        <v>5340</v>
      </c>
      <c r="B940" t="str">
        <f t="shared" si="28"/>
        <v>SENguyễn Anh Diểm</v>
      </c>
      <c r="C940" t="s">
        <v>2027</v>
      </c>
      <c r="D940" t="s">
        <v>2026</v>
      </c>
      <c r="E940" s="121">
        <v>43010</v>
      </c>
      <c r="F940" t="s">
        <v>326</v>
      </c>
      <c r="H940" t="s">
        <v>5592</v>
      </c>
      <c r="J940">
        <f t="shared" si="29"/>
        <v>0</v>
      </c>
    </row>
    <row r="941" spans="1:10">
      <c r="A941" t="s">
        <v>5340</v>
      </c>
      <c r="B941" t="str">
        <f t="shared" si="28"/>
        <v>SELại Thế Vinh</v>
      </c>
      <c r="C941" t="s">
        <v>2029</v>
      </c>
      <c r="D941" t="s">
        <v>2028</v>
      </c>
      <c r="E941" s="121">
        <v>43018</v>
      </c>
      <c r="F941" t="s">
        <v>57</v>
      </c>
      <c r="H941" t="s">
        <v>5374</v>
      </c>
      <c r="J941">
        <f t="shared" si="29"/>
        <v>1</v>
      </c>
    </row>
    <row r="942" spans="1:10">
      <c r="A942" t="s">
        <v>5340</v>
      </c>
      <c r="B942" t="str">
        <f t="shared" si="28"/>
        <v>SEPhạm Minh Tiến</v>
      </c>
      <c r="C942" t="s">
        <v>2031</v>
      </c>
      <c r="D942" t="s">
        <v>2030</v>
      </c>
      <c r="E942" s="121">
        <v>43022</v>
      </c>
      <c r="F942" t="s">
        <v>326</v>
      </c>
      <c r="H942" t="s">
        <v>5374</v>
      </c>
      <c r="J942">
        <f t="shared" si="29"/>
        <v>0</v>
      </c>
    </row>
    <row r="943" spans="1:10">
      <c r="A943" t="s">
        <v>5340</v>
      </c>
      <c r="B943" t="str">
        <f t="shared" si="28"/>
        <v>SEHồ Hữu Công</v>
      </c>
      <c r="C943" t="s">
        <v>2033</v>
      </c>
      <c r="D943" t="s">
        <v>2032</v>
      </c>
      <c r="E943" s="121">
        <v>43024</v>
      </c>
      <c r="F943" t="s">
        <v>107</v>
      </c>
      <c r="H943" t="s">
        <v>5554</v>
      </c>
      <c r="J943">
        <f t="shared" si="29"/>
        <v>0</v>
      </c>
    </row>
    <row r="944" spans="1:10">
      <c r="A944" t="s">
        <v>5438</v>
      </c>
      <c r="B944" t="str">
        <f t="shared" si="28"/>
        <v>CENNgô Phú Quốc</v>
      </c>
      <c r="C944" t="s">
        <v>2035</v>
      </c>
      <c r="D944" t="s">
        <v>2034</v>
      </c>
      <c r="E944" s="121">
        <v>43010</v>
      </c>
      <c r="F944" t="s">
        <v>57</v>
      </c>
      <c r="H944" t="s">
        <v>5461</v>
      </c>
      <c r="J944">
        <f t="shared" si="29"/>
        <v>0</v>
      </c>
    </row>
    <row r="945" spans="1:10">
      <c r="A945" t="s">
        <v>5340</v>
      </c>
      <c r="B945" t="str">
        <f t="shared" si="28"/>
        <v>SENghiêm Xuân Yên</v>
      </c>
      <c r="C945" t="s">
        <v>2037</v>
      </c>
      <c r="D945" t="s">
        <v>2036</v>
      </c>
      <c r="E945" s="121">
        <v>43027</v>
      </c>
      <c r="F945" t="s">
        <v>57</v>
      </c>
      <c r="H945" t="s">
        <v>5352</v>
      </c>
      <c r="J945">
        <f t="shared" si="29"/>
        <v>0</v>
      </c>
    </row>
    <row r="946" spans="1:10">
      <c r="A946" t="s">
        <v>5306</v>
      </c>
      <c r="B946" t="str">
        <f t="shared" si="28"/>
        <v>HCMNguyễn Hùng Chiến</v>
      </c>
      <c r="C946" t="s">
        <v>2039</v>
      </c>
      <c r="D946" t="s">
        <v>2038</v>
      </c>
      <c r="E946" s="121">
        <v>43018</v>
      </c>
      <c r="F946" t="s">
        <v>1374</v>
      </c>
      <c r="H946" t="s">
        <v>5308</v>
      </c>
      <c r="J946">
        <f t="shared" si="29"/>
        <v>0</v>
      </c>
    </row>
    <row r="947" spans="1:10">
      <c r="A947" t="s">
        <v>5306</v>
      </c>
      <c r="B947" t="str">
        <f t="shared" si="28"/>
        <v>HCMVõ Hoàng Thanh</v>
      </c>
      <c r="C947" t="s">
        <v>2041</v>
      </c>
      <c r="D947" t="s">
        <v>2040</v>
      </c>
      <c r="E947" s="121">
        <v>43010</v>
      </c>
      <c r="F947" t="s">
        <v>1374</v>
      </c>
      <c r="H947" t="s">
        <v>5310</v>
      </c>
      <c r="J947">
        <f t="shared" si="29"/>
        <v>0</v>
      </c>
    </row>
    <row r="948" spans="1:10">
      <c r="A948" t="s">
        <v>5306</v>
      </c>
      <c r="B948" t="str">
        <f t="shared" si="28"/>
        <v>HCMVõ Thanh An</v>
      </c>
      <c r="C948" t="s">
        <v>2043</v>
      </c>
      <c r="D948" t="s">
        <v>2042</v>
      </c>
      <c r="E948" s="121">
        <v>43026</v>
      </c>
      <c r="F948" t="s">
        <v>1374</v>
      </c>
      <c r="H948" t="s">
        <v>5310</v>
      </c>
      <c r="J948">
        <f t="shared" si="29"/>
        <v>0</v>
      </c>
    </row>
    <row r="949" spans="1:10">
      <c r="A949" t="s">
        <v>5306</v>
      </c>
      <c r="B949" t="str">
        <f t="shared" si="28"/>
        <v>HCMTrần Anh Kiệt</v>
      </c>
      <c r="C949" t="s">
        <v>2045</v>
      </c>
      <c r="D949" t="s">
        <v>2044</v>
      </c>
      <c r="E949" s="121">
        <v>43026</v>
      </c>
      <c r="F949" t="s">
        <v>1374</v>
      </c>
      <c r="H949" t="s">
        <v>5311</v>
      </c>
      <c r="J949">
        <f t="shared" si="29"/>
        <v>0</v>
      </c>
    </row>
    <row r="950" spans="1:10">
      <c r="A950" t="s">
        <v>5306</v>
      </c>
      <c r="B950" t="str">
        <f t="shared" si="28"/>
        <v>HCMTrần Minh Toàn</v>
      </c>
      <c r="C950" t="s">
        <v>2047</v>
      </c>
      <c r="D950" t="s">
        <v>2046</v>
      </c>
      <c r="E950" s="121">
        <v>43018</v>
      </c>
      <c r="F950" t="s">
        <v>1374</v>
      </c>
      <c r="H950" t="s">
        <v>5579</v>
      </c>
      <c r="J950">
        <f t="shared" si="29"/>
        <v>0</v>
      </c>
    </row>
    <row r="951" spans="1:10">
      <c r="A951" t="s">
        <v>5306</v>
      </c>
      <c r="B951" t="str">
        <f t="shared" si="28"/>
        <v xml:space="preserve">HCMTrần Minh Thuận </v>
      </c>
      <c r="C951" t="s">
        <v>2049</v>
      </c>
      <c r="D951" t="s">
        <v>2048</v>
      </c>
      <c r="E951" s="121">
        <v>43019</v>
      </c>
      <c r="F951" t="s">
        <v>1374</v>
      </c>
      <c r="H951" t="s">
        <v>5579</v>
      </c>
      <c r="J951">
        <f t="shared" si="29"/>
        <v>0</v>
      </c>
    </row>
    <row r="952" spans="1:10">
      <c r="A952" t="s">
        <v>5306</v>
      </c>
      <c r="B952" t="str">
        <f t="shared" si="28"/>
        <v>HCMNguyễn Phi Vũ</v>
      </c>
      <c r="C952" t="s">
        <v>2051</v>
      </c>
      <c r="D952" t="s">
        <v>2050</v>
      </c>
      <c r="E952" s="121">
        <v>43018</v>
      </c>
      <c r="F952" t="s">
        <v>1374</v>
      </c>
      <c r="H952" t="s">
        <v>5579</v>
      </c>
      <c r="J952">
        <f t="shared" si="29"/>
        <v>0</v>
      </c>
    </row>
    <row r="953" spans="1:10">
      <c r="A953" t="s">
        <v>5306</v>
      </c>
      <c r="B953" t="str">
        <f t="shared" si="28"/>
        <v>HCMLa Phước Trung</v>
      </c>
      <c r="C953" t="s">
        <v>2053</v>
      </c>
      <c r="D953" t="s">
        <v>2052</v>
      </c>
      <c r="E953" s="121">
        <v>43019</v>
      </c>
      <c r="F953" t="s">
        <v>1374</v>
      </c>
      <c r="H953" t="s">
        <v>5579</v>
      </c>
      <c r="J953">
        <f t="shared" si="29"/>
        <v>0</v>
      </c>
    </row>
    <row r="954" spans="1:10">
      <c r="A954" t="s">
        <v>5306</v>
      </c>
      <c r="B954" t="str">
        <f t="shared" si="28"/>
        <v>HCMNguyễn Quốc Vũ</v>
      </c>
      <c r="C954" t="s">
        <v>1713</v>
      </c>
      <c r="D954" t="s">
        <v>2054</v>
      </c>
      <c r="E954" s="121">
        <v>43010</v>
      </c>
      <c r="F954" t="s">
        <v>1374</v>
      </c>
      <c r="H954" t="s">
        <v>5314</v>
      </c>
      <c r="J954">
        <f t="shared" si="29"/>
        <v>0</v>
      </c>
    </row>
    <row r="955" spans="1:10">
      <c r="A955" t="s">
        <v>5306</v>
      </c>
      <c r="B955" t="str">
        <f t="shared" si="28"/>
        <v>HCMLê Vũ Trí Dũng</v>
      </c>
      <c r="C955" t="s">
        <v>2056</v>
      </c>
      <c r="D955" t="s">
        <v>2055</v>
      </c>
      <c r="E955" s="121">
        <v>43017</v>
      </c>
      <c r="F955" t="s">
        <v>1374</v>
      </c>
      <c r="H955" t="s">
        <v>5314</v>
      </c>
      <c r="J955">
        <f t="shared" si="29"/>
        <v>0</v>
      </c>
    </row>
    <row r="956" spans="1:10">
      <c r="A956" t="s">
        <v>5306</v>
      </c>
      <c r="B956" t="str">
        <f t="shared" si="28"/>
        <v>HCMLê Tấn Thạnh</v>
      </c>
      <c r="C956" t="s">
        <v>2058</v>
      </c>
      <c r="D956" t="s">
        <v>2057</v>
      </c>
      <c r="E956" s="121">
        <v>43027</v>
      </c>
      <c r="F956" t="s">
        <v>1374</v>
      </c>
      <c r="H956" t="s">
        <v>5314</v>
      </c>
      <c r="J956">
        <f t="shared" si="29"/>
        <v>0</v>
      </c>
    </row>
    <row r="957" spans="1:10">
      <c r="A957" t="s">
        <v>5306</v>
      </c>
      <c r="B957" t="str">
        <f t="shared" si="28"/>
        <v>HCMVõ Quang Huy</v>
      </c>
      <c r="C957" t="s">
        <v>2060</v>
      </c>
      <c r="D957" t="s">
        <v>2059</v>
      </c>
      <c r="E957" s="121">
        <v>43027</v>
      </c>
      <c r="F957" t="s">
        <v>1374</v>
      </c>
      <c r="H957" t="s">
        <v>5518</v>
      </c>
      <c r="J957">
        <f t="shared" si="29"/>
        <v>0</v>
      </c>
    </row>
    <row r="958" spans="1:10">
      <c r="A958" t="s">
        <v>5306</v>
      </c>
      <c r="B958" t="str">
        <f t="shared" si="28"/>
        <v>HCMHoàng Mỹ Quyên</v>
      </c>
      <c r="C958" t="s">
        <v>2062</v>
      </c>
      <c r="D958" t="s">
        <v>2061</v>
      </c>
      <c r="E958" s="121">
        <v>43017</v>
      </c>
      <c r="F958" t="s">
        <v>107</v>
      </c>
      <c r="H958" t="s">
        <v>5593</v>
      </c>
      <c r="J958">
        <f t="shared" si="29"/>
        <v>0</v>
      </c>
    </row>
    <row r="959" spans="1:10">
      <c r="A959" t="s">
        <v>5306</v>
      </c>
      <c r="B959" t="str">
        <f t="shared" si="28"/>
        <v>HCMLê Phạm Tính</v>
      </c>
      <c r="C959" t="s">
        <v>2064</v>
      </c>
      <c r="D959" t="s">
        <v>2063</v>
      </c>
      <c r="E959" s="121">
        <v>43019</v>
      </c>
      <c r="F959" t="s">
        <v>1374</v>
      </c>
      <c r="H959" t="s">
        <v>5320</v>
      </c>
      <c r="J959">
        <f t="shared" si="29"/>
        <v>0</v>
      </c>
    </row>
    <row r="960" spans="1:10">
      <c r="A960" t="s">
        <v>5306</v>
      </c>
      <c r="B960" t="str">
        <f t="shared" si="28"/>
        <v>HCMLê Thị Tình</v>
      </c>
      <c r="C960" t="s">
        <v>2066</v>
      </c>
      <c r="D960" t="s">
        <v>2065</v>
      </c>
      <c r="E960" s="121">
        <v>43020</v>
      </c>
      <c r="F960" t="s">
        <v>1374</v>
      </c>
      <c r="H960" t="s">
        <v>5320</v>
      </c>
      <c r="J960">
        <f t="shared" si="29"/>
        <v>0</v>
      </c>
    </row>
    <row r="961" spans="1:10">
      <c r="A961" t="s">
        <v>5306</v>
      </c>
      <c r="B961" t="str">
        <f t="shared" si="28"/>
        <v>HCMBùi Công Mạnh</v>
      </c>
      <c r="C961" t="s">
        <v>2068</v>
      </c>
      <c r="D961" t="s">
        <v>2067</v>
      </c>
      <c r="E961" s="121">
        <v>43024</v>
      </c>
      <c r="F961" t="s">
        <v>1374</v>
      </c>
      <c r="H961" t="s">
        <v>5320</v>
      </c>
      <c r="J961">
        <f t="shared" si="29"/>
        <v>0</v>
      </c>
    </row>
    <row r="962" spans="1:10">
      <c r="A962" t="s">
        <v>5306</v>
      </c>
      <c r="B962" t="str">
        <f t="shared" ref="B962:B1025" si="30">+A962&amp;C962</f>
        <v>HCMPhan Nguyễn Quang Thịnh</v>
      </c>
      <c r="C962" t="s">
        <v>2070</v>
      </c>
      <c r="D962" t="s">
        <v>2069</v>
      </c>
      <c r="E962" s="121">
        <v>43026</v>
      </c>
      <c r="F962" t="s">
        <v>1738</v>
      </c>
      <c r="H962" t="s">
        <v>5320</v>
      </c>
      <c r="J962">
        <f t="shared" ref="J962:J1025" si="31">+IF(COUNTIF($B:$B,B962)=2,1,0)</f>
        <v>0</v>
      </c>
    </row>
    <row r="963" spans="1:10">
      <c r="A963" t="s">
        <v>5306</v>
      </c>
      <c r="B963" t="str">
        <f t="shared" si="30"/>
        <v xml:space="preserve">HCMVõ Thành Phi </v>
      </c>
      <c r="C963" t="s">
        <v>2072</v>
      </c>
      <c r="D963" t="s">
        <v>2071</v>
      </c>
      <c r="E963" s="121">
        <v>43006</v>
      </c>
      <c r="F963" t="s">
        <v>1374</v>
      </c>
      <c r="H963" t="s">
        <v>5594</v>
      </c>
      <c r="J963">
        <f t="shared" si="31"/>
        <v>0</v>
      </c>
    </row>
    <row r="964" spans="1:10">
      <c r="A964" t="s">
        <v>5306</v>
      </c>
      <c r="B964" t="str">
        <f t="shared" si="30"/>
        <v>HCMLư Trung Long</v>
      </c>
      <c r="C964" t="s">
        <v>2074</v>
      </c>
      <c r="D964" t="s">
        <v>2073</v>
      </c>
      <c r="E964" s="121">
        <v>43026</v>
      </c>
      <c r="F964" t="s">
        <v>1374</v>
      </c>
      <c r="H964" t="s">
        <v>5533</v>
      </c>
      <c r="J964">
        <f t="shared" si="31"/>
        <v>0</v>
      </c>
    </row>
    <row r="965" spans="1:10">
      <c r="A965" t="s">
        <v>5306</v>
      </c>
      <c r="B965" t="str">
        <f t="shared" si="30"/>
        <v>HCMHồ Vỹ Trường Giang</v>
      </c>
      <c r="C965" t="s">
        <v>2076</v>
      </c>
      <c r="D965" t="s">
        <v>2075</v>
      </c>
      <c r="E965" s="121">
        <v>43026</v>
      </c>
      <c r="F965" t="s">
        <v>1374</v>
      </c>
      <c r="H965" t="s">
        <v>5533</v>
      </c>
      <c r="J965">
        <f t="shared" si="31"/>
        <v>0</v>
      </c>
    </row>
    <row r="966" spans="1:10">
      <c r="A966" t="s">
        <v>5306</v>
      </c>
      <c r="B966" t="str">
        <f t="shared" si="30"/>
        <v>HCMTrần Đình Dương</v>
      </c>
      <c r="C966" t="s">
        <v>2078</v>
      </c>
      <c r="D966" t="s">
        <v>2077</v>
      </c>
      <c r="E966" s="121">
        <v>43026</v>
      </c>
      <c r="F966" t="s">
        <v>1374</v>
      </c>
      <c r="H966" t="s">
        <v>5562</v>
      </c>
      <c r="J966">
        <f t="shared" si="31"/>
        <v>0</v>
      </c>
    </row>
    <row r="967" spans="1:10">
      <c r="A967" t="s">
        <v>5306</v>
      </c>
      <c r="B967" t="str">
        <f t="shared" si="30"/>
        <v>HCMBùi Hữu Đạt</v>
      </c>
      <c r="C967" t="s">
        <v>2080</v>
      </c>
      <c r="D967" t="s">
        <v>2079</v>
      </c>
      <c r="E967" s="121">
        <v>43027</v>
      </c>
      <c r="F967" t="s">
        <v>1738</v>
      </c>
      <c r="H967" t="s">
        <v>5562</v>
      </c>
      <c r="J967">
        <f t="shared" si="31"/>
        <v>0</v>
      </c>
    </row>
    <row r="968" spans="1:10">
      <c r="A968" t="s">
        <v>5306</v>
      </c>
      <c r="B968" t="str">
        <f t="shared" si="30"/>
        <v xml:space="preserve">HCMNguyễn Đức Trọng </v>
      </c>
      <c r="C968" t="s">
        <v>2082</v>
      </c>
      <c r="D968" t="s">
        <v>2081</v>
      </c>
      <c r="E968" s="121">
        <v>43020</v>
      </c>
      <c r="F968" t="s">
        <v>1374</v>
      </c>
      <c r="H968" t="s">
        <v>5558</v>
      </c>
      <c r="J968">
        <f t="shared" si="31"/>
        <v>0</v>
      </c>
    </row>
    <row r="969" spans="1:10">
      <c r="A969" t="s">
        <v>5306</v>
      </c>
      <c r="B969" t="str">
        <f t="shared" si="30"/>
        <v>HCMTrần Đức Duy</v>
      </c>
      <c r="C969" t="s">
        <v>2084</v>
      </c>
      <c r="D969" t="s">
        <v>2083</v>
      </c>
      <c r="E969" s="121">
        <v>43020</v>
      </c>
      <c r="F969" t="s">
        <v>1738</v>
      </c>
      <c r="H969" t="s">
        <v>5558</v>
      </c>
      <c r="J969">
        <f t="shared" si="31"/>
        <v>0</v>
      </c>
    </row>
    <row r="970" spans="1:10">
      <c r="A970" t="s">
        <v>5306</v>
      </c>
      <c r="B970" t="str">
        <f t="shared" si="30"/>
        <v>HCMNguyễn Thị Hồng</v>
      </c>
      <c r="C970" t="s">
        <v>2086</v>
      </c>
      <c r="D970" t="s">
        <v>2085</v>
      </c>
      <c r="E970" s="121">
        <v>43024</v>
      </c>
      <c r="F970" t="s">
        <v>107</v>
      </c>
      <c r="H970" t="s">
        <v>5583</v>
      </c>
      <c r="J970">
        <f t="shared" si="31"/>
        <v>0</v>
      </c>
    </row>
    <row r="971" spans="1:10">
      <c r="A971" t="s">
        <v>5306</v>
      </c>
      <c r="B971" t="str">
        <f t="shared" si="30"/>
        <v>HCMNguyễn Ngọc Thơm</v>
      </c>
      <c r="C971" t="s">
        <v>2088</v>
      </c>
      <c r="D971" t="s">
        <v>2087</v>
      </c>
      <c r="E971" s="121" t="s">
        <v>2089</v>
      </c>
      <c r="F971" t="s">
        <v>1374</v>
      </c>
      <c r="H971" t="s">
        <v>5583</v>
      </c>
      <c r="J971">
        <f t="shared" si="31"/>
        <v>0</v>
      </c>
    </row>
    <row r="972" spans="1:10">
      <c r="A972" t="s">
        <v>5306</v>
      </c>
      <c r="B972" t="str">
        <f t="shared" si="30"/>
        <v>HCMHà Thị Như Ngọc</v>
      </c>
      <c r="C972" t="s">
        <v>2091</v>
      </c>
      <c r="D972" t="s">
        <v>2090</v>
      </c>
      <c r="E972" s="121">
        <v>43020</v>
      </c>
      <c r="F972" t="s">
        <v>1374</v>
      </c>
      <c r="H972" t="s">
        <v>5583</v>
      </c>
      <c r="J972">
        <f t="shared" si="31"/>
        <v>0</v>
      </c>
    </row>
    <row r="973" spans="1:10">
      <c r="A973" t="s">
        <v>5306</v>
      </c>
      <c r="B973" t="str">
        <f t="shared" si="30"/>
        <v>HCMDưng Thị Hoa</v>
      </c>
      <c r="C973" t="s">
        <v>2093</v>
      </c>
      <c r="D973" t="s">
        <v>2092</v>
      </c>
      <c r="E973" s="121" t="s">
        <v>2089</v>
      </c>
      <c r="F973" t="s">
        <v>1374</v>
      </c>
      <c r="H973" t="s">
        <v>5583</v>
      </c>
      <c r="J973">
        <f t="shared" si="31"/>
        <v>0</v>
      </c>
    </row>
    <row r="974" spans="1:10">
      <c r="A974" t="s">
        <v>5306</v>
      </c>
      <c r="B974" t="str">
        <f t="shared" si="30"/>
        <v>HCMLê Chí Dũng</v>
      </c>
      <c r="C974" t="s">
        <v>2095</v>
      </c>
      <c r="D974" t="s">
        <v>2094</v>
      </c>
      <c r="E974" s="121" t="s">
        <v>2089</v>
      </c>
      <c r="F974" t="s">
        <v>1374</v>
      </c>
      <c r="H974" t="s">
        <v>5583</v>
      </c>
      <c r="J974">
        <f t="shared" si="31"/>
        <v>0</v>
      </c>
    </row>
    <row r="975" spans="1:10">
      <c r="A975" t="s">
        <v>5306</v>
      </c>
      <c r="B975" t="str">
        <f t="shared" si="30"/>
        <v>HCMNguyễn Văn Đình Phú</v>
      </c>
      <c r="C975" t="s">
        <v>2097</v>
      </c>
      <c r="D975" t="s">
        <v>2096</v>
      </c>
      <c r="E975" s="121">
        <v>43010</v>
      </c>
      <c r="F975" t="s">
        <v>1374</v>
      </c>
      <c r="H975" t="s">
        <v>5583</v>
      </c>
      <c r="J975">
        <f t="shared" si="31"/>
        <v>1</v>
      </c>
    </row>
    <row r="976" spans="1:10">
      <c r="A976" t="s">
        <v>5306</v>
      </c>
      <c r="B976" t="str">
        <f t="shared" si="30"/>
        <v>HCMTrần Quốc Cương</v>
      </c>
      <c r="C976" t="s">
        <v>2099</v>
      </c>
      <c r="D976" t="s">
        <v>2098</v>
      </c>
      <c r="E976" s="121" t="s">
        <v>2100</v>
      </c>
      <c r="F976" t="s">
        <v>1738</v>
      </c>
      <c r="H976" t="s">
        <v>5583</v>
      </c>
      <c r="J976">
        <f t="shared" si="31"/>
        <v>0</v>
      </c>
    </row>
    <row r="977" spans="1:10">
      <c r="A977" t="s">
        <v>5306</v>
      </c>
      <c r="B977" t="str">
        <f t="shared" si="30"/>
        <v>HCMĐỗ Anh Tuấn</v>
      </c>
      <c r="C977" t="s">
        <v>2102</v>
      </c>
      <c r="D977" t="s">
        <v>2101</v>
      </c>
      <c r="E977" s="121">
        <v>43021</v>
      </c>
      <c r="F977" t="s">
        <v>1738</v>
      </c>
      <c r="H977" t="s">
        <v>5583</v>
      </c>
      <c r="J977">
        <f t="shared" si="31"/>
        <v>0</v>
      </c>
    </row>
    <row r="978" spans="1:10">
      <c r="A978" t="s">
        <v>5306</v>
      </c>
      <c r="B978" t="str">
        <f t="shared" si="30"/>
        <v>HCMNguyễn Tùng Vương</v>
      </c>
      <c r="C978" t="s">
        <v>2104</v>
      </c>
      <c r="D978" t="s">
        <v>2103</v>
      </c>
      <c r="E978" s="121">
        <v>43019</v>
      </c>
      <c r="F978" t="s">
        <v>1374</v>
      </c>
      <c r="H978" t="s">
        <v>5559</v>
      </c>
      <c r="J978">
        <f t="shared" si="31"/>
        <v>0</v>
      </c>
    </row>
    <row r="979" spans="1:10">
      <c r="A979" t="s">
        <v>5306</v>
      </c>
      <c r="B979" t="str">
        <f t="shared" si="30"/>
        <v>HCMLê Long Hồ</v>
      </c>
      <c r="C979" t="s">
        <v>2106</v>
      </c>
      <c r="D979" t="s">
        <v>2105</v>
      </c>
      <c r="E979" s="121">
        <v>43025</v>
      </c>
      <c r="F979" t="s">
        <v>1738</v>
      </c>
      <c r="H979" t="s">
        <v>5559</v>
      </c>
      <c r="J979">
        <f t="shared" si="31"/>
        <v>0</v>
      </c>
    </row>
    <row r="980" spans="1:10">
      <c r="A980" t="s">
        <v>5306</v>
      </c>
      <c r="B980" t="str">
        <f t="shared" si="30"/>
        <v>HCMPhùng Văn Vinh</v>
      </c>
      <c r="C980" t="s">
        <v>2108</v>
      </c>
      <c r="D980" t="s">
        <v>2107</v>
      </c>
      <c r="E980" s="121">
        <v>43028</v>
      </c>
      <c r="F980" t="s">
        <v>1374</v>
      </c>
      <c r="H980" t="s">
        <v>5560</v>
      </c>
      <c r="J980">
        <f t="shared" si="31"/>
        <v>0</v>
      </c>
    </row>
    <row r="981" spans="1:10">
      <c r="A981" t="s">
        <v>58</v>
      </c>
      <c r="B981" t="str">
        <f t="shared" si="30"/>
        <v>MTHoàng Thị Thu Thủy</v>
      </c>
      <c r="C981" t="s">
        <v>2110</v>
      </c>
      <c r="D981" t="s">
        <v>2109</v>
      </c>
      <c r="E981" s="121">
        <v>43024</v>
      </c>
      <c r="F981" t="s">
        <v>15</v>
      </c>
      <c r="H981" t="s">
        <v>4735</v>
      </c>
      <c r="J981">
        <f t="shared" si="31"/>
        <v>0</v>
      </c>
    </row>
    <row r="982" spans="1:10">
      <c r="A982" t="s">
        <v>5306</v>
      </c>
      <c r="B982" t="str">
        <f t="shared" si="30"/>
        <v>HCMThái Anh Nguyên</v>
      </c>
      <c r="C982" t="s">
        <v>2112</v>
      </c>
      <c r="D982" t="s">
        <v>2111</v>
      </c>
      <c r="E982" s="121">
        <v>43006</v>
      </c>
      <c r="F982" t="s">
        <v>1374</v>
      </c>
      <c r="H982" t="s">
        <v>5583</v>
      </c>
      <c r="J982">
        <f t="shared" si="31"/>
        <v>0</v>
      </c>
    </row>
    <row r="983" spans="1:10">
      <c r="A983" t="s">
        <v>5306</v>
      </c>
      <c r="B983" t="str">
        <f t="shared" si="30"/>
        <v xml:space="preserve">HCMPhan Tựu </v>
      </c>
      <c r="C983" t="s">
        <v>2114</v>
      </c>
      <c r="D983" t="s">
        <v>2113</v>
      </c>
      <c r="E983" s="121">
        <v>43006</v>
      </c>
      <c r="F983" t="s">
        <v>1374</v>
      </c>
      <c r="H983" t="s">
        <v>5583</v>
      </c>
      <c r="J983">
        <f t="shared" si="31"/>
        <v>0</v>
      </c>
    </row>
    <row r="984" spans="1:10">
      <c r="A984" t="s">
        <v>5306</v>
      </c>
      <c r="B984" t="str">
        <f t="shared" si="30"/>
        <v>HCMNguyễn Toni</v>
      </c>
      <c r="C984" t="s">
        <v>2116</v>
      </c>
      <c r="D984" t="s">
        <v>2115</v>
      </c>
      <c r="E984" s="121">
        <v>42998</v>
      </c>
      <c r="F984" t="s">
        <v>107</v>
      </c>
      <c r="H984" t="s">
        <v>5560</v>
      </c>
      <c r="J984">
        <f t="shared" si="31"/>
        <v>0</v>
      </c>
    </row>
    <row r="985" spans="1:10">
      <c r="A985" t="s">
        <v>5340</v>
      </c>
      <c r="B985" t="str">
        <f t="shared" si="30"/>
        <v>SENguyễn Thị Kim Ngân</v>
      </c>
      <c r="C985" t="s">
        <v>2118</v>
      </c>
      <c r="D985" t="s">
        <v>2117</v>
      </c>
      <c r="E985" s="121">
        <v>43010</v>
      </c>
      <c r="F985" t="s">
        <v>326</v>
      </c>
      <c r="H985" t="s">
        <v>5595</v>
      </c>
      <c r="J985">
        <f t="shared" si="31"/>
        <v>0</v>
      </c>
    </row>
    <row r="986" spans="1:10">
      <c r="A986" t="s">
        <v>5306</v>
      </c>
      <c r="B986" t="str">
        <f t="shared" si="30"/>
        <v>HCMVõ Thành Nhựt</v>
      </c>
      <c r="C986" t="s">
        <v>2120</v>
      </c>
      <c r="D986" t="s">
        <v>2119</v>
      </c>
      <c r="E986" s="121">
        <v>43029</v>
      </c>
      <c r="F986" t="s">
        <v>1738</v>
      </c>
      <c r="H986" t="s">
        <v>5596</v>
      </c>
      <c r="J986">
        <f t="shared" si="31"/>
        <v>1</v>
      </c>
    </row>
    <row r="987" spans="1:10">
      <c r="A987" t="s">
        <v>5306</v>
      </c>
      <c r="B987" t="str">
        <f t="shared" si="30"/>
        <v>HCMHồ Thái Phương</v>
      </c>
      <c r="C987" t="s">
        <v>2122</v>
      </c>
      <c r="D987" t="s">
        <v>2121</v>
      </c>
      <c r="E987" s="121">
        <v>43035</v>
      </c>
      <c r="F987" t="s">
        <v>1738</v>
      </c>
      <c r="H987" t="s">
        <v>5596</v>
      </c>
      <c r="J987">
        <f t="shared" si="31"/>
        <v>1</v>
      </c>
    </row>
    <row r="988" spans="1:10">
      <c r="A988" t="s">
        <v>5306</v>
      </c>
      <c r="B988" t="str">
        <f t="shared" si="30"/>
        <v>HCMNguyễn Phương Uyên</v>
      </c>
      <c r="C988" t="s">
        <v>2124</v>
      </c>
      <c r="D988" t="s">
        <v>2123</v>
      </c>
      <c r="E988" s="121">
        <v>43031</v>
      </c>
      <c r="F988" t="s">
        <v>1374</v>
      </c>
      <c r="H988" t="s">
        <v>5597</v>
      </c>
      <c r="J988">
        <f t="shared" si="31"/>
        <v>0</v>
      </c>
    </row>
    <row r="989" spans="1:10">
      <c r="A989" t="s">
        <v>5306</v>
      </c>
      <c r="B989" t="str">
        <f t="shared" si="30"/>
        <v>HCMHuỳnh Đình Huy</v>
      </c>
      <c r="C989" t="s">
        <v>2126</v>
      </c>
      <c r="D989" t="s">
        <v>2125</v>
      </c>
      <c r="E989" s="121">
        <v>43029</v>
      </c>
      <c r="F989" t="s">
        <v>1374</v>
      </c>
      <c r="H989" t="s">
        <v>5320</v>
      </c>
      <c r="J989">
        <f t="shared" si="31"/>
        <v>0</v>
      </c>
    </row>
    <row r="990" spans="1:10">
      <c r="A990" t="s">
        <v>5306</v>
      </c>
      <c r="B990" t="str">
        <f t="shared" si="30"/>
        <v>HCMHuỳnh văn Nhân</v>
      </c>
      <c r="C990" t="s">
        <v>2128</v>
      </c>
      <c r="D990" t="s">
        <v>2127</v>
      </c>
      <c r="E990" s="121">
        <v>43035</v>
      </c>
      <c r="F990" t="s">
        <v>194</v>
      </c>
      <c r="H990" t="s">
        <v>5596</v>
      </c>
      <c r="J990">
        <f t="shared" si="31"/>
        <v>0</v>
      </c>
    </row>
    <row r="991" spans="1:10">
      <c r="A991" t="s">
        <v>5306</v>
      </c>
      <c r="B991" t="str">
        <f t="shared" si="30"/>
        <v>HCMNguyễn Hữu Mạnh</v>
      </c>
      <c r="C991" t="s">
        <v>2130</v>
      </c>
      <c r="D991" t="s">
        <v>2129</v>
      </c>
      <c r="E991" s="121">
        <v>43031</v>
      </c>
      <c r="F991" t="s">
        <v>1738</v>
      </c>
      <c r="H991" t="s">
        <v>5598</v>
      </c>
      <c r="J991">
        <f t="shared" si="31"/>
        <v>0</v>
      </c>
    </row>
    <row r="992" spans="1:10">
      <c r="A992" t="s">
        <v>5306</v>
      </c>
      <c r="B992" t="str">
        <f t="shared" si="30"/>
        <v>HCMNguyễn Đức Trung</v>
      </c>
      <c r="C992" t="s">
        <v>2132</v>
      </c>
      <c r="D992" t="s">
        <v>2131</v>
      </c>
      <c r="E992" s="121">
        <v>43029</v>
      </c>
      <c r="F992" t="s">
        <v>13</v>
      </c>
      <c r="H992" t="s">
        <v>4735</v>
      </c>
      <c r="J992">
        <f t="shared" si="31"/>
        <v>0</v>
      </c>
    </row>
    <row r="993" spans="1:10">
      <c r="A993" t="s">
        <v>5340</v>
      </c>
      <c r="B993" t="str">
        <f t="shared" si="30"/>
        <v>SEHoàng Thị Quân</v>
      </c>
      <c r="C993" t="s">
        <v>2134</v>
      </c>
      <c r="D993" t="s">
        <v>2133</v>
      </c>
      <c r="E993" s="121">
        <v>43029</v>
      </c>
      <c r="F993" t="s">
        <v>326</v>
      </c>
      <c r="H993" t="s">
        <v>5351</v>
      </c>
      <c r="J993">
        <f t="shared" si="31"/>
        <v>1</v>
      </c>
    </row>
    <row r="994" spans="1:10">
      <c r="A994" t="s">
        <v>5340</v>
      </c>
      <c r="B994" t="str">
        <f t="shared" si="30"/>
        <v>SENGÔ THỊ HỒNG LOAN</v>
      </c>
      <c r="C994" t="s">
        <v>2136</v>
      </c>
      <c r="D994" t="s">
        <v>2135</v>
      </c>
      <c r="E994" s="121">
        <v>43040</v>
      </c>
      <c r="F994" t="s">
        <v>352</v>
      </c>
      <c r="H994" t="s">
        <v>5356</v>
      </c>
      <c r="J994">
        <f t="shared" si="31"/>
        <v>0</v>
      </c>
    </row>
    <row r="995" spans="1:10">
      <c r="A995" t="s">
        <v>5340</v>
      </c>
      <c r="B995" t="str">
        <f t="shared" si="30"/>
        <v>SELÊ DƯƠNG KIM MINH</v>
      </c>
      <c r="C995" t="s">
        <v>2138</v>
      </c>
      <c r="D995" t="s">
        <v>2137</v>
      </c>
      <c r="E995" s="121">
        <v>43040</v>
      </c>
      <c r="F995" t="s">
        <v>326</v>
      </c>
      <c r="H995" t="s">
        <v>5356</v>
      </c>
      <c r="J995">
        <f t="shared" si="31"/>
        <v>0</v>
      </c>
    </row>
    <row r="996" spans="1:10">
      <c r="A996" t="s">
        <v>5340</v>
      </c>
      <c r="B996" t="str">
        <f t="shared" si="30"/>
        <v>SENguyễn Minh Nguyệt</v>
      </c>
      <c r="C996" t="s">
        <v>2140</v>
      </c>
      <c r="D996" t="s">
        <v>2139</v>
      </c>
      <c r="E996" s="121">
        <v>43029</v>
      </c>
      <c r="F996" t="s">
        <v>1374</v>
      </c>
      <c r="H996" t="s">
        <v>5353</v>
      </c>
      <c r="J996">
        <f t="shared" si="31"/>
        <v>0</v>
      </c>
    </row>
    <row r="997" spans="1:10">
      <c r="A997" t="s">
        <v>5340</v>
      </c>
      <c r="B997" t="str">
        <f t="shared" si="30"/>
        <v>SEHồ Minh Thiện</v>
      </c>
      <c r="C997" t="s">
        <v>927</v>
      </c>
      <c r="D997" t="s">
        <v>2141</v>
      </c>
      <c r="E997" s="121">
        <v>43040</v>
      </c>
      <c r="F997" t="s">
        <v>203</v>
      </c>
      <c r="H997" t="s">
        <v>5599</v>
      </c>
      <c r="J997">
        <f t="shared" si="31"/>
        <v>0</v>
      </c>
    </row>
    <row r="998" spans="1:10">
      <c r="A998" t="s">
        <v>5340</v>
      </c>
      <c r="B998" t="str">
        <f t="shared" si="30"/>
        <v>SEHồ Nguyễn Thùy Trang</v>
      </c>
      <c r="C998" t="s">
        <v>2143</v>
      </c>
      <c r="D998" t="s">
        <v>2142</v>
      </c>
      <c r="E998" s="121">
        <v>43040</v>
      </c>
      <c r="F998" t="s">
        <v>1738</v>
      </c>
      <c r="H998" t="s">
        <v>5371</v>
      </c>
      <c r="J998">
        <f t="shared" si="31"/>
        <v>0</v>
      </c>
    </row>
    <row r="999" spans="1:10">
      <c r="A999" t="s">
        <v>5340</v>
      </c>
      <c r="B999" t="str">
        <f t="shared" si="30"/>
        <v>SEĐặng Văn Anh</v>
      </c>
      <c r="C999" t="s">
        <v>2145</v>
      </c>
      <c r="D999" t="s">
        <v>2144</v>
      </c>
      <c r="E999" s="121">
        <v>43040</v>
      </c>
      <c r="F999" t="s">
        <v>1374</v>
      </c>
      <c r="H999" t="s">
        <v>5584</v>
      </c>
      <c r="J999">
        <f t="shared" si="31"/>
        <v>0</v>
      </c>
    </row>
    <row r="1000" spans="1:10">
      <c r="A1000" t="s">
        <v>5389</v>
      </c>
      <c r="B1000" t="str">
        <f t="shared" si="30"/>
        <v>MKTrương Hoàng Giang</v>
      </c>
      <c r="C1000" t="s">
        <v>2147</v>
      </c>
      <c r="D1000" t="s">
        <v>2146</v>
      </c>
      <c r="E1000" s="121">
        <v>43040</v>
      </c>
      <c r="F1000" t="s">
        <v>1374</v>
      </c>
      <c r="H1000" t="s">
        <v>5600</v>
      </c>
      <c r="J1000">
        <f t="shared" si="31"/>
        <v>0</v>
      </c>
    </row>
    <row r="1001" spans="1:10">
      <c r="A1001" t="s">
        <v>5389</v>
      </c>
      <c r="B1001" t="str">
        <f t="shared" si="30"/>
        <v>MKPhan Trường Nhựt</v>
      </c>
      <c r="C1001" t="s">
        <v>2149</v>
      </c>
      <c r="D1001" t="s">
        <v>2148</v>
      </c>
      <c r="E1001" s="121">
        <v>43029</v>
      </c>
      <c r="F1001" t="s">
        <v>107</v>
      </c>
      <c r="H1001" t="s">
        <v>5402</v>
      </c>
      <c r="J1001">
        <f t="shared" si="31"/>
        <v>0</v>
      </c>
    </row>
    <row r="1002" spans="1:10">
      <c r="A1002" t="s">
        <v>5389</v>
      </c>
      <c r="B1002" t="str">
        <f t="shared" si="30"/>
        <v>MKVõ Thị Mỹ Dương</v>
      </c>
      <c r="C1002" t="s">
        <v>2151</v>
      </c>
      <c r="D1002" t="s">
        <v>2150</v>
      </c>
      <c r="E1002" s="121">
        <v>43042</v>
      </c>
      <c r="F1002" t="s">
        <v>1738</v>
      </c>
      <c r="H1002" t="s">
        <v>5591</v>
      </c>
      <c r="J1002">
        <f t="shared" si="31"/>
        <v>0</v>
      </c>
    </row>
    <row r="1003" spans="1:10">
      <c r="A1003" t="s">
        <v>5389</v>
      </c>
      <c r="B1003" t="str">
        <f t="shared" si="30"/>
        <v>MKLê Văn Lê</v>
      </c>
      <c r="C1003" t="s">
        <v>2153</v>
      </c>
      <c r="D1003" t="s">
        <v>2152</v>
      </c>
      <c r="E1003" s="121" t="s">
        <v>2154</v>
      </c>
      <c r="F1003" t="s">
        <v>352</v>
      </c>
      <c r="H1003" t="s">
        <v>5417</v>
      </c>
      <c r="J1003">
        <f t="shared" si="31"/>
        <v>0</v>
      </c>
    </row>
    <row r="1004" spans="1:10">
      <c r="A1004" t="s">
        <v>5389</v>
      </c>
      <c r="B1004" t="str">
        <f t="shared" si="30"/>
        <v>MKĐẶNG HOÀI PHÚC</v>
      </c>
      <c r="C1004" t="s">
        <v>2156</v>
      </c>
      <c r="D1004" t="s">
        <v>2155</v>
      </c>
      <c r="E1004" s="121">
        <v>43034</v>
      </c>
      <c r="F1004" t="s">
        <v>1374</v>
      </c>
      <c r="H1004" t="s">
        <v>5537</v>
      </c>
      <c r="J1004">
        <f t="shared" si="31"/>
        <v>0</v>
      </c>
    </row>
    <row r="1005" spans="1:10">
      <c r="A1005" t="s">
        <v>5389</v>
      </c>
      <c r="B1005" t="str">
        <f t="shared" si="30"/>
        <v>MKTRANG QUỐC PHONG</v>
      </c>
      <c r="C1005" t="s">
        <v>2158</v>
      </c>
      <c r="D1005" t="s">
        <v>2157</v>
      </c>
      <c r="E1005" s="121">
        <v>43034</v>
      </c>
      <c r="F1005" t="s">
        <v>1374</v>
      </c>
      <c r="H1005" t="s">
        <v>5537</v>
      </c>
      <c r="J1005">
        <f t="shared" si="31"/>
        <v>0</v>
      </c>
    </row>
    <row r="1006" spans="1:10">
      <c r="A1006" t="s">
        <v>5389</v>
      </c>
      <c r="B1006" t="str">
        <f t="shared" si="30"/>
        <v>MKVÕ THỊ NGỌC QUYỀN</v>
      </c>
      <c r="C1006" t="s">
        <v>2160</v>
      </c>
      <c r="D1006" t="s">
        <v>2159</v>
      </c>
      <c r="E1006" s="121">
        <v>43034</v>
      </c>
      <c r="F1006" t="s">
        <v>1374</v>
      </c>
      <c r="H1006" t="s">
        <v>5537</v>
      </c>
      <c r="J1006">
        <f t="shared" si="31"/>
        <v>0</v>
      </c>
    </row>
    <row r="1007" spans="1:10">
      <c r="A1007" t="s">
        <v>5389</v>
      </c>
      <c r="B1007" t="str">
        <f t="shared" si="30"/>
        <v>MKTRẦN NGỌC TẤN</v>
      </c>
      <c r="C1007" t="s">
        <v>2162</v>
      </c>
      <c r="D1007" t="s">
        <v>2161</v>
      </c>
      <c r="E1007" s="121">
        <v>43034</v>
      </c>
      <c r="F1007" t="s">
        <v>1374</v>
      </c>
      <c r="H1007" t="s">
        <v>5537</v>
      </c>
      <c r="J1007">
        <f t="shared" si="31"/>
        <v>0</v>
      </c>
    </row>
    <row r="1008" spans="1:10">
      <c r="A1008" t="s">
        <v>5389</v>
      </c>
      <c r="B1008" t="str">
        <f t="shared" si="30"/>
        <v>MKVŨ THANH TÒNG</v>
      </c>
      <c r="C1008" t="s">
        <v>2164</v>
      </c>
      <c r="D1008" t="s">
        <v>2163</v>
      </c>
      <c r="E1008" s="121">
        <v>43034</v>
      </c>
      <c r="F1008" t="s">
        <v>176</v>
      </c>
      <c r="H1008" t="s">
        <v>5537</v>
      </c>
      <c r="J1008">
        <f t="shared" si="31"/>
        <v>1</v>
      </c>
    </row>
    <row r="1009" spans="1:10">
      <c r="A1009" t="s">
        <v>5389</v>
      </c>
      <c r="B1009" t="str">
        <f t="shared" si="30"/>
        <v>MKNguyễn Đoàn Minh Tân</v>
      </c>
      <c r="C1009" t="s">
        <v>2166</v>
      </c>
      <c r="D1009" t="s">
        <v>2165</v>
      </c>
      <c r="E1009" s="121">
        <v>43040</v>
      </c>
      <c r="F1009" t="s">
        <v>1374</v>
      </c>
      <c r="H1009" t="s">
        <v>5435</v>
      </c>
      <c r="J1009">
        <f t="shared" si="31"/>
        <v>0</v>
      </c>
    </row>
    <row r="1010" spans="1:10">
      <c r="A1010" t="s">
        <v>5389</v>
      </c>
      <c r="B1010" t="str">
        <f t="shared" si="30"/>
        <v>MK Lâm Vũ Bình</v>
      </c>
      <c r="C1010" t="s">
        <v>2168</v>
      </c>
      <c r="D1010" t="s">
        <v>2167</v>
      </c>
      <c r="E1010" s="121">
        <v>43043</v>
      </c>
      <c r="F1010" t="s">
        <v>1374</v>
      </c>
      <c r="H1010" t="s">
        <v>5435</v>
      </c>
      <c r="J1010">
        <f t="shared" si="31"/>
        <v>0</v>
      </c>
    </row>
    <row r="1011" spans="1:10">
      <c r="A1011" t="s">
        <v>5389</v>
      </c>
      <c r="B1011" t="str">
        <f t="shared" si="30"/>
        <v>MKChâu Minh Vương</v>
      </c>
      <c r="C1011" t="s">
        <v>2170</v>
      </c>
      <c r="D1011" t="s">
        <v>2169</v>
      </c>
      <c r="E1011" s="121">
        <v>43029</v>
      </c>
      <c r="F1011" t="s">
        <v>326</v>
      </c>
      <c r="H1011" t="s">
        <v>5435</v>
      </c>
      <c r="J1011">
        <f t="shared" si="31"/>
        <v>0</v>
      </c>
    </row>
    <row r="1012" spans="1:10">
      <c r="A1012" t="s">
        <v>5469</v>
      </c>
      <c r="B1012" t="str">
        <f t="shared" si="30"/>
        <v>NORTHNguyễn Thị Huyền</v>
      </c>
      <c r="C1012" t="s">
        <v>2172</v>
      </c>
      <c r="D1012" t="s">
        <v>2171</v>
      </c>
      <c r="E1012" s="121">
        <v>43032</v>
      </c>
      <c r="F1012" t="s">
        <v>1994</v>
      </c>
      <c r="H1012" t="s">
        <v>5590</v>
      </c>
      <c r="J1012">
        <f t="shared" si="31"/>
        <v>0</v>
      </c>
    </row>
    <row r="1013" spans="1:10">
      <c r="A1013" t="s">
        <v>5469</v>
      </c>
      <c r="B1013" t="str">
        <f t="shared" si="30"/>
        <v>NORTHTrần Thị Thùy cũ</v>
      </c>
      <c r="C1013" t="s">
        <v>2174</v>
      </c>
      <c r="D1013" t="s">
        <v>2173</v>
      </c>
      <c r="E1013" s="121">
        <v>43036</v>
      </c>
      <c r="F1013" t="s">
        <v>1994</v>
      </c>
      <c r="H1013" t="s">
        <v>5497</v>
      </c>
      <c r="J1013">
        <f t="shared" si="31"/>
        <v>0</v>
      </c>
    </row>
    <row r="1014" spans="1:10">
      <c r="A1014" t="s">
        <v>5469</v>
      </c>
      <c r="B1014" t="str">
        <f t="shared" si="30"/>
        <v>NORTHNguyễn Hoàng Nam</v>
      </c>
      <c r="C1014" t="s">
        <v>2176</v>
      </c>
      <c r="D1014" t="s">
        <v>2175</v>
      </c>
      <c r="E1014" s="121">
        <v>43036</v>
      </c>
      <c r="F1014" t="s">
        <v>176</v>
      </c>
      <c r="H1014" t="s">
        <v>5497</v>
      </c>
      <c r="J1014">
        <f t="shared" si="31"/>
        <v>0</v>
      </c>
    </row>
    <row r="1015" spans="1:10">
      <c r="A1015" t="s">
        <v>5469</v>
      </c>
      <c r="B1015" t="str">
        <f t="shared" si="30"/>
        <v>NORTHThạch Thái Tân</v>
      </c>
      <c r="C1015" t="s">
        <v>2178</v>
      </c>
      <c r="D1015" t="s">
        <v>2177</v>
      </c>
      <c r="E1015" s="121">
        <v>43038</v>
      </c>
      <c r="F1015" t="s">
        <v>1994</v>
      </c>
      <c r="H1015" t="s">
        <v>5497</v>
      </c>
      <c r="J1015">
        <f t="shared" si="31"/>
        <v>0</v>
      </c>
    </row>
    <row r="1016" spans="1:10">
      <c r="A1016" t="s">
        <v>5469</v>
      </c>
      <c r="B1016" t="str">
        <f t="shared" si="30"/>
        <v>NORTHLê Sỹ Anh</v>
      </c>
      <c r="C1016" t="s">
        <v>2180</v>
      </c>
      <c r="D1016" t="s">
        <v>2179</v>
      </c>
      <c r="E1016" s="121">
        <v>43038</v>
      </c>
      <c r="F1016" t="s">
        <v>326</v>
      </c>
      <c r="H1016" t="s">
        <v>5590</v>
      </c>
      <c r="J1016">
        <f t="shared" si="31"/>
        <v>0</v>
      </c>
    </row>
    <row r="1017" spans="1:10">
      <c r="A1017" t="s">
        <v>5469</v>
      </c>
      <c r="B1017" t="str">
        <f t="shared" si="30"/>
        <v>NORTHNguyễn Tiến Sáng</v>
      </c>
      <c r="C1017" t="s">
        <v>2182</v>
      </c>
      <c r="D1017" t="s">
        <v>2181</v>
      </c>
      <c r="E1017" s="121">
        <v>43038</v>
      </c>
      <c r="F1017" t="s">
        <v>176</v>
      </c>
      <c r="H1017" t="s">
        <v>5590</v>
      </c>
      <c r="J1017">
        <f t="shared" si="31"/>
        <v>0</v>
      </c>
    </row>
    <row r="1018" spans="1:10">
      <c r="A1018" t="s">
        <v>5469</v>
      </c>
      <c r="B1018" t="str">
        <f t="shared" si="30"/>
        <v xml:space="preserve">NORTHLê Văn Thắng </v>
      </c>
      <c r="C1018" t="s">
        <v>2184</v>
      </c>
      <c r="D1018" t="s">
        <v>2183</v>
      </c>
      <c r="E1018" s="121">
        <v>43031</v>
      </c>
      <c r="F1018" t="s">
        <v>326</v>
      </c>
      <c r="H1018" t="s">
        <v>5567</v>
      </c>
      <c r="J1018">
        <f t="shared" si="31"/>
        <v>0</v>
      </c>
    </row>
    <row r="1019" spans="1:10">
      <c r="A1019" t="s">
        <v>5469</v>
      </c>
      <c r="B1019" t="str">
        <f t="shared" si="30"/>
        <v xml:space="preserve">NORTHTrần Văn Mẫn </v>
      </c>
      <c r="C1019" t="s">
        <v>2186</v>
      </c>
      <c r="D1019" t="s">
        <v>2185</v>
      </c>
      <c r="E1019" s="121" t="s">
        <v>2187</v>
      </c>
      <c r="F1019" t="s">
        <v>1994</v>
      </c>
      <c r="H1019" t="s">
        <v>5601</v>
      </c>
      <c r="J1019">
        <f t="shared" si="31"/>
        <v>0</v>
      </c>
    </row>
    <row r="1020" spans="1:10">
      <c r="A1020" t="s">
        <v>5469</v>
      </c>
      <c r="B1020" t="str">
        <f t="shared" si="30"/>
        <v>NORTHTrần Thị Thanh Thương</v>
      </c>
      <c r="C1020" t="s">
        <v>2189</v>
      </c>
      <c r="D1020" t="s">
        <v>2188</v>
      </c>
      <c r="E1020" s="121">
        <v>43029</v>
      </c>
      <c r="F1020" t="s">
        <v>1994</v>
      </c>
      <c r="H1020" t="s">
        <v>5512</v>
      </c>
      <c r="J1020">
        <f t="shared" si="31"/>
        <v>0</v>
      </c>
    </row>
    <row r="1021" spans="1:10">
      <c r="A1021" t="s">
        <v>5306</v>
      </c>
      <c r="B1021" t="str">
        <f t="shared" si="30"/>
        <v>HCMVõ Minh Hoàng</v>
      </c>
      <c r="C1021" t="s">
        <v>2191</v>
      </c>
      <c r="D1021" t="s">
        <v>2190</v>
      </c>
      <c r="E1021" s="121">
        <v>43036</v>
      </c>
      <c r="F1021" t="s">
        <v>2192</v>
      </c>
      <c r="H1021" t="s">
        <v>5307</v>
      </c>
      <c r="J1021">
        <f t="shared" si="31"/>
        <v>1</v>
      </c>
    </row>
    <row r="1022" spans="1:10">
      <c r="A1022" t="s">
        <v>5306</v>
      </c>
      <c r="B1022" t="str">
        <f t="shared" si="30"/>
        <v>HCMNguyễn Dũng Minh Đức</v>
      </c>
      <c r="C1022" t="s">
        <v>2194</v>
      </c>
      <c r="D1022" t="s">
        <v>2193</v>
      </c>
      <c r="E1022" s="121">
        <v>43041</v>
      </c>
      <c r="F1022" t="s">
        <v>1374</v>
      </c>
      <c r="H1022" t="s">
        <v>5561</v>
      </c>
      <c r="J1022">
        <f t="shared" si="31"/>
        <v>0</v>
      </c>
    </row>
    <row r="1023" spans="1:10">
      <c r="A1023" t="s">
        <v>5306</v>
      </c>
      <c r="B1023" t="str">
        <f t="shared" si="30"/>
        <v>HCMTrần Thanh Nhã</v>
      </c>
      <c r="C1023" t="s">
        <v>2196</v>
      </c>
      <c r="D1023" t="s">
        <v>2195</v>
      </c>
      <c r="E1023" s="121">
        <v>43038</v>
      </c>
      <c r="F1023" t="s">
        <v>1374</v>
      </c>
      <c r="H1023" t="s">
        <v>5310</v>
      </c>
      <c r="J1023">
        <f t="shared" si="31"/>
        <v>0</v>
      </c>
    </row>
    <row r="1024" spans="1:10">
      <c r="A1024" t="s">
        <v>5306</v>
      </c>
      <c r="B1024" t="str">
        <f t="shared" si="30"/>
        <v>HCMĐặng Bảo Thu</v>
      </c>
      <c r="C1024" t="s">
        <v>2198</v>
      </c>
      <c r="D1024" t="s">
        <v>2197</v>
      </c>
      <c r="E1024" s="121">
        <v>43041</v>
      </c>
      <c r="F1024" t="s">
        <v>1738</v>
      </c>
      <c r="H1024" t="s">
        <v>5310</v>
      </c>
      <c r="J1024">
        <f t="shared" si="31"/>
        <v>0</v>
      </c>
    </row>
    <row r="1025" spans="1:10">
      <c r="A1025" t="s">
        <v>5306</v>
      </c>
      <c r="B1025" t="str">
        <f t="shared" si="30"/>
        <v>HCMLê Quốc Liêm</v>
      </c>
      <c r="C1025" t="s">
        <v>2200</v>
      </c>
      <c r="D1025" t="s">
        <v>2199</v>
      </c>
      <c r="E1025" s="121">
        <v>43041</v>
      </c>
      <c r="F1025" t="s">
        <v>1374</v>
      </c>
      <c r="H1025" t="s">
        <v>5311</v>
      </c>
      <c r="J1025">
        <f t="shared" si="31"/>
        <v>0</v>
      </c>
    </row>
    <row r="1026" spans="1:10">
      <c r="A1026" t="s">
        <v>5306</v>
      </c>
      <c r="B1026" t="str">
        <f t="shared" ref="B1026:B1089" si="32">+A1026&amp;C1026</f>
        <v>HCMHuỳnh Bội Linh</v>
      </c>
      <c r="C1026" t="s">
        <v>2202</v>
      </c>
      <c r="D1026" t="s">
        <v>2201</v>
      </c>
      <c r="E1026" s="121">
        <v>43040</v>
      </c>
      <c r="F1026" t="s">
        <v>1374</v>
      </c>
      <c r="H1026" t="s">
        <v>5320</v>
      </c>
      <c r="J1026">
        <f t="shared" ref="J1026:J1089" si="33">+IF(COUNTIF($B:$B,B1026)=2,1,0)</f>
        <v>0</v>
      </c>
    </row>
    <row r="1027" spans="1:10">
      <c r="A1027" t="s">
        <v>5306</v>
      </c>
      <c r="B1027" t="str">
        <f t="shared" si="32"/>
        <v>HCMNguyễn Phước Lộc</v>
      </c>
      <c r="C1027" t="s">
        <v>2204</v>
      </c>
      <c r="D1027" t="s">
        <v>2203</v>
      </c>
      <c r="E1027" s="121">
        <v>43040</v>
      </c>
      <c r="F1027" t="s">
        <v>1374</v>
      </c>
      <c r="H1027" t="s">
        <v>5320</v>
      </c>
      <c r="J1027">
        <f t="shared" si="33"/>
        <v>0</v>
      </c>
    </row>
    <row r="1028" spans="1:10">
      <c r="A1028" t="s">
        <v>5306</v>
      </c>
      <c r="B1028" t="str">
        <f t="shared" si="32"/>
        <v>HCMLê Ngọc Thịnh</v>
      </c>
      <c r="C1028" t="s">
        <v>2206</v>
      </c>
      <c r="D1028" t="s">
        <v>2205</v>
      </c>
      <c r="E1028" s="121">
        <v>43036</v>
      </c>
      <c r="F1028" t="s">
        <v>1374</v>
      </c>
      <c r="H1028" t="s">
        <v>5602</v>
      </c>
      <c r="J1028">
        <f t="shared" si="33"/>
        <v>0</v>
      </c>
    </row>
    <row r="1029" spans="1:10">
      <c r="A1029" t="s">
        <v>5306</v>
      </c>
      <c r="B1029" t="str">
        <f t="shared" si="32"/>
        <v>HCMLâm Minh Cường</v>
      </c>
      <c r="C1029" t="s">
        <v>2208</v>
      </c>
      <c r="D1029" t="s">
        <v>2207</v>
      </c>
      <c r="E1029" s="121">
        <v>43035</v>
      </c>
      <c r="F1029" t="s">
        <v>1374</v>
      </c>
      <c r="H1029" t="s">
        <v>5602</v>
      </c>
      <c r="J1029">
        <f t="shared" si="33"/>
        <v>0</v>
      </c>
    </row>
    <row r="1030" spans="1:10">
      <c r="A1030" t="s">
        <v>5306</v>
      </c>
      <c r="B1030" t="str">
        <f t="shared" si="32"/>
        <v>HCMNguyễn Thị Ngọc Trinh</v>
      </c>
      <c r="C1030" t="s">
        <v>2210</v>
      </c>
      <c r="D1030" t="s">
        <v>2209</v>
      </c>
      <c r="E1030" s="121">
        <v>43036</v>
      </c>
      <c r="F1030" t="s">
        <v>194</v>
      </c>
      <c r="H1030" t="s">
        <v>5314</v>
      </c>
      <c r="J1030">
        <f t="shared" si="33"/>
        <v>0</v>
      </c>
    </row>
    <row r="1031" spans="1:10">
      <c r="A1031" t="s">
        <v>5306</v>
      </c>
      <c r="B1031" t="str">
        <f t="shared" si="32"/>
        <v>HCMBùi Văn Cường</v>
      </c>
      <c r="C1031" t="s">
        <v>2212</v>
      </c>
      <c r="D1031" t="s">
        <v>2211</v>
      </c>
      <c r="E1031" s="121">
        <v>43029</v>
      </c>
      <c r="F1031" t="s">
        <v>1374</v>
      </c>
      <c r="H1031" t="s">
        <v>5583</v>
      </c>
      <c r="J1031">
        <f t="shared" si="33"/>
        <v>0</v>
      </c>
    </row>
    <row r="1032" spans="1:10">
      <c r="A1032" t="s">
        <v>58</v>
      </c>
      <c r="B1032" t="str">
        <f t="shared" si="32"/>
        <v>MTMTLê Thị Triều</v>
      </c>
      <c r="C1032" t="s">
        <v>2214</v>
      </c>
      <c r="D1032" t="s">
        <v>2213</v>
      </c>
      <c r="E1032" s="121">
        <v>43042</v>
      </c>
      <c r="F1032" t="s">
        <v>15</v>
      </c>
      <c r="H1032" t="s">
        <v>5517</v>
      </c>
      <c r="J1032">
        <f t="shared" si="33"/>
        <v>0</v>
      </c>
    </row>
    <row r="1033" spans="1:10">
      <c r="A1033" t="s">
        <v>5469</v>
      </c>
      <c r="B1033" t="str">
        <f t="shared" si="32"/>
        <v>NORTHHoàng Thanh Hiền</v>
      </c>
      <c r="C1033" t="s">
        <v>2216</v>
      </c>
      <c r="D1033" t="s">
        <v>2215</v>
      </c>
      <c r="E1033" s="121">
        <v>43040</v>
      </c>
      <c r="F1033" t="s">
        <v>326</v>
      </c>
      <c r="H1033" t="s">
        <v>5603</v>
      </c>
      <c r="J1033">
        <f t="shared" si="33"/>
        <v>0</v>
      </c>
    </row>
    <row r="1034" spans="1:10">
      <c r="A1034" t="s">
        <v>5469</v>
      </c>
      <c r="B1034" t="str">
        <f t="shared" si="32"/>
        <v>NORTHTrần Thị Vẽ</v>
      </c>
      <c r="C1034" t="s">
        <v>2218</v>
      </c>
      <c r="D1034" t="s">
        <v>2217</v>
      </c>
      <c r="E1034" s="121">
        <v>43040</v>
      </c>
      <c r="F1034" t="s">
        <v>1994</v>
      </c>
      <c r="H1034" t="s">
        <v>5604</v>
      </c>
      <c r="J1034">
        <f t="shared" si="33"/>
        <v>0</v>
      </c>
    </row>
    <row r="1035" spans="1:10">
      <c r="A1035" t="s">
        <v>5469</v>
      </c>
      <c r="B1035" t="str">
        <f t="shared" si="32"/>
        <v>NORTHNguyễn Văn Hải</v>
      </c>
      <c r="C1035" t="s">
        <v>2220</v>
      </c>
      <c r="D1035" t="s">
        <v>2219</v>
      </c>
      <c r="E1035" s="121">
        <v>43040</v>
      </c>
      <c r="F1035" t="s">
        <v>326</v>
      </c>
      <c r="H1035" t="s">
        <v>5604</v>
      </c>
      <c r="J1035">
        <f t="shared" si="33"/>
        <v>0</v>
      </c>
    </row>
    <row r="1036" spans="1:10">
      <c r="A1036" t="s">
        <v>5438</v>
      </c>
      <c r="B1036" t="str">
        <f t="shared" si="32"/>
        <v>CENHoàng Nam Tây</v>
      </c>
      <c r="C1036" t="s">
        <v>2222</v>
      </c>
      <c r="D1036" t="s">
        <v>2221</v>
      </c>
      <c r="E1036" s="121">
        <v>43040</v>
      </c>
      <c r="F1036" t="s">
        <v>326</v>
      </c>
      <c r="H1036" t="s">
        <v>5439</v>
      </c>
      <c r="J1036">
        <f t="shared" si="33"/>
        <v>0</v>
      </c>
    </row>
    <row r="1037" spans="1:10">
      <c r="A1037" t="s">
        <v>5438</v>
      </c>
      <c r="B1037" t="str">
        <f t="shared" si="32"/>
        <v>CENĐinh Văn Phú</v>
      </c>
      <c r="C1037" t="s">
        <v>2224</v>
      </c>
      <c r="D1037" t="s">
        <v>2223</v>
      </c>
      <c r="E1037" s="121">
        <v>43040</v>
      </c>
      <c r="F1037" t="s">
        <v>326</v>
      </c>
      <c r="H1037" t="s">
        <v>5605</v>
      </c>
      <c r="J1037">
        <f t="shared" si="33"/>
        <v>0</v>
      </c>
    </row>
    <row r="1038" spans="1:10">
      <c r="A1038" t="s">
        <v>5438</v>
      </c>
      <c r="B1038" t="str">
        <f t="shared" si="32"/>
        <v>CENNguyễn Mạnh Huy</v>
      </c>
      <c r="C1038" t="s">
        <v>2226</v>
      </c>
      <c r="D1038" t="s">
        <v>2225</v>
      </c>
      <c r="E1038" s="121">
        <v>43029</v>
      </c>
      <c r="F1038" t="s">
        <v>352</v>
      </c>
      <c r="H1038" t="s">
        <v>5441</v>
      </c>
      <c r="J1038">
        <f t="shared" si="33"/>
        <v>0</v>
      </c>
    </row>
    <row r="1039" spans="1:10">
      <c r="A1039" t="s">
        <v>5438</v>
      </c>
      <c r="B1039" t="str">
        <f t="shared" si="32"/>
        <v>CENTrần Văn Nhơn</v>
      </c>
      <c r="C1039" t="s">
        <v>2228</v>
      </c>
      <c r="D1039" t="s">
        <v>2227</v>
      </c>
      <c r="E1039" s="121">
        <v>43036</v>
      </c>
      <c r="F1039" t="s">
        <v>352</v>
      </c>
      <c r="H1039" t="s">
        <v>5605</v>
      </c>
      <c r="J1039">
        <f t="shared" si="33"/>
        <v>0</v>
      </c>
    </row>
    <row r="1040" spans="1:10">
      <c r="A1040" t="s">
        <v>5438</v>
      </c>
      <c r="B1040" t="str">
        <f t="shared" si="32"/>
        <v>CENTrương Định</v>
      </c>
      <c r="C1040" t="s">
        <v>2230</v>
      </c>
      <c r="D1040" t="s">
        <v>2229</v>
      </c>
      <c r="E1040" s="121">
        <v>43036</v>
      </c>
      <c r="F1040" t="s">
        <v>352</v>
      </c>
      <c r="H1040" t="s">
        <v>5605</v>
      </c>
      <c r="J1040">
        <f t="shared" si="33"/>
        <v>0</v>
      </c>
    </row>
    <row r="1041" spans="1:10">
      <c r="A1041" t="s">
        <v>5469</v>
      </c>
      <c r="B1041" t="str">
        <f t="shared" si="32"/>
        <v>NORTHDương Thị Mai</v>
      </c>
      <c r="C1041" t="s">
        <v>2232</v>
      </c>
      <c r="D1041" t="s">
        <v>2231</v>
      </c>
      <c r="E1041" s="121">
        <v>43045</v>
      </c>
      <c r="F1041" t="s">
        <v>1738</v>
      </c>
      <c r="H1041" t="s">
        <v>5604</v>
      </c>
      <c r="J1041">
        <f t="shared" si="33"/>
        <v>0</v>
      </c>
    </row>
    <row r="1042" spans="1:10">
      <c r="A1042" t="s">
        <v>5469</v>
      </c>
      <c r="B1042" t="str">
        <f t="shared" si="32"/>
        <v>NORTHNguyễn Đình Quyết</v>
      </c>
      <c r="C1042" t="s">
        <v>2234</v>
      </c>
      <c r="D1042" t="s">
        <v>2233</v>
      </c>
      <c r="E1042" s="121">
        <v>43040</v>
      </c>
      <c r="F1042" t="s">
        <v>352</v>
      </c>
      <c r="H1042" t="s">
        <v>1076</v>
      </c>
      <c r="J1042">
        <f t="shared" si="33"/>
        <v>0</v>
      </c>
    </row>
    <row r="1043" spans="1:10">
      <c r="A1043" t="s">
        <v>5469</v>
      </c>
      <c r="B1043" t="str">
        <f t="shared" si="32"/>
        <v>NORTHHoàng Thị Dung</v>
      </c>
      <c r="C1043" t="s">
        <v>2236</v>
      </c>
      <c r="D1043" t="s">
        <v>2235</v>
      </c>
      <c r="E1043" s="121">
        <v>43045</v>
      </c>
      <c r="F1043" t="s">
        <v>1994</v>
      </c>
      <c r="H1043" t="s">
        <v>5511</v>
      </c>
      <c r="J1043">
        <f t="shared" si="33"/>
        <v>0</v>
      </c>
    </row>
    <row r="1044" spans="1:10">
      <c r="A1044" t="s">
        <v>5306</v>
      </c>
      <c r="B1044" t="str">
        <f t="shared" si="32"/>
        <v>HCMNguyễn Thị Diễm Trang</v>
      </c>
      <c r="C1044" t="s">
        <v>2238</v>
      </c>
      <c r="D1044" t="s">
        <v>2237</v>
      </c>
      <c r="E1044" s="121">
        <v>43049</v>
      </c>
      <c r="F1044" t="s">
        <v>1374</v>
      </c>
      <c r="H1044" t="s">
        <v>5561</v>
      </c>
      <c r="J1044">
        <f t="shared" si="33"/>
        <v>0</v>
      </c>
    </row>
    <row r="1045" spans="1:10">
      <c r="A1045" t="s">
        <v>5306</v>
      </c>
      <c r="B1045" t="str">
        <f t="shared" si="32"/>
        <v>HCMDương Thị Thanh Thảo</v>
      </c>
      <c r="C1045" t="s">
        <v>2240</v>
      </c>
      <c r="D1045" t="s">
        <v>2239</v>
      </c>
      <c r="E1045" s="121">
        <v>43047</v>
      </c>
      <c r="F1045" t="s">
        <v>1738</v>
      </c>
      <c r="H1045" t="s">
        <v>5602</v>
      </c>
      <c r="J1045">
        <f t="shared" si="33"/>
        <v>0</v>
      </c>
    </row>
    <row r="1046" spans="1:10">
      <c r="A1046" t="s">
        <v>58</v>
      </c>
      <c r="B1046" t="str">
        <f t="shared" si="32"/>
        <v>MTNguyễn Thị Mỹ Khanh</v>
      </c>
      <c r="C1046" t="s">
        <v>2242</v>
      </c>
      <c r="D1046" t="s">
        <v>2241</v>
      </c>
      <c r="E1046" s="121">
        <v>43045</v>
      </c>
      <c r="F1046" t="s">
        <v>15</v>
      </c>
      <c r="H1046" t="s">
        <v>5517</v>
      </c>
      <c r="J1046">
        <f t="shared" si="33"/>
        <v>0</v>
      </c>
    </row>
    <row r="1047" spans="1:10">
      <c r="A1047" t="s">
        <v>5306</v>
      </c>
      <c r="B1047" t="str">
        <f t="shared" si="32"/>
        <v>HCMDương Nghĩa Hiệp</v>
      </c>
      <c r="C1047" t="s">
        <v>2244</v>
      </c>
      <c r="D1047" t="s">
        <v>2243</v>
      </c>
      <c r="E1047" s="121">
        <v>43052</v>
      </c>
      <c r="F1047" t="s">
        <v>1738</v>
      </c>
      <c r="H1047" t="s">
        <v>5596</v>
      </c>
      <c r="J1047">
        <f t="shared" si="33"/>
        <v>0</v>
      </c>
    </row>
    <row r="1048" spans="1:10">
      <c r="A1048" t="s">
        <v>5306</v>
      </c>
      <c r="B1048" t="str">
        <f t="shared" si="32"/>
        <v>HCMChâu Phước Quang</v>
      </c>
      <c r="C1048" t="s">
        <v>2246</v>
      </c>
      <c r="D1048" t="s">
        <v>2245</v>
      </c>
      <c r="E1048" s="121">
        <v>43052</v>
      </c>
      <c r="F1048" t="s">
        <v>1738</v>
      </c>
      <c r="H1048" t="s">
        <v>5596</v>
      </c>
      <c r="J1048">
        <f t="shared" si="33"/>
        <v>0</v>
      </c>
    </row>
    <row r="1049" spans="1:10">
      <c r="A1049" t="s">
        <v>5306</v>
      </c>
      <c r="B1049" t="str">
        <f t="shared" si="32"/>
        <v>HCMHà Mỹ Hương</v>
      </c>
      <c r="C1049" t="s">
        <v>2248</v>
      </c>
      <c r="D1049" t="s">
        <v>2247</v>
      </c>
      <c r="E1049" s="121">
        <v>43045</v>
      </c>
      <c r="F1049" t="s">
        <v>1738</v>
      </c>
      <c r="H1049" t="s">
        <v>5314</v>
      </c>
      <c r="J1049">
        <f t="shared" si="33"/>
        <v>0</v>
      </c>
    </row>
    <row r="1050" spans="1:10">
      <c r="A1050" t="s">
        <v>5306</v>
      </c>
      <c r="B1050" t="str">
        <f t="shared" si="32"/>
        <v>HCMNguyễn Ngọc Bảo Trân</v>
      </c>
      <c r="C1050" t="s">
        <v>2250</v>
      </c>
      <c r="D1050" t="s">
        <v>2249</v>
      </c>
      <c r="E1050" s="121">
        <v>43054</v>
      </c>
      <c r="F1050" t="s">
        <v>1738</v>
      </c>
      <c r="H1050" t="s">
        <v>5314</v>
      </c>
      <c r="J1050">
        <f t="shared" si="33"/>
        <v>0</v>
      </c>
    </row>
    <row r="1051" spans="1:10">
      <c r="A1051" t="s">
        <v>5306</v>
      </c>
      <c r="B1051" t="str">
        <f t="shared" si="32"/>
        <v>HCMNguyễn Thị Kim Lan</v>
      </c>
      <c r="C1051" t="s">
        <v>2252</v>
      </c>
      <c r="D1051" t="s">
        <v>2251</v>
      </c>
      <c r="E1051" s="121">
        <v>43047</v>
      </c>
      <c r="F1051" t="s">
        <v>1374</v>
      </c>
      <c r="H1051" t="s">
        <v>5518</v>
      </c>
      <c r="J1051">
        <f t="shared" si="33"/>
        <v>0</v>
      </c>
    </row>
    <row r="1052" spans="1:10">
      <c r="A1052" t="s">
        <v>5306</v>
      </c>
      <c r="B1052" t="str">
        <f t="shared" si="32"/>
        <v>HCMVũ Thị Bích Vân</v>
      </c>
      <c r="C1052" t="s">
        <v>2254</v>
      </c>
      <c r="D1052" t="s">
        <v>2253</v>
      </c>
      <c r="E1052" s="121">
        <v>43054</v>
      </c>
      <c r="F1052" t="s">
        <v>1738</v>
      </c>
      <c r="H1052" t="s">
        <v>5518</v>
      </c>
      <c r="J1052">
        <f t="shared" si="33"/>
        <v>0</v>
      </c>
    </row>
    <row r="1053" spans="1:10">
      <c r="A1053" t="s">
        <v>5306</v>
      </c>
      <c r="B1053" t="str">
        <f t="shared" si="32"/>
        <v>HCMNguyễn Thế Nam</v>
      </c>
      <c r="C1053" t="s">
        <v>2256</v>
      </c>
      <c r="D1053" t="s">
        <v>2255</v>
      </c>
      <c r="E1053" s="121">
        <v>43052</v>
      </c>
      <c r="F1053" t="s">
        <v>176</v>
      </c>
      <c r="H1053" t="s">
        <v>5311</v>
      </c>
      <c r="J1053">
        <f t="shared" si="33"/>
        <v>1</v>
      </c>
    </row>
    <row r="1054" spans="1:10">
      <c r="A1054" t="s">
        <v>5306</v>
      </c>
      <c r="B1054" t="str">
        <f t="shared" si="32"/>
        <v>HCMLê Minh Hùng</v>
      </c>
      <c r="C1054" t="s">
        <v>2258</v>
      </c>
      <c r="D1054" t="s">
        <v>2257</v>
      </c>
      <c r="E1054" s="121">
        <v>43045</v>
      </c>
      <c r="F1054" t="s">
        <v>107</v>
      </c>
      <c r="H1054" t="s">
        <v>5325</v>
      </c>
      <c r="J1054">
        <f t="shared" si="33"/>
        <v>0</v>
      </c>
    </row>
    <row r="1055" spans="1:10">
      <c r="A1055" t="s">
        <v>5306</v>
      </c>
      <c r="B1055" t="str">
        <f t="shared" si="32"/>
        <v>HCMNguyễn Thị Huyền Trâm</v>
      </c>
      <c r="C1055" t="s">
        <v>2260</v>
      </c>
      <c r="D1055" t="s">
        <v>2259</v>
      </c>
      <c r="E1055" s="121">
        <v>43052</v>
      </c>
      <c r="F1055" t="s">
        <v>194</v>
      </c>
      <c r="H1055" t="s">
        <v>5314</v>
      </c>
      <c r="J1055">
        <f t="shared" si="33"/>
        <v>0</v>
      </c>
    </row>
    <row r="1056" spans="1:10">
      <c r="A1056" t="s">
        <v>5306</v>
      </c>
      <c r="B1056" t="str">
        <f t="shared" si="32"/>
        <v>HCMNguyễn Thế Hậu</v>
      </c>
      <c r="C1056" t="s">
        <v>2262</v>
      </c>
      <c r="D1056" t="s">
        <v>2261</v>
      </c>
      <c r="E1056" s="121">
        <v>43053</v>
      </c>
      <c r="F1056" t="s">
        <v>1738</v>
      </c>
      <c r="H1056" t="s">
        <v>5598</v>
      </c>
      <c r="J1056">
        <f t="shared" si="33"/>
        <v>1</v>
      </c>
    </row>
    <row r="1057" spans="1:10">
      <c r="A1057" t="s">
        <v>5306</v>
      </c>
      <c r="B1057" t="str">
        <f t="shared" si="32"/>
        <v>HCMNguyễn Văn Tý</v>
      </c>
      <c r="C1057" t="s">
        <v>2264</v>
      </c>
      <c r="D1057" t="s">
        <v>2263</v>
      </c>
      <c r="E1057" s="121">
        <v>43052</v>
      </c>
      <c r="F1057" t="s">
        <v>1738</v>
      </c>
      <c r="H1057" t="s">
        <v>5583</v>
      </c>
      <c r="J1057">
        <f t="shared" si="33"/>
        <v>0</v>
      </c>
    </row>
    <row r="1058" spans="1:10">
      <c r="A1058" t="s">
        <v>58</v>
      </c>
      <c r="B1058" t="str">
        <f t="shared" si="32"/>
        <v>MTNgô Đức Hải</v>
      </c>
      <c r="C1058" t="s">
        <v>2266</v>
      </c>
      <c r="D1058" t="s">
        <v>2265</v>
      </c>
      <c r="E1058" s="121">
        <v>43059</v>
      </c>
      <c r="F1058" t="s">
        <v>15</v>
      </c>
      <c r="H1058" t="s">
        <v>5517</v>
      </c>
      <c r="J1058">
        <f t="shared" si="33"/>
        <v>0</v>
      </c>
    </row>
    <row r="1059" spans="1:10">
      <c r="A1059" t="s">
        <v>58</v>
      </c>
      <c r="B1059" t="str">
        <f t="shared" si="32"/>
        <v>MTTrần Thị Thúy</v>
      </c>
      <c r="C1059" t="s">
        <v>2268</v>
      </c>
      <c r="D1059" t="s">
        <v>2267</v>
      </c>
      <c r="E1059" s="121">
        <v>43059</v>
      </c>
      <c r="F1059" t="s">
        <v>15</v>
      </c>
      <c r="H1059" t="s">
        <v>5517</v>
      </c>
      <c r="J1059">
        <f t="shared" si="33"/>
        <v>0</v>
      </c>
    </row>
    <row r="1060" spans="1:10">
      <c r="A1060" t="s">
        <v>5389</v>
      </c>
      <c r="B1060" t="str">
        <f t="shared" si="32"/>
        <v>MKLê Văn Tuấn</v>
      </c>
      <c r="C1060" t="s">
        <v>2270</v>
      </c>
      <c r="D1060" t="s">
        <v>2269</v>
      </c>
      <c r="E1060" s="121">
        <v>43052</v>
      </c>
      <c r="F1060" t="s">
        <v>1738</v>
      </c>
      <c r="H1060" t="s">
        <v>5416</v>
      </c>
      <c r="J1060">
        <f t="shared" si="33"/>
        <v>0</v>
      </c>
    </row>
    <row r="1061" spans="1:10">
      <c r="A1061" t="s">
        <v>5389</v>
      </c>
      <c r="B1061" t="str">
        <f t="shared" si="32"/>
        <v>MKPhan Nhật Duy</v>
      </c>
      <c r="C1061" t="s">
        <v>2272</v>
      </c>
      <c r="D1061" t="s">
        <v>2271</v>
      </c>
      <c r="E1061" s="121">
        <v>43047</v>
      </c>
      <c r="F1061" t="s">
        <v>1738</v>
      </c>
      <c r="H1061" t="s">
        <v>5422</v>
      </c>
      <c r="J1061">
        <f t="shared" si="33"/>
        <v>0</v>
      </c>
    </row>
    <row r="1062" spans="1:10">
      <c r="A1062" t="s">
        <v>5389</v>
      </c>
      <c r="B1062" t="str">
        <f t="shared" si="32"/>
        <v>MKDƯƠNG THỊ CẨM HẰNG</v>
      </c>
      <c r="C1062" t="s">
        <v>2274</v>
      </c>
      <c r="D1062" t="s">
        <v>2273</v>
      </c>
      <c r="E1062" s="121">
        <v>43050</v>
      </c>
      <c r="F1062" t="s">
        <v>1374</v>
      </c>
      <c r="H1062" t="s">
        <v>5537</v>
      </c>
      <c r="J1062">
        <f t="shared" si="33"/>
        <v>0</v>
      </c>
    </row>
    <row r="1063" spans="1:10">
      <c r="A1063" t="s">
        <v>5389</v>
      </c>
      <c r="B1063" t="str">
        <f t="shared" si="32"/>
        <v>MKTrần Bích Niên</v>
      </c>
      <c r="C1063" t="s">
        <v>2276</v>
      </c>
      <c r="D1063" t="s">
        <v>2275</v>
      </c>
      <c r="E1063" s="121">
        <v>43056</v>
      </c>
      <c r="F1063" t="s">
        <v>1738</v>
      </c>
      <c r="H1063" t="s">
        <v>5435</v>
      </c>
      <c r="J1063">
        <f t="shared" si="33"/>
        <v>0</v>
      </c>
    </row>
    <row r="1064" spans="1:10">
      <c r="A1064" t="s">
        <v>5340</v>
      </c>
      <c r="B1064" t="str">
        <f t="shared" si="32"/>
        <v>SEĐỗ Hữu Niềm</v>
      </c>
      <c r="C1064" t="s">
        <v>2278</v>
      </c>
      <c r="D1064" t="s">
        <v>2277</v>
      </c>
      <c r="E1064" s="121">
        <v>43057</v>
      </c>
      <c r="F1064" t="s">
        <v>203</v>
      </c>
      <c r="H1064" t="s">
        <v>5589</v>
      </c>
      <c r="J1064">
        <f t="shared" si="33"/>
        <v>0</v>
      </c>
    </row>
    <row r="1065" spans="1:10">
      <c r="A1065" t="s">
        <v>5340</v>
      </c>
      <c r="B1065" t="str">
        <f t="shared" si="32"/>
        <v>SETô Thị Thanh Thủy</v>
      </c>
      <c r="C1065" t="s">
        <v>2280</v>
      </c>
      <c r="D1065" t="s">
        <v>2279</v>
      </c>
      <c r="E1065" s="121">
        <v>43040</v>
      </c>
      <c r="F1065" t="s">
        <v>1374</v>
      </c>
      <c r="H1065" t="s">
        <v>5366</v>
      </c>
      <c r="J1065">
        <f t="shared" si="33"/>
        <v>0</v>
      </c>
    </row>
    <row r="1066" spans="1:10">
      <c r="A1066" t="s">
        <v>5389</v>
      </c>
      <c r="B1066" t="str">
        <f t="shared" si="32"/>
        <v>MKNGUYỄN TRỌNG DUY</v>
      </c>
      <c r="C1066" t="s">
        <v>2282</v>
      </c>
      <c r="D1066" t="s">
        <v>2281</v>
      </c>
      <c r="E1066" s="121">
        <v>43057</v>
      </c>
      <c r="F1066" t="s">
        <v>1374</v>
      </c>
      <c r="H1066" t="s">
        <v>5606</v>
      </c>
      <c r="J1066">
        <f t="shared" si="33"/>
        <v>1</v>
      </c>
    </row>
    <row r="1067" spans="1:10">
      <c r="A1067" t="s">
        <v>5340</v>
      </c>
      <c r="B1067" t="str">
        <f t="shared" si="32"/>
        <v>SETống Hữu Công</v>
      </c>
      <c r="C1067" t="s">
        <v>2284</v>
      </c>
      <c r="D1067" t="s">
        <v>2283</v>
      </c>
      <c r="E1067" s="121">
        <v>43029</v>
      </c>
      <c r="F1067" t="s">
        <v>1374</v>
      </c>
      <c r="H1067" t="s">
        <v>5595</v>
      </c>
      <c r="J1067">
        <f t="shared" si="33"/>
        <v>0</v>
      </c>
    </row>
    <row r="1068" spans="1:10">
      <c r="A1068" t="s">
        <v>5469</v>
      </c>
      <c r="B1068" t="str">
        <f t="shared" si="32"/>
        <v>NORTHTrần Thị Thanh Hương</v>
      </c>
      <c r="C1068" t="s">
        <v>2286</v>
      </c>
      <c r="D1068" t="s">
        <v>2285</v>
      </c>
      <c r="E1068" s="121" t="s">
        <v>2287</v>
      </c>
      <c r="F1068" t="s">
        <v>1994</v>
      </c>
      <c r="H1068" t="s">
        <v>5511</v>
      </c>
      <c r="J1068">
        <f t="shared" si="33"/>
        <v>0</v>
      </c>
    </row>
    <row r="1069" spans="1:10">
      <c r="A1069" t="s">
        <v>5469</v>
      </c>
      <c r="B1069" t="str">
        <f t="shared" si="32"/>
        <v>NORTHLê Xuân Hưng</v>
      </c>
      <c r="C1069" t="s">
        <v>2289</v>
      </c>
      <c r="D1069" t="s">
        <v>2288</v>
      </c>
      <c r="E1069" s="121" t="s">
        <v>2287</v>
      </c>
      <c r="F1069" t="s">
        <v>352</v>
      </c>
      <c r="H1069" t="s">
        <v>5512</v>
      </c>
      <c r="J1069">
        <f t="shared" si="33"/>
        <v>0</v>
      </c>
    </row>
    <row r="1070" spans="1:10">
      <c r="A1070" t="s">
        <v>5469</v>
      </c>
      <c r="B1070" t="str">
        <f t="shared" si="32"/>
        <v>NORTHNguyễn Thị Bích Ngọc</v>
      </c>
      <c r="C1070" t="s">
        <v>2291</v>
      </c>
      <c r="D1070" t="s">
        <v>2290</v>
      </c>
      <c r="E1070" s="121" t="s">
        <v>2292</v>
      </c>
      <c r="F1070" t="s">
        <v>1994</v>
      </c>
      <c r="H1070" t="s">
        <v>5549</v>
      </c>
      <c r="J1070">
        <f t="shared" si="33"/>
        <v>0</v>
      </c>
    </row>
    <row r="1071" spans="1:10">
      <c r="A1071" t="s">
        <v>5469</v>
      </c>
      <c r="B1071" t="str">
        <f t="shared" si="32"/>
        <v>NORTHNguyễn Trường Giang</v>
      </c>
      <c r="C1071" t="s">
        <v>2294</v>
      </c>
      <c r="D1071" t="s">
        <v>2293</v>
      </c>
      <c r="E1071" s="121" t="s">
        <v>2295</v>
      </c>
      <c r="F1071" t="s">
        <v>1994</v>
      </c>
      <c r="H1071" t="s">
        <v>5549</v>
      </c>
      <c r="J1071">
        <f t="shared" si="33"/>
        <v>0</v>
      </c>
    </row>
    <row r="1072" spans="1:10">
      <c r="A1072" t="s">
        <v>5469</v>
      </c>
      <c r="B1072" t="str">
        <f t="shared" si="32"/>
        <v>NORTHNguyễn Tùng Dương</v>
      </c>
      <c r="C1072" t="s">
        <v>2297</v>
      </c>
      <c r="D1072" t="s">
        <v>2296</v>
      </c>
      <c r="E1072" s="121">
        <v>43060</v>
      </c>
      <c r="F1072" t="s">
        <v>352</v>
      </c>
      <c r="H1072" t="s">
        <v>5607</v>
      </c>
      <c r="J1072">
        <f t="shared" si="33"/>
        <v>0</v>
      </c>
    </row>
    <row r="1073" spans="1:10">
      <c r="A1073" t="s">
        <v>5306</v>
      </c>
      <c r="B1073" t="str">
        <f t="shared" si="32"/>
        <v>HCMNguyễn Duy Lâm</v>
      </c>
      <c r="C1073" t="s">
        <v>2299</v>
      </c>
      <c r="D1073" t="s">
        <v>2298</v>
      </c>
      <c r="E1073" s="121">
        <v>43060</v>
      </c>
      <c r="F1073" t="s">
        <v>1374</v>
      </c>
      <c r="H1073" t="s">
        <v>5561</v>
      </c>
      <c r="J1073">
        <f t="shared" si="33"/>
        <v>0</v>
      </c>
    </row>
    <row r="1074" spans="1:10">
      <c r="A1074" t="s">
        <v>5306</v>
      </c>
      <c r="B1074" t="str">
        <f t="shared" si="32"/>
        <v>HCMLê Thị Bích Phương</v>
      </c>
      <c r="C1074" t="s">
        <v>2301</v>
      </c>
      <c r="D1074" t="s">
        <v>2300</v>
      </c>
      <c r="E1074" s="121">
        <v>43060</v>
      </c>
      <c r="F1074" t="s">
        <v>1374</v>
      </c>
      <c r="H1074" t="s">
        <v>5561</v>
      </c>
      <c r="J1074">
        <f t="shared" si="33"/>
        <v>0</v>
      </c>
    </row>
    <row r="1075" spans="1:10">
      <c r="A1075" t="s">
        <v>5306</v>
      </c>
      <c r="B1075" t="str">
        <f t="shared" si="32"/>
        <v>HCMVõ Thị Mỹ Dung</v>
      </c>
      <c r="C1075" t="s">
        <v>2303</v>
      </c>
      <c r="D1075" t="s">
        <v>2302</v>
      </c>
      <c r="E1075" s="121">
        <v>43060</v>
      </c>
      <c r="F1075" t="s">
        <v>1374</v>
      </c>
      <c r="H1075" t="s">
        <v>5308</v>
      </c>
      <c r="J1075">
        <f t="shared" si="33"/>
        <v>0</v>
      </c>
    </row>
    <row r="1076" spans="1:10">
      <c r="A1076" t="s">
        <v>5306</v>
      </c>
      <c r="B1076" t="str">
        <f t="shared" si="32"/>
        <v>HCMNguyễn Thị Thùy Trang</v>
      </c>
      <c r="C1076" t="s">
        <v>2305</v>
      </c>
      <c r="D1076" t="s">
        <v>2304</v>
      </c>
      <c r="E1076" s="121">
        <v>43063</v>
      </c>
      <c r="F1076" t="s">
        <v>1738</v>
      </c>
      <c r="H1076" t="s">
        <v>5314</v>
      </c>
      <c r="J1076">
        <f t="shared" si="33"/>
        <v>0</v>
      </c>
    </row>
    <row r="1077" spans="1:10">
      <c r="A1077" t="s">
        <v>5306</v>
      </c>
      <c r="B1077" t="str">
        <f t="shared" si="32"/>
        <v>HCMLê Quang Huy</v>
      </c>
      <c r="C1077" t="s">
        <v>2307</v>
      </c>
      <c r="D1077" t="s">
        <v>2306</v>
      </c>
      <c r="E1077" s="121">
        <v>43061</v>
      </c>
      <c r="F1077" t="s">
        <v>1738</v>
      </c>
      <c r="H1077" t="s">
        <v>5518</v>
      </c>
      <c r="J1077">
        <f t="shared" si="33"/>
        <v>0</v>
      </c>
    </row>
    <row r="1078" spans="1:10">
      <c r="A1078" t="s">
        <v>5306</v>
      </c>
      <c r="B1078" t="str">
        <f t="shared" si="32"/>
        <v>HCMNguyễn Hải Hà</v>
      </c>
      <c r="C1078" t="s">
        <v>2309</v>
      </c>
      <c r="D1078" t="s">
        <v>2308</v>
      </c>
      <c r="E1078" s="121">
        <v>43063</v>
      </c>
      <c r="F1078" t="s">
        <v>194</v>
      </c>
      <c r="H1078" t="s">
        <v>5314</v>
      </c>
      <c r="J1078">
        <f t="shared" si="33"/>
        <v>0</v>
      </c>
    </row>
    <row r="1079" spans="1:10">
      <c r="A1079" t="s">
        <v>5306</v>
      </c>
      <c r="B1079" t="str">
        <f t="shared" si="32"/>
        <v>HCMVõ Văn Lâm</v>
      </c>
      <c r="C1079" t="s">
        <v>2311</v>
      </c>
      <c r="D1079" t="s">
        <v>2310</v>
      </c>
      <c r="E1079" s="121" t="s">
        <v>2312</v>
      </c>
      <c r="F1079" t="s">
        <v>1374</v>
      </c>
      <c r="H1079" t="s">
        <v>5583</v>
      </c>
      <c r="J1079">
        <f t="shared" si="33"/>
        <v>1</v>
      </c>
    </row>
    <row r="1080" spans="1:10">
      <c r="A1080" t="s">
        <v>5306</v>
      </c>
      <c r="B1080" t="str">
        <f t="shared" si="32"/>
        <v>HCMNguyễn Thị Mỹ Hạnh</v>
      </c>
      <c r="C1080" t="s">
        <v>1343</v>
      </c>
      <c r="D1080" t="s">
        <v>2313</v>
      </c>
      <c r="E1080" s="121">
        <v>43012</v>
      </c>
      <c r="F1080" t="s">
        <v>107</v>
      </c>
      <c r="H1080" t="s">
        <v>5608</v>
      </c>
      <c r="J1080">
        <f t="shared" si="33"/>
        <v>0</v>
      </c>
    </row>
    <row r="1081" spans="1:10">
      <c r="A1081" t="s">
        <v>5340</v>
      </c>
      <c r="B1081" t="str">
        <f t="shared" si="32"/>
        <v>SENguyễn Thị Mộng Cầm</v>
      </c>
      <c r="C1081" t="s">
        <v>2315</v>
      </c>
      <c r="D1081" t="s">
        <v>2314</v>
      </c>
      <c r="E1081" s="121">
        <v>43070</v>
      </c>
      <c r="F1081" t="s">
        <v>2316</v>
      </c>
      <c r="H1081" t="s">
        <v>5573</v>
      </c>
      <c r="J1081">
        <f t="shared" si="33"/>
        <v>0</v>
      </c>
    </row>
    <row r="1082" spans="1:10">
      <c r="A1082" t="s">
        <v>5340</v>
      </c>
      <c r="B1082" t="str">
        <f t="shared" si="32"/>
        <v>SENguyễn Hoàng Tuấn</v>
      </c>
      <c r="C1082" t="s">
        <v>2318</v>
      </c>
      <c r="D1082" t="s">
        <v>2317</v>
      </c>
      <c r="E1082" s="121">
        <v>43070</v>
      </c>
      <c r="F1082" t="s">
        <v>2316</v>
      </c>
      <c r="H1082" t="s">
        <v>5360</v>
      </c>
      <c r="J1082">
        <f t="shared" si="33"/>
        <v>0</v>
      </c>
    </row>
    <row r="1083" spans="1:10">
      <c r="A1083" t="s">
        <v>5389</v>
      </c>
      <c r="B1083" t="str">
        <f t="shared" si="32"/>
        <v>MKHà Công Chánh</v>
      </c>
      <c r="C1083" t="s">
        <v>2320</v>
      </c>
      <c r="D1083" t="s">
        <v>2319</v>
      </c>
      <c r="E1083" s="121">
        <v>43070</v>
      </c>
      <c r="F1083" t="s">
        <v>2316</v>
      </c>
      <c r="H1083" t="s">
        <v>5609</v>
      </c>
      <c r="J1083">
        <f t="shared" si="33"/>
        <v>0</v>
      </c>
    </row>
    <row r="1084" spans="1:10">
      <c r="A1084" t="s">
        <v>5389</v>
      </c>
      <c r="B1084" t="str">
        <f t="shared" si="32"/>
        <v>MKNguyễn Minh Phú</v>
      </c>
      <c r="C1084" t="s">
        <v>2322</v>
      </c>
      <c r="D1084" t="s">
        <v>2321</v>
      </c>
      <c r="E1084" s="121">
        <v>43077</v>
      </c>
      <c r="F1084" t="s">
        <v>1374</v>
      </c>
      <c r="H1084" t="s">
        <v>5392</v>
      </c>
      <c r="J1084">
        <f t="shared" si="33"/>
        <v>0</v>
      </c>
    </row>
    <row r="1085" spans="1:10">
      <c r="A1085" t="s">
        <v>5340</v>
      </c>
      <c r="B1085" t="str">
        <f t="shared" si="32"/>
        <v>SE</v>
      </c>
      <c r="D1085" t="s">
        <v>2323</v>
      </c>
      <c r="E1085" s="121">
        <v>43078</v>
      </c>
      <c r="F1085" t="s">
        <v>1374</v>
      </c>
      <c r="H1085" t="s">
        <v>5610</v>
      </c>
      <c r="J1085">
        <f t="shared" si="33"/>
        <v>1</v>
      </c>
    </row>
    <row r="1086" spans="1:10">
      <c r="A1086" t="s">
        <v>5389</v>
      </c>
      <c r="B1086" t="str">
        <f t="shared" si="32"/>
        <v>MKNguyễn Quốc Quý</v>
      </c>
      <c r="C1086" t="s">
        <v>2325</v>
      </c>
      <c r="D1086" t="s">
        <v>2324</v>
      </c>
      <c r="E1086" s="121">
        <v>43080</v>
      </c>
      <c r="F1086" t="s">
        <v>1374</v>
      </c>
      <c r="H1086" t="s">
        <v>5396</v>
      </c>
      <c r="J1086">
        <f t="shared" si="33"/>
        <v>0</v>
      </c>
    </row>
    <row r="1087" spans="1:10">
      <c r="A1087" t="s">
        <v>5340</v>
      </c>
      <c r="B1087" t="str">
        <f t="shared" si="32"/>
        <v>SENguyễn Văn Quý</v>
      </c>
      <c r="C1087" t="s">
        <v>2327</v>
      </c>
      <c r="D1087" t="s">
        <v>2326</v>
      </c>
      <c r="E1087" s="121">
        <v>43070</v>
      </c>
      <c r="F1087" t="s">
        <v>1374</v>
      </c>
      <c r="H1087" t="s">
        <v>1955</v>
      </c>
      <c r="J1087">
        <f t="shared" si="33"/>
        <v>0</v>
      </c>
    </row>
    <row r="1088" spans="1:10">
      <c r="A1088" t="s">
        <v>5389</v>
      </c>
      <c r="B1088" t="str">
        <f t="shared" si="32"/>
        <v>MKLê Hoàng Vũ</v>
      </c>
      <c r="C1088" t="s">
        <v>2329</v>
      </c>
      <c r="D1088" t="s">
        <v>2328</v>
      </c>
      <c r="E1088" s="121">
        <v>43060</v>
      </c>
      <c r="F1088" t="s">
        <v>2316</v>
      </c>
      <c r="H1088" t="s">
        <v>5585</v>
      </c>
      <c r="J1088">
        <f t="shared" si="33"/>
        <v>0</v>
      </c>
    </row>
    <row r="1089" spans="1:10">
      <c r="A1089" t="s">
        <v>5306</v>
      </c>
      <c r="B1089" t="str">
        <f t="shared" si="32"/>
        <v>HCMNguyễn Văn Giang</v>
      </c>
      <c r="C1089" t="s">
        <v>2331</v>
      </c>
      <c r="D1089" t="s">
        <v>2330</v>
      </c>
      <c r="E1089" s="121">
        <v>43060</v>
      </c>
      <c r="F1089" t="s">
        <v>107</v>
      </c>
      <c r="H1089" t="s">
        <v>5307</v>
      </c>
      <c r="J1089">
        <f t="shared" si="33"/>
        <v>0</v>
      </c>
    </row>
    <row r="1090" spans="1:10">
      <c r="A1090" t="s">
        <v>5306</v>
      </c>
      <c r="B1090" t="str">
        <f t="shared" ref="B1090:B1153" si="34">+A1090&amp;C1090</f>
        <v>HCMNguyễn Hồng Hòa</v>
      </c>
      <c r="C1090" t="s">
        <v>2333</v>
      </c>
      <c r="D1090" t="s">
        <v>2332</v>
      </c>
      <c r="E1090" s="121">
        <v>43070</v>
      </c>
      <c r="F1090" t="s">
        <v>2316</v>
      </c>
      <c r="H1090" t="s">
        <v>5561</v>
      </c>
      <c r="J1090">
        <f t="shared" ref="J1090:J1153" si="35">+IF(COUNTIF($B:$B,B1090)=2,1,0)</f>
        <v>0</v>
      </c>
    </row>
    <row r="1091" spans="1:10">
      <c r="A1091" t="s">
        <v>5306</v>
      </c>
      <c r="B1091" t="str">
        <f t="shared" si="34"/>
        <v>HCMNguyễn Thị Thu Thảo</v>
      </c>
      <c r="C1091" t="s">
        <v>2335</v>
      </c>
      <c r="D1091" t="s">
        <v>2334</v>
      </c>
      <c r="E1091" s="121">
        <v>43064</v>
      </c>
      <c r="F1091" t="s">
        <v>2316</v>
      </c>
      <c r="H1091" t="s">
        <v>5310</v>
      </c>
      <c r="J1091">
        <f t="shared" si="35"/>
        <v>0</v>
      </c>
    </row>
    <row r="1092" spans="1:10">
      <c r="A1092" t="s">
        <v>5306</v>
      </c>
      <c r="B1092" t="str">
        <f t="shared" si="34"/>
        <v>HCMTrần Văn Thành</v>
      </c>
      <c r="C1092" t="s">
        <v>2337</v>
      </c>
      <c r="D1092" t="s">
        <v>2336</v>
      </c>
      <c r="E1092" s="121">
        <v>43070</v>
      </c>
      <c r="F1092" t="s">
        <v>1374</v>
      </c>
      <c r="H1092" t="s">
        <v>5310</v>
      </c>
      <c r="J1092">
        <f t="shared" si="35"/>
        <v>1</v>
      </c>
    </row>
    <row r="1093" spans="1:10">
      <c r="A1093" t="s">
        <v>5306</v>
      </c>
      <c r="B1093" t="str">
        <f t="shared" si="34"/>
        <v>HCMĐặng Thanh Nhã</v>
      </c>
      <c r="C1093" t="s">
        <v>2339</v>
      </c>
      <c r="D1093" t="s">
        <v>2338</v>
      </c>
      <c r="E1093" s="121">
        <v>43070</v>
      </c>
      <c r="F1093" t="s">
        <v>1374</v>
      </c>
      <c r="H1093" t="s">
        <v>5311</v>
      </c>
      <c r="J1093">
        <f t="shared" si="35"/>
        <v>0</v>
      </c>
    </row>
    <row r="1094" spans="1:10">
      <c r="A1094" t="s">
        <v>5306</v>
      </c>
      <c r="B1094" t="str">
        <f t="shared" si="34"/>
        <v>HCMNguyễn Thị Phượng Hằng</v>
      </c>
      <c r="C1094" t="s">
        <v>2341</v>
      </c>
      <c r="D1094" t="s">
        <v>2340</v>
      </c>
      <c r="E1094" s="121">
        <v>43060</v>
      </c>
      <c r="F1094" t="s">
        <v>1374</v>
      </c>
      <c r="H1094" t="s">
        <v>5581</v>
      </c>
      <c r="J1094">
        <f t="shared" si="35"/>
        <v>0</v>
      </c>
    </row>
    <row r="1095" spans="1:10">
      <c r="A1095" t="s">
        <v>5306</v>
      </c>
      <c r="B1095" t="str">
        <f t="shared" si="34"/>
        <v>HCMNguyễn Hồ Minh Thuận</v>
      </c>
      <c r="C1095" t="s">
        <v>2343</v>
      </c>
      <c r="D1095" t="s">
        <v>2342</v>
      </c>
      <c r="E1095" s="121">
        <v>43070</v>
      </c>
      <c r="F1095" t="s">
        <v>1374</v>
      </c>
      <c r="H1095" t="s">
        <v>5583</v>
      </c>
      <c r="J1095">
        <f t="shared" si="35"/>
        <v>0</v>
      </c>
    </row>
    <row r="1096" spans="1:10">
      <c r="A1096" t="s">
        <v>5306</v>
      </c>
      <c r="B1096" t="str">
        <f t="shared" si="34"/>
        <v>HCMNgô Quốc Tiến</v>
      </c>
      <c r="C1096" t="s">
        <v>2345</v>
      </c>
      <c r="D1096" t="s">
        <v>2344</v>
      </c>
      <c r="E1096" s="121">
        <v>43075</v>
      </c>
      <c r="F1096" t="s">
        <v>1374</v>
      </c>
      <c r="H1096" t="s">
        <v>5559</v>
      </c>
      <c r="J1096">
        <f t="shared" si="35"/>
        <v>0</v>
      </c>
    </row>
    <row r="1097" spans="1:10">
      <c r="A1097" t="s">
        <v>58</v>
      </c>
      <c r="B1097" t="str">
        <f t="shared" si="34"/>
        <v>MTDư Ngọc Anh</v>
      </c>
      <c r="C1097" t="s">
        <v>36</v>
      </c>
      <c r="D1097" t="s">
        <v>52</v>
      </c>
      <c r="E1097" s="121">
        <v>43061</v>
      </c>
      <c r="F1097" t="s">
        <v>15</v>
      </c>
      <c r="H1097" t="s">
        <v>5517</v>
      </c>
      <c r="J1097">
        <f t="shared" si="35"/>
        <v>0</v>
      </c>
    </row>
    <row r="1098" spans="1:10">
      <c r="A1098" t="s">
        <v>5306</v>
      </c>
      <c r="B1098" t="str">
        <f t="shared" si="34"/>
        <v>HCMLê Đình Minh</v>
      </c>
      <c r="C1098" t="s">
        <v>2347</v>
      </c>
      <c r="D1098" t="s">
        <v>2346</v>
      </c>
      <c r="E1098" s="121">
        <v>42709</v>
      </c>
      <c r="F1098" t="s">
        <v>1374</v>
      </c>
      <c r="H1098" t="s">
        <v>5611</v>
      </c>
      <c r="J1098">
        <f t="shared" si="35"/>
        <v>0</v>
      </c>
    </row>
    <row r="1099" spans="1:10">
      <c r="A1099" t="s">
        <v>5389</v>
      </c>
      <c r="B1099" t="str">
        <f t="shared" si="34"/>
        <v>MKVõ Phương Duy</v>
      </c>
      <c r="C1099" t="s">
        <v>2349</v>
      </c>
      <c r="D1099" t="s">
        <v>2348</v>
      </c>
      <c r="E1099" s="121">
        <v>43060</v>
      </c>
      <c r="F1099" t="s">
        <v>1374</v>
      </c>
      <c r="H1099" t="s">
        <v>5416</v>
      </c>
      <c r="J1099">
        <f t="shared" si="35"/>
        <v>1</v>
      </c>
    </row>
    <row r="1100" spans="1:10">
      <c r="A1100" t="s">
        <v>5340</v>
      </c>
      <c r="B1100" t="str">
        <f t="shared" si="34"/>
        <v>SEHoàng Công Pháp</v>
      </c>
      <c r="C1100" t="s">
        <v>2351</v>
      </c>
      <c r="D1100" t="s">
        <v>2350</v>
      </c>
      <c r="E1100" s="121">
        <v>43066</v>
      </c>
      <c r="F1100" t="s">
        <v>1374</v>
      </c>
      <c r="H1100" t="s">
        <v>5374</v>
      </c>
      <c r="J1100">
        <f t="shared" si="35"/>
        <v>0</v>
      </c>
    </row>
    <row r="1101" spans="1:10">
      <c r="A1101" t="s">
        <v>5469</v>
      </c>
      <c r="B1101" t="str">
        <f t="shared" si="34"/>
        <v>NORTHNguyễn Sỹ Tuân</v>
      </c>
      <c r="C1101" t="s">
        <v>2353</v>
      </c>
      <c r="D1101" t="s">
        <v>2352</v>
      </c>
      <c r="E1101" s="121">
        <v>43070</v>
      </c>
      <c r="F1101" t="s">
        <v>2316</v>
      </c>
      <c r="H1101" t="s">
        <v>5486</v>
      </c>
      <c r="J1101">
        <f t="shared" si="35"/>
        <v>0</v>
      </c>
    </row>
    <row r="1102" spans="1:10">
      <c r="A1102" t="s">
        <v>5469</v>
      </c>
      <c r="B1102" t="str">
        <f t="shared" si="34"/>
        <v>NORTHMai Trọng Phi</v>
      </c>
      <c r="C1102" t="s">
        <v>2355</v>
      </c>
      <c r="D1102" t="s">
        <v>2354</v>
      </c>
      <c r="E1102" s="121">
        <v>43070</v>
      </c>
      <c r="F1102" t="s">
        <v>1374</v>
      </c>
      <c r="H1102" t="s">
        <v>5491</v>
      </c>
      <c r="J1102">
        <f t="shared" si="35"/>
        <v>0</v>
      </c>
    </row>
    <row r="1103" spans="1:10">
      <c r="A1103" t="s">
        <v>5469</v>
      </c>
      <c r="B1103" t="str">
        <f t="shared" si="34"/>
        <v>NORTHTạ Xuân Tuấn</v>
      </c>
      <c r="C1103" t="s">
        <v>2357</v>
      </c>
      <c r="D1103" t="s">
        <v>2356</v>
      </c>
      <c r="E1103" s="121">
        <v>43070</v>
      </c>
      <c r="F1103" t="s">
        <v>2316</v>
      </c>
      <c r="H1103" t="s">
        <v>5487</v>
      </c>
      <c r="J1103">
        <f t="shared" si="35"/>
        <v>0</v>
      </c>
    </row>
    <row r="1104" spans="1:10">
      <c r="A1104" t="s">
        <v>5469</v>
      </c>
      <c r="B1104" t="str">
        <f t="shared" si="34"/>
        <v>NORTHĐoàn Quyết Thắng</v>
      </c>
      <c r="C1104" t="s">
        <v>2359</v>
      </c>
      <c r="D1104" t="s">
        <v>2358</v>
      </c>
      <c r="E1104" s="121">
        <v>43077</v>
      </c>
      <c r="F1104" t="s">
        <v>2316</v>
      </c>
      <c r="H1104" t="s">
        <v>5490</v>
      </c>
      <c r="J1104">
        <f t="shared" si="35"/>
        <v>0</v>
      </c>
    </row>
    <row r="1105" spans="1:10">
      <c r="A1105" t="s">
        <v>5469</v>
      </c>
      <c r="B1105" t="str">
        <f t="shared" si="34"/>
        <v>NORTHKhuất Quang Chung</v>
      </c>
      <c r="C1105" t="s">
        <v>2361</v>
      </c>
      <c r="D1105" t="s">
        <v>2360</v>
      </c>
      <c r="E1105" s="121">
        <v>43070</v>
      </c>
      <c r="F1105" t="s">
        <v>2316</v>
      </c>
      <c r="H1105" t="s">
        <v>5489</v>
      </c>
      <c r="J1105">
        <f t="shared" si="35"/>
        <v>0</v>
      </c>
    </row>
    <row r="1106" spans="1:10">
      <c r="A1106" t="s">
        <v>5469</v>
      </c>
      <c r="B1106" t="str">
        <f t="shared" si="34"/>
        <v>NORTHNguyễn Minh Tú</v>
      </c>
      <c r="C1106" t="s">
        <v>2363</v>
      </c>
      <c r="D1106" t="s">
        <v>2362</v>
      </c>
      <c r="E1106" s="121">
        <v>43070</v>
      </c>
      <c r="F1106" t="s">
        <v>2316</v>
      </c>
      <c r="H1106" t="s">
        <v>5549</v>
      </c>
      <c r="J1106">
        <f t="shared" si="35"/>
        <v>0</v>
      </c>
    </row>
    <row r="1107" spans="1:10">
      <c r="A1107" t="s">
        <v>5469</v>
      </c>
      <c r="B1107" t="str">
        <f t="shared" si="34"/>
        <v>NORTHNguyễn Thị Cẩm Hà</v>
      </c>
      <c r="C1107" t="s">
        <v>2365</v>
      </c>
      <c r="D1107" t="s">
        <v>2364</v>
      </c>
      <c r="E1107" s="121">
        <v>43070</v>
      </c>
      <c r="F1107" t="s">
        <v>1374</v>
      </c>
      <c r="H1107" t="s">
        <v>5590</v>
      </c>
      <c r="J1107">
        <f t="shared" si="35"/>
        <v>0</v>
      </c>
    </row>
    <row r="1108" spans="1:10">
      <c r="A1108" t="s">
        <v>5469</v>
      </c>
      <c r="B1108" t="str">
        <f t="shared" si="34"/>
        <v>NORTHHoàng Mạnh Trường</v>
      </c>
      <c r="C1108" t="s">
        <v>2367</v>
      </c>
      <c r="D1108" t="s">
        <v>2366</v>
      </c>
      <c r="E1108" s="121">
        <v>43070</v>
      </c>
      <c r="F1108" t="s">
        <v>2316</v>
      </c>
      <c r="H1108" t="s">
        <v>5497</v>
      </c>
      <c r="J1108">
        <f t="shared" si="35"/>
        <v>0</v>
      </c>
    </row>
    <row r="1109" spans="1:10">
      <c r="A1109" t="s">
        <v>5469</v>
      </c>
      <c r="B1109" t="str">
        <f t="shared" si="34"/>
        <v>NORTHVũ Thị Bách Diệp</v>
      </c>
      <c r="C1109" t="s">
        <v>2369</v>
      </c>
      <c r="D1109" t="s">
        <v>2368</v>
      </c>
      <c r="E1109" s="121">
        <v>43070</v>
      </c>
      <c r="F1109" t="s">
        <v>2316</v>
      </c>
      <c r="H1109" t="s">
        <v>5612</v>
      </c>
      <c r="J1109">
        <f t="shared" si="35"/>
        <v>0</v>
      </c>
    </row>
    <row r="1110" spans="1:10">
      <c r="A1110" t="s">
        <v>5469</v>
      </c>
      <c r="B1110" t="str">
        <f t="shared" si="34"/>
        <v>NORTHNguyễn Công Thắng</v>
      </c>
      <c r="C1110" t="s">
        <v>2371</v>
      </c>
      <c r="D1110" t="s">
        <v>2370</v>
      </c>
      <c r="E1110" s="121" t="s">
        <v>2372</v>
      </c>
      <c r="F1110" t="s">
        <v>2316</v>
      </c>
      <c r="H1110" t="s">
        <v>5601</v>
      </c>
      <c r="J1110">
        <f t="shared" si="35"/>
        <v>0</v>
      </c>
    </row>
    <row r="1111" spans="1:10">
      <c r="A1111" t="s">
        <v>5389</v>
      </c>
      <c r="B1111" t="str">
        <f t="shared" si="34"/>
        <v>MKHà Hửu Ngân</v>
      </c>
      <c r="C1111" t="s">
        <v>2374</v>
      </c>
      <c r="D1111" t="s">
        <v>2373</v>
      </c>
      <c r="E1111" s="121">
        <v>43080</v>
      </c>
      <c r="F1111" t="s">
        <v>2316</v>
      </c>
      <c r="H1111" t="s">
        <v>5613</v>
      </c>
      <c r="J1111">
        <f t="shared" si="35"/>
        <v>0</v>
      </c>
    </row>
    <row r="1112" spans="1:10">
      <c r="A1112" t="s">
        <v>5389</v>
      </c>
      <c r="B1112" t="str">
        <f t="shared" si="34"/>
        <v>MKHÀ NGỌC THỦY</v>
      </c>
      <c r="C1112" t="s">
        <v>2376</v>
      </c>
      <c r="D1112" t="s">
        <v>2375</v>
      </c>
      <c r="E1112" s="121">
        <v>43060</v>
      </c>
      <c r="F1112" t="s">
        <v>1374</v>
      </c>
      <c r="H1112" t="s">
        <v>5613</v>
      </c>
      <c r="J1112">
        <f t="shared" si="35"/>
        <v>0</v>
      </c>
    </row>
    <row r="1113" spans="1:10">
      <c r="A1113" t="s">
        <v>5340</v>
      </c>
      <c r="B1113" t="str">
        <f t="shared" si="34"/>
        <v>SENguyễn Chiến Trường</v>
      </c>
      <c r="C1113" t="s">
        <v>2378</v>
      </c>
      <c r="D1113" t="s">
        <v>2377</v>
      </c>
      <c r="E1113" s="121">
        <v>43080</v>
      </c>
      <c r="F1113" t="s">
        <v>1374</v>
      </c>
      <c r="H1113" t="s">
        <v>5610</v>
      </c>
      <c r="J1113">
        <f t="shared" si="35"/>
        <v>0</v>
      </c>
    </row>
    <row r="1114" spans="1:10">
      <c r="A1114" t="s">
        <v>5389</v>
      </c>
      <c r="B1114" t="str">
        <f t="shared" si="34"/>
        <v>MKChâu Minh Thiện</v>
      </c>
      <c r="C1114" t="s">
        <v>2380</v>
      </c>
      <c r="D1114" t="s">
        <v>2379</v>
      </c>
      <c r="E1114" s="121">
        <v>43070</v>
      </c>
      <c r="F1114" t="s">
        <v>1374</v>
      </c>
      <c r="H1114" t="s">
        <v>5435</v>
      </c>
      <c r="J1114">
        <f t="shared" si="35"/>
        <v>0</v>
      </c>
    </row>
    <row r="1115" spans="1:10">
      <c r="A1115" t="s">
        <v>5306</v>
      </c>
      <c r="B1115" t="str">
        <f t="shared" si="34"/>
        <v>HCMNguyễn Minh Hòa</v>
      </c>
      <c r="C1115" t="s">
        <v>2382</v>
      </c>
      <c r="D1115" t="s">
        <v>2381</v>
      </c>
      <c r="E1115" s="121">
        <v>43070</v>
      </c>
      <c r="F1115" t="s">
        <v>57</v>
      </c>
      <c r="H1115" t="s">
        <v>5598</v>
      </c>
      <c r="J1115">
        <f t="shared" si="35"/>
        <v>1</v>
      </c>
    </row>
    <row r="1116" spans="1:10">
      <c r="A1116" t="s">
        <v>5340</v>
      </c>
      <c r="B1116" t="str">
        <f t="shared" si="34"/>
        <v>SENgô Nguyễn Thị Thiên Lý</v>
      </c>
      <c r="C1116" t="s">
        <v>2384</v>
      </c>
      <c r="D1116" t="s">
        <v>2383</v>
      </c>
      <c r="E1116" s="121">
        <v>43070</v>
      </c>
      <c r="F1116" t="s">
        <v>2316</v>
      </c>
      <c r="H1116" t="s">
        <v>5345</v>
      </c>
      <c r="J1116">
        <f t="shared" si="35"/>
        <v>0</v>
      </c>
    </row>
    <row r="1117" spans="1:10">
      <c r="A1117" t="s">
        <v>5340</v>
      </c>
      <c r="B1117" t="str">
        <f t="shared" si="34"/>
        <v>SENguyễn Thanh Dũng</v>
      </c>
      <c r="C1117" t="s">
        <v>2386</v>
      </c>
      <c r="D1117" t="s">
        <v>2385</v>
      </c>
      <c r="E1117" s="121">
        <v>43069</v>
      </c>
      <c r="F1117" t="s">
        <v>1374</v>
      </c>
      <c r="H1117" t="s">
        <v>5366</v>
      </c>
      <c r="J1117">
        <f t="shared" si="35"/>
        <v>0</v>
      </c>
    </row>
    <row r="1118" spans="1:10">
      <c r="A1118" t="s">
        <v>5340</v>
      </c>
      <c r="B1118" t="str">
        <f t="shared" si="34"/>
        <v>SEHoàng Minh Tuấn</v>
      </c>
      <c r="C1118" t="s">
        <v>2388</v>
      </c>
      <c r="D1118" t="s">
        <v>2387</v>
      </c>
      <c r="E1118" s="121">
        <v>43062</v>
      </c>
      <c r="F1118" t="s">
        <v>107</v>
      </c>
      <c r="J1118">
        <f t="shared" si="35"/>
        <v>0</v>
      </c>
    </row>
    <row r="1119" spans="1:10">
      <c r="A1119" t="s">
        <v>5340</v>
      </c>
      <c r="B1119" t="str">
        <f t="shared" si="34"/>
        <v>SETrần Hữu Dàn</v>
      </c>
      <c r="C1119" t="s">
        <v>2390</v>
      </c>
      <c r="D1119" t="s">
        <v>2389</v>
      </c>
      <c r="E1119" s="121">
        <v>43078</v>
      </c>
      <c r="F1119" t="s">
        <v>1374</v>
      </c>
      <c r="H1119" t="s">
        <v>5351</v>
      </c>
      <c r="J1119">
        <f t="shared" si="35"/>
        <v>0</v>
      </c>
    </row>
    <row r="1120" spans="1:10">
      <c r="A1120" t="s">
        <v>5438</v>
      </c>
      <c r="B1120" t="str">
        <f t="shared" si="34"/>
        <v>CENHoàng Xuân Rôn</v>
      </c>
      <c r="C1120" t="s">
        <v>2392</v>
      </c>
      <c r="D1120" t="s">
        <v>2391</v>
      </c>
      <c r="E1120" s="121">
        <v>43060</v>
      </c>
      <c r="H1120" t="s">
        <v>5605</v>
      </c>
      <c r="J1120">
        <f t="shared" si="35"/>
        <v>0</v>
      </c>
    </row>
    <row r="1121" spans="1:10">
      <c r="A1121" t="s">
        <v>5438</v>
      </c>
      <c r="B1121" t="str">
        <f t="shared" si="34"/>
        <v>CENHuỳnh Văn Tường</v>
      </c>
      <c r="C1121" t="s">
        <v>2394</v>
      </c>
      <c r="D1121" t="s">
        <v>2393</v>
      </c>
      <c r="E1121" s="121">
        <v>43070</v>
      </c>
      <c r="F1121" t="s">
        <v>1374</v>
      </c>
      <c r="H1121" t="s">
        <v>5605</v>
      </c>
      <c r="J1121">
        <f t="shared" si="35"/>
        <v>0</v>
      </c>
    </row>
    <row r="1122" spans="1:10">
      <c r="A1122" t="s">
        <v>5438</v>
      </c>
      <c r="B1122" t="str">
        <f t="shared" si="34"/>
        <v>CENNguyễn Văn Điểm</v>
      </c>
      <c r="C1122" t="s">
        <v>2396</v>
      </c>
      <c r="D1122" t="s">
        <v>2395</v>
      </c>
      <c r="E1122" s="121">
        <v>43070</v>
      </c>
      <c r="F1122" t="s">
        <v>2397</v>
      </c>
      <c r="H1122" t="s">
        <v>5439</v>
      </c>
      <c r="J1122">
        <f t="shared" si="35"/>
        <v>0</v>
      </c>
    </row>
    <row r="1123" spans="1:10">
      <c r="A1123" t="s">
        <v>5438</v>
      </c>
      <c r="B1123" t="str">
        <f t="shared" si="34"/>
        <v>CENLê Thị Bình</v>
      </c>
      <c r="C1123" t="s">
        <v>2399</v>
      </c>
      <c r="D1123" t="s">
        <v>2398</v>
      </c>
      <c r="E1123" s="121">
        <v>43071</v>
      </c>
      <c r="F1123" t="s">
        <v>2397</v>
      </c>
      <c r="H1123" t="s">
        <v>5570</v>
      </c>
      <c r="J1123">
        <f t="shared" si="35"/>
        <v>0</v>
      </c>
    </row>
    <row r="1124" spans="1:10">
      <c r="A1124" t="s">
        <v>5438</v>
      </c>
      <c r="B1124" t="str">
        <f t="shared" si="34"/>
        <v>CENTống Phước Hòa</v>
      </c>
      <c r="C1124" t="s">
        <v>2401</v>
      </c>
      <c r="D1124" t="s">
        <v>2400</v>
      </c>
      <c r="E1124" s="121">
        <v>43076</v>
      </c>
      <c r="F1124" t="s">
        <v>1994</v>
      </c>
      <c r="H1124" t="s">
        <v>5605</v>
      </c>
      <c r="J1124">
        <f t="shared" si="35"/>
        <v>0</v>
      </c>
    </row>
    <row r="1125" spans="1:10">
      <c r="A1125" t="s">
        <v>5469</v>
      </c>
      <c r="B1125" t="str">
        <f t="shared" si="34"/>
        <v>NORTHNgô Thị Thắm2</v>
      </c>
      <c r="C1125" t="s">
        <v>2403</v>
      </c>
      <c r="D1125" t="s">
        <v>2402</v>
      </c>
      <c r="E1125" s="121">
        <v>43083</v>
      </c>
      <c r="F1125" t="s">
        <v>2316</v>
      </c>
      <c r="H1125" t="s">
        <v>5486</v>
      </c>
      <c r="J1125">
        <f t="shared" si="35"/>
        <v>0</v>
      </c>
    </row>
    <row r="1126" spans="1:10">
      <c r="A1126" t="s">
        <v>5438</v>
      </c>
      <c r="B1126" t="str">
        <f t="shared" si="34"/>
        <v>CENNguyễn Hoàng Mân</v>
      </c>
      <c r="C1126" t="s">
        <v>2405</v>
      </c>
      <c r="D1126" t="s">
        <v>2404</v>
      </c>
      <c r="E1126" s="121">
        <v>43087</v>
      </c>
      <c r="F1126" t="s">
        <v>203</v>
      </c>
      <c r="H1126" t="s">
        <v>5614</v>
      </c>
      <c r="J1126">
        <f t="shared" si="35"/>
        <v>0</v>
      </c>
    </row>
    <row r="1127" spans="1:10">
      <c r="A1127" t="s">
        <v>5438</v>
      </c>
      <c r="B1127" t="str">
        <f t="shared" si="34"/>
        <v>CENNguyễn Minh Hào</v>
      </c>
      <c r="C1127" t="s">
        <v>2407</v>
      </c>
      <c r="D1127" t="s">
        <v>2406</v>
      </c>
      <c r="E1127" s="121">
        <v>43082</v>
      </c>
      <c r="F1127" t="s">
        <v>107</v>
      </c>
      <c r="H1127" t="s">
        <v>5615</v>
      </c>
      <c r="J1127">
        <f t="shared" si="35"/>
        <v>0</v>
      </c>
    </row>
    <row r="1128" spans="1:10">
      <c r="A1128" t="s">
        <v>5306</v>
      </c>
      <c r="B1128" t="str">
        <f t="shared" si="34"/>
        <v>HCMNguyễn Viết Bình</v>
      </c>
      <c r="C1128" t="s">
        <v>2409</v>
      </c>
      <c r="D1128" t="s">
        <v>2408</v>
      </c>
      <c r="E1128" s="121" t="s">
        <v>2312</v>
      </c>
      <c r="F1128" t="s">
        <v>1374</v>
      </c>
      <c r="H1128" t="s">
        <v>5583</v>
      </c>
      <c r="J1128">
        <f t="shared" si="35"/>
        <v>1</v>
      </c>
    </row>
    <row r="1129" spans="1:10">
      <c r="A1129" t="s">
        <v>5306</v>
      </c>
      <c r="B1129" t="str">
        <f t="shared" si="34"/>
        <v>HCMPhạm Gia Yến</v>
      </c>
      <c r="C1129" t="s">
        <v>2411</v>
      </c>
      <c r="D1129" t="s">
        <v>2410</v>
      </c>
      <c r="E1129" s="121">
        <v>43047</v>
      </c>
      <c r="F1129" t="s">
        <v>1738</v>
      </c>
      <c r="H1129" t="s">
        <v>5320</v>
      </c>
      <c r="J1129">
        <f t="shared" si="35"/>
        <v>0</v>
      </c>
    </row>
    <row r="1130" spans="1:10">
      <c r="A1130" t="s">
        <v>5306</v>
      </c>
      <c r="B1130" t="str">
        <f t="shared" si="34"/>
        <v>HCMHuỳnh Thị Thanh Nhã</v>
      </c>
      <c r="C1130" t="s">
        <v>2413</v>
      </c>
      <c r="D1130" t="s">
        <v>2412</v>
      </c>
      <c r="E1130" s="121">
        <v>43084</v>
      </c>
      <c r="F1130" t="s">
        <v>2316</v>
      </c>
      <c r="H1130" t="s">
        <v>5309</v>
      </c>
      <c r="J1130">
        <f t="shared" si="35"/>
        <v>0</v>
      </c>
    </row>
    <row r="1131" spans="1:10">
      <c r="A1131" t="s">
        <v>5306</v>
      </c>
      <c r="B1131" t="str">
        <f t="shared" si="34"/>
        <v>HCMHuỳnh Thị Bé Giang</v>
      </c>
      <c r="C1131" t="s">
        <v>2415</v>
      </c>
      <c r="D1131" t="s">
        <v>2414</v>
      </c>
      <c r="E1131" s="121">
        <v>43084</v>
      </c>
      <c r="F1131" t="s">
        <v>1374</v>
      </c>
      <c r="H1131" t="s">
        <v>5309</v>
      </c>
      <c r="J1131">
        <f t="shared" si="35"/>
        <v>0</v>
      </c>
    </row>
    <row r="1132" spans="1:10">
      <c r="A1132" t="s">
        <v>5306</v>
      </c>
      <c r="B1132" t="str">
        <f t="shared" si="34"/>
        <v>HCMNgô Hùng Cường</v>
      </c>
      <c r="C1132" t="s">
        <v>2417</v>
      </c>
      <c r="D1132" t="s">
        <v>2416</v>
      </c>
      <c r="E1132" s="121">
        <v>43084</v>
      </c>
      <c r="F1132" t="s">
        <v>1374</v>
      </c>
      <c r="H1132" t="s">
        <v>5596</v>
      </c>
      <c r="J1132">
        <f t="shared" si="35"/>
        <v>0</v>
      </c>
    </row>
    <row r="1133" spans="1:10">
      <c r="A1133" t="s">
        <v>5306</v>
      </c>
      <c r="B1133" t="str">
        <f t="shared" si="34"/>
        <v>HCMQuách Khánh Thuận</v>
      </c>
      <c r="C1133" t="s">
        <v>2419</v>
      </c>
      <c r="D1133" t="s">
        <v>2418</v>
      </c>
      <c r="E1133" s="121">
        <v>43084</v>
      </c>
      <c r="F1133" t="s">
        <v>1738</v>
      </c>
      <c r="H1133" t="s">
        <v>5602</v>
      </c>
      <c r="J1133">
        <f t="shared" si="35"/>
        <v>0</v>
      </c>
    </row>
    <row r="1134" spans="1:10">
      <c r="A1134" t="s">
        <v>5438</v>
      </c>
      <c r="B1134" t="str">
        <f t="shared" si="34"/>
        <v>CENTrần Thị Ngọc Lan</v>
      </c>
      <c r="C1134" t="s">
        <v>2421</v>
      </c>
      <c r="D1134" t="s">
        <v>2420</v>
      </c>
      <c r="H1134" t="s">
        <v>5616</v>
      </c>
      <c r="J1134">
        <f t="shared" si="35"/>
        <v>0</v>
      </c>
    </row>
    <row r="1135" spans="1:10">
      <c r="A1135" t="s">
        <v>5389</v>
      </c>
      <c r="B1135" t="str">
        <f t="shared" si="34"/>
        <v>MKNguyễn Thị Nhẹ</v>
      </c>
      <c r="C1135" t="s">
        <v>2423</v>
      </c>
      <c r="D1135" t="s">
        <v>2422</v>
      </c>
      <c r="E1135" s="121">
        <v>43083</v>
      </c>
      <c r="F1135" t="s">
        <v>2316</v>
      </c>
      <c r="H1135" t="s">
        <v>5617</v>
      </c>
      <c r="J1135">
        <f t="shared" si="35"/>
        <v>0</v>
      </c>
    </row>
    <row r="1136" spans="1:10">
      <c r="A1136" t="s">
        <v>5389</v>
      </c>
      <c r="B1136" t="str">
        <f t="shared" si="34"/>
        <v>MKNguyễn Tuấn Nam</v>
      </c>
      <c r="C1136" t="s">
        <v>2425</v>
      </c>
      <c r="D1136" t="s">
        <v>2424</v>
      </c>
      <c r="E1136" s="121">
        <v>43081</v>
      </c>
      <c r="F1136" t="s">
        <v>1374</v>
      </c>
      <c r="H1136" t="s">
        <v>5426</v>
      </c>
      <c r="J1136">
        <f t="shared" si="35"/>
        <v>0</v>
      </c>
    </row>
    <row r="1137" spans="1:10">
      <c r="A1137" t="s">
        <v>5389</v>
      </c>
      <c r="B1137" t="str">
        <f t="shared" si="34"/>
        <v>MKVũ Bão Trung</v>
      </c>
      <c r="C1137" t="s">
        <v>2427</v>
      </c>
      <c r="D1137" t="s">
        <v>2426</v>
      </c>
      <c r="E1137" s="121">
        <v>43082</v>
      </c>
      <c r="F1137" t="s">
        <v>2316</v>
      </c>
      <c r="H1137" t="s">
        <v>5618</v>
      </c>
      <c r="J1137">
        <f t="shared" si="35"/>
        <v>0</v>
      </c>
    </row>
    <row r="1138" spans="1:10">
      <c r="A1138" t="s">
        <v>5340</v>
      </c>
      <c r="B1138" t="str">
        <f t="shared" si="34"/>
        <v>SELê Văn Biên</v>
      </c>
      <c r="C1138" t="s">
        <v>2429</v>
      </c>
      <c r="D1138" t="s">
        <v>2428</v>
      </c>
      <c r="E1138" s="121">
        <v>43075</v>
      </c>
      <c r="F1138" t="s">
        <v>1374</v>
      </c>
      <c r="H1138" t="s">
        <v>5619</v>
      </c>
      <c r="J1138">
        <f t="shared" si="35"/>
        <v>0</v>
      </c>
    </row>
    <row r="1139" spans="1:10">
      <c r="A1139" t="s">
        <v>5340</v>
      </c>
      <c r="B1139" t="str">
        <f t="shared" si="34"/>
        <v>SEPham Thị Lê</v>
      </c>
      <c r="C1139" t="s">
        <v>2431</v>
      </c>
      <c r="D1139" t="s">
        <v>2430</v>
      </c>
      <c r="E1139" s="121">
        <v>43088</v>
      </c>
      <c r="F1139" t="s">
        <v>2316</v>
      </c>
      <c r="H1139" t="s">
        <v>5366</v>
      </c>
      <c r="J1139">
        <f t="shared" si="35"/>
        <v>0</v>
      </c>
    </row>
    <row r="1140" spans="1:10">
      <c r="A1140" t="s">
        <v>5306</v>
      </c>
      <c r="B1140" t="str">
        <f t="shared" si="34"/>
        <v>HCMTrương Thành An</v>
      </c>
      <c r="C1140" t="s">
        <v>2433</v>
      </c>
      <c r="D1140" t="s">
        <v>2432</v>
      </c>
      <c r="E1140" s="121">
        <v>43073</v>
      </c>
      <c r="F1140" t="s">
        <v>1374</v>
      </c>
      <c r="H1140" t="s">
        <v>5331</v>
      </c>
      <c r="J1140">
        <f t="shared" si="35"/>
        <v>0</v>
      </c>
    </row>
    <row r="1141" spans="1:10">
      <c r="A1141" t="s">
        <v>5306</v>
      </c>
      <c r="B1141" t="str">
        <f t="shared" si="34"/>
        <v>HCMTrần Thị Huyền Trang</v>
      </c>
      <c r="C1141" t="s">
        <v>2435</v>
      </c>
      <c r="D1141" t="s">
        <v>2434</v>
      </c>
      <c r="E1141" s="121">
        <v>43075</v>
      </c>
      <c r="F1141" t="s">
        <v>1374</v>
      </c>
      <c r="H1141" t="s">
        <v>5334</v>
      </c>
      <c r="J1141">
        <f t="shared" si="35"/>
        <v>0</v>
      </c>
    </row>
    <row r="1142" spans="1:10">
      <c r="A1142" t="s">
        <v>5389</v>
      </c>
      <c r="B1142" t="str">
        <f t="shared" si="34"/>
        <v>MKLê Anh Trường</v>
      </c>
      <c r="C1142" t="s">
        <v>2437</v>
      </c>
      <c r="D1142" t="s">
        <v>2436</v>
      </c>
      <c r="E1142" s="121">
        <v>43084</v>
      </c>
      <c r="F1142" t="s">
        <v>2316</v>
      </c>
      <c r="H1142" t="s">
        <v>5407</v>
      </c>
      <c r="J1142">
        <f t="shared" si="35"/>
        <v>0</v>
      </c>
    </row>
    <row r="1143" spans="1:10">
      <c r="A1143" t="s">
        <v>5469</v>
      </c>
      <c r="B1143" t="str">
        <f t="shared" si="34"/>
        <v>NORTHNguyễn Thị Thảo</v>
      </c>
      <c r="C1143" t="s">
        <v>2439</v>
      </c>
      <c r="D1143" t="s">
        <v>2438</v>
      </c>
      <c r="E1143" s="121">
        <v>43088</v>
      </c>
      <c r="F1143" t="s">
        <v>1374</v>
      </c>
      <c r="H1143" t="s">
        <v>5587</v>
      </c>
      <c r="J1143">
        <f t="shared" si="35"/>
        <v>0</v>
      </c>
    </row>
    <row r="1144" spans="1:10">
      <c r="A1144" t="s">
        <v>5469</v>
      </c>
      <c r="B1144" t="str">
        <f t="shared" si="34"/>
        <v>NORTHLê Vĩnh Phúc</v>
      </c>
      <c r="C1144" t="s">
        <v>2441</v>
      </c>
      <c r="D1144" t="s">
        <v>2440</v>
      </c>
      <c r="F1144" t="s">
        <v>1431</v>
      </c>
      <c r="H1144" t="s">
        <v>5528</v>
      </c>
      <c r="J1144">
        <f t="shared" si="35"/>
        <v>0</v>
      </c>
    </row>
    <row r="1145" spans="1:10">
      <c r="A1145" t="s">
        <v>5438</v>
      </c>
      <c r="B1145" t="str">
        <f t="shared" si="34"/>
        <v>CENNguyễn Công Duy</v>
      </c>
      <c r="C1145" t="s">
        <v>2443</v>
      </c>
      <c r="D1145" t="s">
        <v>2442</v>
      </c>
      <c r="E1145" s="121">
        <v>42826</v>
      </c>
      <c r="F1145" t="s">
        <v>57</v>
      </c>
      <c r="H1145" t="s">
        <v>5441</v>
      </c>
      <c r="J1145">
        <f t="shared" si="35"/>
        <v>0</v>
      </c>
    </row>
    <row r="1146" spans="1:10">
      <c r="A1146" t="s">
        <v>5438</v>
      </c>
      <c r="B1146" t="str">
        <f t="shared" si="34"/>
        <v>CENNguyễn Văn Trọng</v>
      </c>
      <c r="C1146" t="s">
        <v>2445</v>
      </c>
      <c r="D1146" t="s">
        <v>2444</v>
      </c>
      <c r="E1146" s="121">
        <v>43089</v>
      </c>
      <c r="F1146" t="s">
        <v>176</v>
      </c>
      <c r="H1146" t="s">
        <v>1141</v>
      </c>
      <c r="J1146">
        <f t="shared" si="35"/>
        <v>0</v>
      </c>
    </row>
    <row r="1147" spans="1:10">
      <c r="A1147" t="s">
        <v>5306</v>
      </c>
      <c r="B1147" t="str">
        <f t="shared" si="34"/>
        <v>HCMNguyễn Thanh An</v>
      </c>
      <c r="C1147" t="s">
        <v>2447</v>
      </c>
      <c r="D1147" t="s">
        <v>2446</v>
      </c>
      <c r="H1147" t="s">
        <v>5620</v>
      </c>
      <c r="J1147">
        <f t="shared" si="35"/>
        <v>1</v>
      </c>
    </row>
    <row r="1148" spans="1:10">
      <c r="A1148" t="s">
        <v>5389</v>
      </c>
      <c r="B1148" t="str">
        <f t="shared" si="34"/>
        <v>MKNguyễn Minh Đức</v>
      </c>
      <c r="C1148" t="s">
        <v>2449</v>
      </c>
      <c r="D1148" t="s">
        <v>2448</v>
      </c>
      <c r="E1148" s="121">
        <v>43083</v>
      </c>
      <c r="F1148" t="s">
        <v>2316</v>
      </c>
      <c r="H1148" t="s">
        <v>5426</v>
      </c>
      <c r="J1148">
        <f t="shared" si="35"/>
        <v>0</v>
      </c>
    </row>
    <row r="1149" spans="1:10">
      <c r="A1149" t="s">
        <v>5340</v>
      </c>
      <c r="B1149" t="str">
        <f t="shared" si="34"/>
        <v>SENguyễn Văn Thắm</v>
      </c>
      <c r="C1149" t="s">
        <v>2451</v>
      </c>
      <c r="D1149" t="s">
        <v>2450</v>
      </c>
      <c r="E1149" s="121">
        <v>43089</v>
      </c>
      <c r="F1149" t="s">
        <v>1374</v>
      </c>
      <c r="H1149" t="s">
        <v>5343</v>
      </c>
      <c r="J1149">
        <f t="shared" si="35"/>
        <v>0</v>
      </c>
    </row>
    <row r="1150" spans="1:10">
      <c r="A1150" t="s">
        <v>5340</v>
      </c>
      <c r="B1150" t="str">
        <f t="shared" si="34"/>
        <v>SENguyễn Văn Chí</v>
      </c>
      <c r="C1150" t="s">
        <v>2453</v>
      </c>
      <c r="D1150" t="s">
        <v>2452</v>
      </c>
      <c r="E1150" s="121">
        <v>43089</v>
      </c>
      <c r="F1150" t="s">
        <v>2316</v>
      </c>
      <c r="H1150" t="s">
        <v>5343</v>
      </c>
      <c r="J1150">
        <f t="shared" si="35"/>
        <v>0</v>
      </c>
    </row>
    <row r="1151" spans="1:10">
      <c r="A1151" t="s">
        <v>5340</v>
      </c>
      <c r="B1151" t="str">
        <f t="shared" si="34"/>
        <v>SEVũ Thị Bích Liểu</v>
      </c>
      <c r="C1151" t="s">
        <v>2455</v>
      </c>
      <c r="D1151" t="s">
        <v>2454</v>
      </c>
      <c r="E1151" s="121">
        <v>43089</v>
      </c>
      <c r="F1151" t="s">
        <v>1374</v>
      </c>
      <c r="H1151" t="s">
        <v>5343</v>
      </c>
      <c r="J1151">
        <f t="shared" si="35"/>
        <v>0</v>
      </c>
    </row>
    <row r="1152" spans="1:10">
      <c r="A1152" t="s">
        <v>5469</v>
      </c>
      <c r="B1152" t="str">
        <f t="shared" si="34"/>
        <v>NORTHTrương Văn Hoàng</v>
      </c>
      <c r="C1152" t="s">
        <v>2457</v>
      </c>
      <c r="D1152" t="s">
        <v>2456</v>
      </c>
      <c r="E1152" s="121">
        <v>43080</v>
      </c>
      <c r="F1152" t="s">
        <v>107</v>
      </c>
      <c r="H1152" t="s">
        <v>5621</v>
      </c>
      <c r="J1152">
        <f t="shared" si="35"/>
        <v>0</v>
      </c>
    </row>
    <row r="1153" spans="1:10">
      <c r="A1153" t="s">
        <v>5306</v>
      </c>
      <c r="B1153" t="str">
        <f t="shared" si="34"/>
        <v>HCMTrịnh Nguyên Vỹ</v>
      </c>
      <c r="C1153" t="s">
        <v>2459</v>
      </c>
      <c r="D1153" t="s">
        <v>2458</v>
      </c>
      <c r="E1153" s="121">
        <v>42186</v>
      </c>
      <c r="F1153" t="s">
        <v>57</v>
      </c>
      <c r="H1153" t="s">
        <v>5332</v>
      </c>
      <c r="I1153" t="s">
        <v>6170</v>
      </c>
      <c r="J1153">
        <f t="shared" si="35"/>
        <v>0</v>
      </c>
    </row>
    <row r="1154" spans="1:10">
      <c r="A1154" t="s">
        <v>5306</v>
      </c>
      <c r="B1154" t="str">
        <f t="shared" ref="B1154:B1217" si="36">+A1154&amp;C1154</f>
        <v>HCMNguyễn Thị Hằng 2</v>
      </c>
      <c r="C1154" t="s">
        <v>2461</v>
      </c>
      <c r="D1154" t="s">
        <v>2460</v>
      </c>
      <c r="E1154" s="121">
        <v>43094</v>
      </c>
      <c r="F1154" t="s">
        <v>2316</v>
      </c>
      <c r="H1154" t="s">
        <v>5314</v>
      </c>
      <c r="J1154">
        <f t="shared" ref="J1154:J1217" si="37">+IF(COUNTIF($B:$B,B1154)=2,1,0)</f>
        <v>0</v>
      </c>
    </row>
    <row r="1155" spans="1:10">
      <c r="A1155" t="s">
        <v>5306</v>
      </c>
      <c r="B1155" t="str">
        <f t="shared" si="36"/>
        <v>HCMLê Thị Hoàng Oanh</v>
      </c>
      <c r="C1155" t="s">
        <v>2463</v>
      </c>
      <c r="D1155" t="s">
        <v>2462</v>
      </c>
      <c r="E1155" s="121">
        <v>43094</v>
      </c>
      <c r="F1155" t="s">
        <v>1374</v>
      </c>
      <c r="H1155" t="s">
        <v>5314</v>
      </c>
      <c r="J1155">
        <f t="shared" si="37"/>
        <v>0</v>
      </c>
    </row>
    <row r="1156" spans="1:10">
      <c r="A1156" t="s">
        <v>5469</v>
      </c>
      <c r="B1156" t="str">
        <f t="shared" si="36"/>
        <v>NORTHNguyễn Công Toàn 1</v>
      </c>
      <c r="C1156" t="s">
        <v>2465</v>
      </c>
      <c r="D1156" t="s">
        <v>2464</v>
      </c>
      <c r="E1156" s="121">
        <v>43090</v>
      </c>
      <c r="F1156" t="s">
        <v>1374</v>
      </c>
      <c r="H1156" t="s">
        <v>5486</v>
      </c>
      <c r="J1156">
        <f t="shared" si="37"/>
        <v>0</v>
      </c>
    </row>
    <row r="1157" spans="1:10">
      <c r="A1157" t="s">
        <v>5389</v>
      </c>
      <c r="B1157" t="str">
        <f t="shared" si="36"/>
        <v>MKTrịnh Văn Kiển</v>
      </c>
      <c r="C1157" t="s">
        <v>2467</v>
      </c>
      <c r="D1157" t="s">
        <v>2466</v>
      </c>
      <c r="E1157" s="121">
        <v>43083</v>
      </c>
      <c r="F1157" t="s">
        <v>2316</v>
      </c>
      <c r="H1157" t="s">
        <v>5434</v>
      </c>
      <c r="J1157">
        <f t="shared" si="37"/>
        <v>0</v>
      </c>
    </row>
    <row r="1158" spans="1:10">
      <c r="A1158" t="s">
        <v>5389</v>
      </c>
      <c r="B1158" t="str">
        <f t="shared" si="36"/>
        <v>MKTrần Thị Tuyết Loan</v>
      </c>
      <c r="C1158" t="s">
        <v>2469</v>
      </c>
      <c r="D1158" t="s">
        <v>2468</v>
      </c>
      <c r="E1158" s="121">
        <v>43094</v>
      </c>
      <c r="F1158" t="s">
        <v>1374</v>
      </c>
      <c r="H1158" t="s">
        <v>5613</v>
      </c>
      <c r="J1158">
        <f t="shared" si="37"/>
        <v>0</v>
      </c>
    </row>
    <row r="1159" spans="1:10">
      <c r="A1159" t="s">
        <v>5389</v>
      </c>
      <c r="B1159" t="str">
        <f t="shared" si="36"/>
        <v>MKNgô Hồng Đông</v>
      </c>
      <c r="C1159" t="s">
        <v>2471</v>
      </c>
      <c r="D1159" t="s">
        <v>2470</v>
      </c>
      <c r="E1159" s="121">
        <v>43094</v>
      </c>
      <c r="F1159" t="s">
        <v>2316</v>
      </c>
      <c r="H1159" t="s">
        <v>5435</v>
      </c>
      <c r="J1159">
        <f t="shared" si="37"/>
        <v>0</v>
      </c>
    </row>
    <row r="1160" spans="1:10">
      <c r="A1160" t="s">
        <v>5306</v>
      </c>
      <c r="B1160" t="str">
        <f t="shared" si="36"/>
        <v>HCMLê Hoàng Khoa</v>
      </c>
      <c r="C1160" t="s">
        <v>2473</v>
      </c>
      <c r="D1160" t="s">
        <v>2472</v>
      </c>
      <c r="E1160" s="121">
        <v>43095</v>
      </c>
      <c r="F1160" t="s">
        <v>1374</v>
      </c>
      <c r="H1160" t="s">
        <v>5562</v>
      </c>
      <c r="J1160">
        <f t="shared" si="37"/>
        <v>0</v>
      </c>
    </row>
    <row r="1161" spans="1:10">
      <c r="A1161" t="s">
        <v>5306</v>
      </c>
      <c r="B1161" t="str">
        <f t="shared" si="36"/>
        <v>HCMChu Đình Lý</v>
      </c>
      <c r="C1161" t="s">
        <v>2475</v>
      </c>
      <c r="D1161" t="s">
        <v>2474</v>
      </c>
      <c r="E1161" s="121">
        <v>43096</v>
      </c>
      <c r="F1161" t="s">
        <v>1374</v>
      </c>
      <c r="H1161" t="s">
        <v>5583</v>
      </c>
      <c r="J1161">
        <f t="shared" si="37"/>
        <v>0</v>
      </c>
    </row>
    <row r="1162" spans="1:10">
      <c r="A1162" t="s">
        <v>5306</v>
      </c>
      <c r="B1162" t="str">
        <f t="shared" si="36"/>
        <v>HCMDương Văn Khem</v>
      </c>
      <c r="C1162" t="s">
        <v>2477</v>
      </c>
      <c r="D1162" t="s">
        <v>2476</v>
      </c>
      <c r="E1162" s="121">
        <v>43045</v>
      </c>
      <c r="F1162" t="s">
        <v>1374</v>
      </c>
      <c r="H1162" t="s">
        <v>5583</v>
      </c>
      <c r="J1162">
        <f t="shared" si="37"/>
        <v>1</v>
      </c>
    </row>
    <row r="1163" spans="1:10">
      <c r="A1163" t="s">
        <v>5469</v>
      </c>
      <c r="B1163" t="str">
        <f t="shared" si="36"/>
        <v>NORTHTrần Thị Thùy</v>
      </c>
      <c r="C1163" t="s">
        <v>2479</v>
      </c>
      <c r="D1163" t="s">
        <v>2478</v>
      </c>
      <c r="E1163" s="121">
        <v>43090</v>
      </c>
      <c r="F1163" t="s">
        <v>2316</v>
      </c>
      <c r="H1163" t="s">
        <v>5497</v>
      </c>
      <c r="J1163">
        <f t="shared" si="37"/>
        <v>0</v>
      </c>
    </row>
    <row r="1164" spans="1:10">
      <c r="A1164" t="s">
        <v>5306</v>
      </c>
      <c r="B1164" t="str">
        <f t="shared" si="36"/>
        <v>HCMĐào Duy Kỳ</v>
      </c>
      <c r="C1164" t="s">
        <v>2481</v>
      </c>
      <c r="D1164" t="s">
        <v>2480</v>
      </c>
      <c r="E1164" s="121">
        <v>43102</v>
      </c>
      <c r="F1164" t="s">
        <v>2316</v>
      </c>
      <c r="H1164" t="s">
        <v>5559</v>
      </c>
      <c r="J1164">
        <f t="shared" si="37"/>
        <v>0</v>
      </c>
    </row>
    <row r="1165" spans="1:10">
      <c r="A1165" t="s">
        <v>5306</v>
      </c>
      <c r="B1165" t="str">
        <f t="shared" si="36"/>
        <v>HCMNguyễn Mạnh Quyền</v>
      </c>
      <c r="C1165" t="s">
        <v>2483</v>
      </c>
      <c r="D1165" t="s">
        <v>2482</v>
      </c>
      <c r="E1165" s="121">
        <v>43102</v>
      </c>
      <c r="F1165" t="s">
        <v>1374</v>
      </c>
      <c r="H1165" t="s">
        <v>5559</v>
      </c>
      <c r="J1165">
        <f t="shared" si="37"/>
        <v>0</v>
      </c>
    </row>
    <row r="1166" spans="1:10">
      <c r="A1166" t="s">
        <v>5306</v>
      </c>
      <c r="B1166" t="str">
        <f t="shared" si="36"/>
        <v>HCMLê Minh Sang</v>
      </c>
      <c r="C1166" t="s">
        <v>2485</v>
      </c>
      <c r="D1166" t="s">
        <v>2484</v>
      </c>
      <c r="E1166" s="121">
        <v>43094</v>
      </c>
      <c r="F1166" t="s">
        <v>107</v>
      </c>
      <c r="H1166" t="s">
        <v>5314</v>
      </c>
      <c r="J1166">
        <f t="shared" si="37"/>
        <v>0</v>
      </c>
    </row>
    <row r="1167" spans="1:10">
      <c r="A1167" t="s">
        <v>5389</v>
      </c>
      <c r="B1167" t="str">
        <f t="shared" si="36"/>
        <v>MKLê Long Triều</v>
      </c>
      <c r="C1167" t="s">
        <v>2487</v>
      </c>
      <c r="D1167" t="s">
        <v>2486</v>
      </c>
      <c r="E1167" s="121">
        <v>43090</v>
      </c>
      <c r="F1167" t="s">
        <v>107</v>
      </c>
      <c r="H1167" t="s">
        <v>5622</v>
      </c>
      <c r="J1167">
        <f t="shared" si="37"/>
        <v>0</v>
      </c>
    </row>
    <row r="1168" spans="1:10">
      <c r="A1168" t="s">
        <v>5389</v>
      </c>
      <c r="B1168" t="str">
        <f t="shared" si="36"/>
        <v>MKPhùng Nhựt Trung</v>
      </c>
      <c r="C1168" t="s">
        <v>2489</v>
      </c>
      <c r="D1168" t="s">
        <v>2488</v>
      </c>
      <c r="E1168" s="121">
        <v>43090</v>
      </c>
      <c r="F1168" t="s">
        <v>2316</v>
      </c>
      <c r="H1168" t="s">
        <v>5416</v>
      </c>
      <c r="J1168">
        <f t="shared" si="37"/>
        <v>0</v>
      </c>
    </row>
    <row r="1169" spans="1:10">
      <c r="A1169" t="s">
        <v>5389</v>
      </c>
      <c r="B1169" t="str">
        <f t="shared" si="36"/>
        <v>MKNguyễn Thị Cẩm Giang</v>
      </c>
      <c r="C1169" t="s">
        <v>2491</v>
      </c>
      <c r="D1169" t="s">
        <v>2490</v>
      </c>
      <c r="E1169" s="121">
        <v>43090</v>
      </c>
      <c r="F1169" t="s">
        <v>1374</v>
      </c>
      <c r="H1169" t="s">
        <v>5416</v>
      </c>
      <c r="J1169">
        <f t="shared" si="37"/>
        <v>0</v>
      </c>
    </row>
    <row r="1170" spans="1:10">
      <c r="A1170" t="s">
        <v>5389</v>
      </c>
      <c r="B1170" t="str">
        <f t="shared" si="36"/>
        <v>MKLê Thanh Toàn</v>
      </c>
      <c r="C1170" t="s">
        <v>2493</v>
      </c>
      <c r="D1170" t="s">
        <v>2492</v>
      </c>
      <c r="E1170" s="121">
        <v>43101</v>
      </c>
      <c r="F1170" t="s">
        <v>107</v>
      </c>
      <c r="H1170" t="s">
        <v>5623</v>
      </c>
      <c r="J1170">
        <f t="shared" si="37"/>
        <v>0</v>
      </c>
    </row>
    <row r="1171" spans="1:10">
      <c r="A1171" t="s">
        <v>5340</v>
      </c>
      <c r="B1171" t="str">
        <f t="shared" si="36"/>
        <v>SENguyễn Hữu Du</v>
      </c>
      <c r="C1171" t="s">
        <v>2495</v>
      </c>
      <c r="D1171" t="s">
        <v>2494</v>
      </c>
      <c r="E1171" s="121">
        <v>43092</v>
      </c>
      <c r="F1171" t="s">
        <v>107</v>
      </c>
      <c r="J1171">
        <f t="shared" si="37"/>
        <v>0</v>
      </c>
    </row>
    <row r="1172" spans="1:10">
      <c r="A1172" t="s">
        <v>5469</v>
      </c>
      <c r="B1172" t="str">
        <f t="shared" si="36"/>
        <v>NORTHPhạm Thị Kim Cương</v>
      </c>
      <c r="C1172" t="s">
        <v>2497</v>
      </c>
      <c r="D1172" t="s">
        <v>2496</v>
      </c>
      <c r="E1172" s="121">
        <v>43102</v>
      </c>
      <c r="F1172" t="s">
        <v>2316</v>
      </c>
      <c r="H1172" t="s">
        <v>5604</v>
      </c>
      <c r="J1172">
        <f t="shared" si="37"/>
        <v>0</v>
      </c>
    </row>
    <row r="1173" spans="1:10">
      <c r="A1173" t="s">
        <v>5469</v>
      </c>
      <c r="B1173" t="str">
        <f t="shared" si="36"/>
        <v>NORTHVũ Mạnh Tuấn</v>
      </c>
      <c r="C1173" t="s">
        <v>2499</v>
      </c>
      <c r="D1173" t="s">
        <v>2498</v>
      </c>
      <c r="E1173" s="121">
        <v>43102</v>
      </c>
      <c r="F1173" t="s">
        <v>1374</v>
      </c>
      <c r="H1173" t="s">
        <v>5604</v>
      </c>
      <c r="J1173">
        <f t="shared" si="37"/>
        <v>0</v>
      </c>
    </row>
    <row r="1174" spans="1:10">
      <c r="A1174" t="s">
        <v>5438</v>
      </c>
      <c r="B1174" t="str">
        <f t="shared" si="36"/>
        <v>CENVũ Thị Thảo</v>
      </c>
      <c r="C1174" t="s">
        <v>2501</v>
      </c>
      <c r="D1174" t="s">
        <v>2500</v>
      </c>
      <c r="E1174" s="121">
        <v>43102</v>
      </c>
      <c r="F1174" t="s">
        <v>2316</v>
      </c>
      <c r="H1174" t="s">
        <v>5624</v>
      </c>
      <c r="J1174">
        <f t="shared" si="37"/>
        <v>0</v>
      </c>
    </row>
    <row r="1175" spans="1:10">
      <c r="A1175" t="s">
        <v>5438</v>
      </c>
      <c r="B1175" t="str">
        <f t="shared" si="36"/>
        <v>CENThái Thị Bạch Tuyết</v>
      </c>
      <c r="C1175" t="s">
        <v>2503</v>
      </c>
      <c r="D1175" t="s">
        <v>2502</v>
      </c>
      <c r="E1175" s="121">
        <v>43102</v>
      </c>
      <c r="F1175" t="s">
        <v>2504</v>
      </c>
      <c r="H1175" t="s">
        <v>109</v>
      </c>
      <c r="J1175">
        <f t="shared" si="37"/>
        <v>0</v>
      </c>
    </row>
    <row r="1176" spans="1:10">
      <c r="A1176" t="s">
        <v>5438</v>
      </c>
      <c r="B1176" t="str">
        <f t="shared" si="36"/>
        <v>CENDương Văn Điền</v>
      </c>
      <c r="C1176" t="s">
        <v>2506</v>
      </c>
      <c r="D1176" t="s">
        <v>2505</v>
      </c>
      <c r="E1176" s="121">
        <v>43102</v>
      </c>
      <c r="F1176" t="s">
        <v>2504</v>
      </c>
      <c r="H1176" t="s">
        <v>5481</v>
      </c>
      <c r="J1176">
        <f t="shared" si="37"/>
        <v>0</v>
      </c>
    </row>
    <row r="1177" spans="1:10">
      <c r="A1177" t="s">
        <v>5306</v>
      </c>
      <c r="B1177" t="str">
        <f t="shared" si="36"/>
        <v>HCMTrần Đăng Dũng</v>
      </c>
      <c r="C1177" t="s">
        <v>2508</v>
      </c>
      <c r="D1177" t="s">
        <v>2507</v>
      </c>
      <c r="E1177" s="121">
        <v>43102</v>
      </c>
      <c r="F1177" t="s">
        <v>2509</v>
      </c>
      <c r="H1177" t="s">
        <v>5598</v>
      </c>
      <c r="J1177">
        <f t="shared" si="37"/>
        <v>0</v>
      </c>
    </row>
    <row r="1178" spans="1:10">
      <c r="A1178" t="s">
        <v>5306</v>
      </c>
      <c r="B1178" t="str">
        <f t="shared" si="36"/>
        <v>HCMDương Thị Bảo Khánh</v>
      </c>
      <c r="C1178" t="s">
        <v>2511</v>
      </c>
      <c r="D1178" t="s">
        <v>2510</v>
      </c>
      <c r="E1178" s="121">
        <v>43102</v>
      </c>
      <c r="F1178" t="s">
        <v>2504</v>
      </c>
      <c r="H1178" t="s">
        <v>5533</v>
      </c>
      <c r="J1178">
        <f t="shared" si="37"/>
        <v>1</v>
      </c>
    </row>
    <row r="1179" spans="1:10">
      <c r="A1179" t="s">
        <v>5306</v>
      </c>
      <c r="B1179" t="str">
        <f t="shared" si="36"/>
        <v>HCMHồ Ngọc Quốc</v>
      </c>
      <c r="C1179" t="s">
        <v>2513</v>
      </c>
      <c r="D1179" t="s">
        <v>2512</v>
      </c>
      <c r="E1179" s="121">
        <v>43102</v>
      </c>
      <c r="F1179" t="s">
        <v>2504</v>
      </c>
      <c r="H1179" t="s">
        <v>5533</v>
      </c>
      <c r="J1179">
        <f t="shared" si="37"/>
        <v>0</v>
      </c>
    </row>
    <row r="1180" spans="1:10">
      <c r="A1180" t="s">
        <v>5306</v>
      </c>
      <c r="B1180" t="str">
        <f t="shared" si="36"/>
        <v>HCMTrịnh Thiên Phát</v>
      </c>
      <c r="C1180" t="s">
        <v>2515</v>
      </c>
      <c r="D1180" t="s">
        <v>2514</v>
      </c>
      <c r="E1180" s="121">
        <v>43102</v>
      </c>
      <c r="F1180" t="s">
        <v>2504</v>
      </c>
      <c r="H1180" t="s">
        <v>5596</v>
      </c>
      <c r="J1180">
        <f t="shared" si="37"/>
        <v>0</v>
      </c>
    </row>
    <row r="1181" spans="1:10">
      <c r="A1181" t="s">
        <v>5340</v>
      </c>
      <c r="B1181" t="str">
        <f t="shared" si="36"/>
        <v>SELƯU BẢO CƯỜNG</v>
      </c>
      <c r="C1181" t="s">
        <v>2517</v>
      </c>
      <c r="D1181" t="s">
        <v>2516</v>
      </c>
      <c r="E1181" s="121">
        <v>43102</v>
      </c>
      <c r="F1181" t="s">
        <v>2504</v>
      </c>
      <c r="H1181" t="s">
        <v>5625</v>
      </c>
      <c r="J1181">
        <f t="shared" si="37"/>
        <v>0</v>
      </c>
    </row>
    <row r="1182" spans="1:10">
      <c r="A1182" t="s">
        <v>5340</v>
      </c>
      <c r="B1182" t="str">
        <f t="shared" si="36"/>
        <v>SENGUYỄN TUẤN CẢNH</v>
      </c>
      <c r="C1182" t="s">
        <v>2519</v>
      </c>
      <c r="D1182" t="s">
        <v>2518</v>
      </c>
      <c r="E1182" s="121">
        <v>43102</v>
      </c>
      <c r="F1182" t="s">
        <v>2316</v>
      </c>
      <c r="H1182" t="s">
        <v>5625</v>
      </c>
      <c r="J1182">
        <f t="shared" si="37"/>
        <v>0</v>
      </c>
    </row>
    <row r="1183" spans="1:10">
      <c r="A1183" t="s">
        <v>5340</v>
      </c>
      <c r="B1183" t="str">
        <f t="shared" si="36"/>
        <v>SELÊ QUỐC TRƯỜNG</v>
      </c>
      <c r="C1183" t="s">
        <v>2521</v>
      </c>
      <c r="D1183" t="s">
        <v>2520</v>
      </c>
      <c r="E1183" s="121">
        <v>43102</v>
      </c>
      <c r="F1183" t="s">
        <v>2504</v>
      </c>
      <c r="H1183" t="s">
        <v>5625</v>
      </c>
      <c r="J1183">
        <f t="shared" si="37"/>
        <v>0</v>
      </c>
    </row>
    <row r="1184" spans="1:10">
      <c r="A1184" t="s">
        <v>5340</v>
      </c>
      <c r="B1184" t="str">
        <f t="shared" si="36"/>
        <v>SETRẦN MINH KHANG</v>
      </c>
      <c r="C1184" t="s">
        <v>2523</v>
      </c>
      <c r="D1184" t="s">
        <v>2522</v>
      </c>
      <c r="E1184" s="121">
        <v>43102</v>
      </c>
      <c r="F1184" t="s">
        <v>2504</v>
      </c>
      <c r="H1184" t="s">
        <v>5625</v>
      </c>
      <c r="J1184">
        <f t="shared" si="37"/>
        <v>0</v>
      </c>
    </row>
    <row r="1185" spans="1:10">
      <c r="A1185" t="s">
        <v>5306</v>
      </c>
      <c r="B1185" t="str">
        <f t="shared" si="36"/>
        <v>HCMNguyễn Hữu viết Trung</v>
      </c>
      <c r="C1185" t="s">
        <v>2525</v>
      </c>
      <c r="D1185" t="s">
        <v>2524</v>
      </c>
      <c r="E1185" s="121">
        <v>43102</v>
      </c>
      <c r="F1185" t="s">
        <v>2504</v>
      </c>
      <c r="H1185" t="s">
        <v>5581</v>
      </c>
      <c r="J1185">
        <f t="shared" si="37"/>
        <v>0</v>
      </c>
    </row>
    <row r="1186" spans="1:10">
      <c r="A1186" t="s">
        <v>5306</v>
      </c>
      <c r="B1186" t="str">
        <f t="shared" si="36"/>
        <v>HCMPhạm hùng cường</v>
      </c>
      <c r="C1186" t="s">
        <v>2527</v>
      </c>
      <c r="D1186" t="s">
        <v>2526</v>
      </c>
      <c r="E1186" s="121">
        <v>43102</v>
      </c>
      <c r="F1186" t="s">
        <v>2504</v>
      </c>
      <c r="H1186" t="s">
        <v>5581</v>
      </c>
      <c r="J1186">
        <f t="shared" si="37"/>
        <v>0</v>
      </c>
    </row>
    <row r="1187" spans="1:10">
      <c r="A1187" t="s">
        <v>5306</v>
      </c>
      <c r="B1187" t="str">
        <f t="shared" si="36"/>
        <v>HCMTrần Đình Tốn</v>
      </c>
      <c r="C1187" t="s">
        <v>2529</v>
      </c>
      <c r="D1187" t="s">
        <v>2528</v>
      </c>
      <c r="E1187" s="121">
        <v>43104</v>
      </c>
      <c r="F1187" t="s">
        <v>2504</v>
      </c>
      <c r="H1187" t="s">
        <v>5562</v>
      </c>
      <c r="J1187">
        <f t="shared" si="37"/>
        <v>0</v>
      </c>
    </row>
    <row r="1188" spans="1:10">
      <c r="A1188" t="s">
        <v>5306</v>
      </c>
      <c r="B1188" t="str">
        <f t="shared" si="36"/>
        <v>HCMNguyễn Hoàng Hải</v>
      </c>
      <c r="C1188" t="s">
        <v>2531</v>
      </c>
      <c r="D1188" t="s">
        <v>2530</v>
      </c>
      <c r="E1188" s="121">
        <v>43104</v>
      </c>
      <c r="F1188" t="s">
        <v>2316</v>
      </c>
      <c r="H1188" t="s">
        <v>5314</v>
      </c>
      <c r="J1188">
        <f t="shared" si="37"/>
        <v>0</v>
      </c>
    </row>
    <row r="1189" spans="1:10">
      <c r="A1189" t="s">
        <v>5389</v>
      </c>
      <c r="B1189" t="str">
        <f t="shared" si="36"/>
        <v>MKLê Mạnh Hùng</v>
      </c>
      <c r="C1189" t="s">
        <v>2533</v>
      </c>
      <c r="D1189" t="s">
        <v>2532</v>
      </c>
      <c r="E1189" s="121">
        <v>43104</v>
      </c>
      <c r="F1189" t="s">
        <v>2504</v>
      </c>
      <c r="H1189" t="s">
        <v>5626</v>
      </c>
      <c r="J1189">
        <f t="shared" si="37"/>
        <v>0</v>
      </c>
    </row>
    <row r="1190" spans="1:10">
      <c r="A1190" t="s">
        <v>5389</v>
      </c>
      <c r="B1190" t="str">
        <f t="shared" si="36"/>
        <v xml:space="preserve">MKNguyễn Văn Tùng </v>
      </c>
      <c r="C1190" t="s">
        <v>2535</v>
      </c>
      <c r="D1190" t="s">
        <v>2534</v>
      </c>
      <c r="E1190" s="121">
        <v>43106</v>
      </c>
      <c r="F1190" t="s">
        <v>2316</v>
      </c>
      <c r="H1190" t="s">
        <v>5426</v>
      </c>
      <c r="J1190">
        <f t="shared" si="37"/>
        <v>0</v>
      </c>
    </row>
    <row r="1191" spans="1:10">
      <c r="A1191" t="s">
        <v>5306</v>
      </c>
      <c r="B1191" t="str">
        <f t="shared" si="36"/>
        <v>HCMTrần Thiện Du</v>
      </c>
      <c r="C1191" t="s">
        <v>2537</v>
      </c>
      <c r="D1191" t="s">
        <v>2536</v>
      </c>
      <c r="E1191" s="121">
        <v>43108</v>
      </c>
      <c r="F1191" t="s">
        <v>2504</v>
      </c>
      <c r="H1191" t="s">
        <v>5533</v>
      </c>
      <c r="J1191">
        <f t="shared" si="37"/>
        <v>0</v>
      </c>
    </row>
    <row r="1192" spans="1:10">
      <c r="A1192" t="s">
        <v>5438</v>
      </c>
      <c r="B1192" t="str">
        <f t="shared" si="36"/>
        <v>CENLê Quốc Đạt</v>
      </c>
      <c r="C1192" t="s">
        <v>2539</v>
      </c>
      <c r="D1192" t="s">
        <v>2538</v>
      </c>
      <c r="E1192" s="121">
        <v>43102</v>
      </c>
      <c r="F1192" t="s">
        <v>2504</v>
      </c>
      <c r="H1192" t="s">
        <v>5465</v>
      </c>
      <c r="J1192">
        <f t="shared" si="37"/>
        <v>0</v>
      </c>
    </row>
    <row r="1193" spans="1:10">
      <c r="A1193" t="s">
        <v>5389</v>
      </c>
      <c r="B1193" t="str">
        <f t="shared" si="36"/>
        <v>MKĐinh Chiến Hữu</v>
      </c>
      <c r="C1193" t="s">
        <v>2541</v>
      </c>
      <c r="D1193" t="s">
        <v>2540</v>
      </c>
      <c r="E1193" s="121">
        <v>43108</v>
      </c>
      <c r="F1193" t="s">
        <v>2316</v>
      </c>
      <c r="H1193" t="s">
        <v>5416</v>
      </c>
      <c r="J1193">
        <f t="shared" si="37"/>
        <v>0</v>
      </c>
    </row>
    <row r="1194" spans="1:10">
      <c r="A1194" t="s">
        <v>5340</v>
      </c>
      <c r="B1194" t="str">
        <f t="shared" si="36"/>
        <v>SEPhạm Thị Thanh Thảo</v>
      </c>
      <c r="C1194" t="s">
        <v>2543</v>
      </c>
      <c r="D1194" t="s">
        <v>2542</v>
      </c>
      <c r="E1194" s="121">
        <v>43108</v>
      </c>
      <c r="F1194" t="s">
        <v>2316</v>
      </c>
      <c r="H1194" t="s">
        <v>5342</v>
      </c>
      <c r="J1194">
        <f t="shared" si="37"/>
        <v>0</v>
      </c>
    </row>
    <row r="1195" spans="1:10">
      <c r="A1195" t="s">
        <v>5438</v>
      </c>
      <c r="B1195" t="str">
        <f t="shared" si="36"/>
        <v>CENTHÁI THỊ THANH</v>
      </c>
      <c r="C1195" t="s">
        <v>2545</v>
      </c>
      <c r="D1195" t="s">
        <v>2544</v>
      </c>
      <c r="E1195" s="121">
        <v>43109</v>
      </c>
      <c r="F1195" t="s">
        <v>2316</v>
      </c>
      <c r="H1195" t="s">
        <v>5627</v>
      </c>
      <c r="J1195">
        <f t="shared" si="37"/>
        <v>0</v>
      </c>
    </row>
    <row r="1196" spans="1:10">
      <c r="A1196" t="s">
        <v>5306</v>
      </c>
      <c r="B1196" t="str">
        <f t="shared" si="36"/>
        <v>HCMChâu Duy Cường</v>
      </c>
      <c r="C1196" t="s">
        <v>2547</v>
      </c>
      <c r="D1196" t="s">
        <v>2546</v>
      </c>
      <c r="E1196" s="121">
        <v>42513</v>
      </c>
      <c r="F1196" t="s">
        <v>107</v>
      </c>
      <c r="H1196" t="s">
        <v>5320</v>
      </c>
      <c r="J1196">
        <f t="shared" si="37"/>
        <v>1</v>
      </c>
    </row>
    <row r="1197" spans="1:10">
      <c r="A1197" t="s">
        <v>5438</v>
      </c>
      <c r="B1197" t="str">
        <f t="shared" si="36"/>
        <v>CENPhạm Thị Thơm</v>
      </c>
      <c r="C1197" t="s">
        <v>2549</v>
      </c>
      <c r="D1197" t="s">
        <v>2548</v>
      </c>
      <c r="E1197" s="121">
        <v>43111</v>
      </c>
      <c r="F1197" t="s">
        <v>2504</v>
      </c>
      <c r="H1197" t="s">
        <v>5628</v>
      </c>
      <c r="J1197">
        <f t="shared" si="37"/>
        <v>0</v>
      </c>
    </row>
    <row r="1198" spans="1:10">
      <c r="A1198" t="s">
        <v>5389</v>
      </c>
      <c r="B1198" t="str">
        <f t="shared" si="36"/>
        <v>MKHuỳnh Ngọc Phương</v>
      </c>
      <c r="C1198" t="s">
        <v>2551</v>
      </c>
      <c r="D1198" t="s">
        <v>2550</v>
      </c>
      <c r="E1198" s="121">
        <v>43111</v>
      </c>
      <c r="F1198" t="s">
        <v>2316</v>
      </c>
      <c r="H1198" t="s">
        <v>5629</v>
      </c>
      <c r="J1198">
        <f t="shared" si="37"/>
        <v>0</v>
      </c>
    </row>
    <row r="1199" spans="1:10">
      <c r="A1199" t="s">
        <v>5340</v>
      </c>
      <c r="B1199" t="str">
        <f t="shared" si="36"/>
        <v>SEChâu Thị Thu Hương</v>
      </c>
      <c r="C1199" t="s">
        <v>2553</v>
      </c>
      <c r="D1199" t="s">
        <v>2552</v>
      </c>
      <c r="E1199" s="121">
        <v>43111</v>
      </c>
      <c r="F1199" t="s">
        <v>2316</v>
      </c>
      <c r="H1199" t="s">
        <v>5366</v>
      </c>
      <c r="J1199">
        <f t="shared" si="37"/>
        <v>0</v>
      </c>
    </row>
    <row r="1200" spans="1:10">
      <c r="A1200" t="s">
        <v>5340</v>
      </c>
      <c r="B1200" t="str">
        <f t="shared" si="36"/>
        <v>SELÊ PHAN THẾ HIỀN</v>
      </c>
      <c r="C1200" t="s">
        <v>2555</v>
      </c>
      <c r="D1200" t="s">
        <v>2554</v>
      </c>
      <c r="E1200" s="121">
        <v>43112</v>
      </c>
      <c r="F1200" t="s">
        <v>2504</v>
      </c>
      <c r="H1200" t="s">
        <v>5374</v>
      </c>
      <c r="J1200">
        <f t="shared" si="37"/>
        <v>0</v>
      </c>
    </row>
    <row r="1201" spans="1:10">
      <c r="A1201" t="s">
        <v>5340</v>
      </c>
      <c r="B1201" t="str">
        <f t="shared" si="36"/>
        <v>SENGUYỄN HỮU PHƯỚC</v>
      </c>
      <c r="C1201" t="s">
        <v>2557</v>
      </c>
      <c r="D1201" t="s">
        <v>2556</v>
      </c>
      <c r="E1201" s="121">
        <v>43112</v>
      </c>
      <c r="F1201" t="s">
        <v>2504</v>
      </c>
      <c r="H1201" t="s">
        <v>5374</v>
      </c>
      <c r="J1201">
        <f t="shared" si="37"/>
        <v>0</v>
      </c>
    </row>
    <row r="1202" spans="1:10">
      <c r="A1202" t="s">
        <v>5469</v>
      </c>
      <c r="B1202" t="str">
        <f t="shared" si="36"/>
        <v>NORTHLê Đức Trọng</v>
      </c>
      <c r="C1202" t="s">
        <v>2559</v>
      </c>
      <c r="D1202" t="s">
        <v>2558</v>
      </c>
      <c r="E1202" s="121">
        <v>43115</v>
      </c>
      <c r="F1202" t="s">
        <v>2316</v>
      </c>
      <c r="H1202" t="s">
        <v>5486</v>
      </c>
      <c r="J1202">
        <f t="shared" si="37"/>
        <v>0</v>
      </c>
    </row>
    <row r="1203" spans="1:10">
      <c r="A1203" t="s">
        <v>5630</v>
      </c>
      <c r="B1203" t="str">
        <f t="shared" si="36"/>
        <v>HCM Nguyễn Hữu Tố</v>
      </c>
      <c r="C1203" t="s">
        <v>2561</v>
      </c>
      <c r="D1203" t="s">
        <v>2560</v>
      </c>
      <c r="E1203" s="121">
        <v>43115</v>
      </c>
      <c r="F1203" t="s">
        <v>2316</v>
      </c>
      <c r="H1203" t="s">
        <v>5598</v>
      </c>
      <c r="J1203">
        <f t="shared" si="37"/>
        <v>0</v>
      </c>
    </row>
    <row r="1204" spans="1:10">
      <c r="A1204" t="s">
        <v>5630</v>
      </c>
      <c r="B1204" t="str">
        <f t="shared" si="36"/>
        <v>HCM Lâm Quang Danh</v>
      </c>
      <c r="C1204" t="s">
        <v>2563</v>
      </c>
      <c r="D1204" t="s">
        <v>2562</v>
      </c>
      <c r="E1204" s="121">
        <v>43115</v>
      </c>
      <c r="F1204" t="s">
        <v>2504</v>
      </c>
      <c r="H1204" t="s">
        <v>5598</v>
      </c>
      <c r="J1204">
        <f t="shared" si="37"/>
        <v>0</v>
      </c>
    </row>
    <row r="1205" spans="1:10">
      <c r="A1205" t="s">
        <v>5438</v>
      </c>
      <c r="B1205" t="str">
        <f t="shared" si="36"/>
        <v>CENTrịnh Văn Minh</v>
      </c>
      <c r="C1205" t="s">
        <v>2565</v>
      </c>
      <c r="D1205" t="s">
        <v>2564</v>
      </c>
      <c r="E1205" s="121">
        <v>43117</v>
      </c>
      <c r="F1205" t="s">
        <v>2504</v>
      </c>
      <c r="H1205" t="s">
        <v>5605</v>
      </c>
      <c r="J1205">
        <f t="shared" si="37"/>
        <v>0</v>
      </c>
    </row>
    <row r="1206" spans="1:10">
      <c r="A1206" t="s">
        <v>5340</v>
      </c>
      <c r="B1206" t="str">
        <f t="shared" si="36"/>
        <v>SENguyễn Văn Sơn</v>
      </c>
      <c r="C1206" t="s">
        <v>2567</v>
      </c>
      <c r="D1206" t="s">
        <v>2566</v>
      </c>
      <c r="E1206" s="121">
        <v>43119</v>
      </c>
      <c r="F1206" t="s">
        <v>2316</v>
      </c>
      <c r="H1206" t="s">
        <v>5345</v>
      </c>
      <c r="J1206">
        <f t="shared" si="37"/>
        <v>1</v>
      </c>
    </row>
    <row r="1207" spans="1:10">
      <c r="A1207" t="s">
        <v>5340</v>
      </c>
      <c r="B1207" t="str">
        <f t="shared" si="36"/>
        <v>SENhâm Công Điệp</v>
      </c>
      <c r="C1207" t="s">
        <v>2569</v>
      </c>
      <c r="D1207" t="s">
        <v>2568</v>
      </c>
      <c r="E1207" s="121">
        <v>43119</v>
      </c>
      <c r="F1207" t="s">
        <v>2504</v>
      </c>
      <c r="H1207" t="s">
        <v>5345</v>
      </c>
      <c r="J1207">
        <f t="shared" si="37"/>
        <v>0</v>
      </c>
    </row>
    <row r="1208" spans="1:10">
      <c r="A1208" t="s">
        <v>5340</v>
      </c>
      <c r="B1208" t="str">
        <f t="shared" si="36"/>
        <v>SELâm Phú  Đức</v>
      </c>
      <c r="C1208" t="s">
        <v>2571</v>
      </c>
      <c r="D1208" t="s">
        <v>2570</v>
      </c>
      <c r="E1208" s="121">
        <v>43119</v>
      </c>
      <c r="F1208" t="s">
        <v>2504</v>
      </c>
      <c r="H1208" t="s">
        <v>5345</v>
      </c>
      <c r="J1208">
        <f t="shared" si="37"/>
        <v>0</v>
      </c>
    </row>
    <row r="1209" spans="1:10">
      <c r="A1209" t="s">
        <v>58</v>
      </c>
      <c r="B1209" t="str">
        <f t="shared" si="36"/>
        <v>MTPhạm Thị Hường</v>
      </c>
      <c r="C1209" t="s">
        <v>2573</v>
      </c>
      <c r="D1209" t="s">
        <v>2572</v>
      </c>
      <c r="E1209" s="121">
        <v>43115</v>
      </c>
      <c r="F1209" t="s">
        <v>58</v>
      </c>
      <c r="H1209" t="s">
        <v>5631</v>
      </c>
      <c r="J1209">
        <f t="shared" si="37"/>
        <v>0</v>
      </c>
    </row>
    <row r="1210" spans="1:10">
      <c r="A1210" t="s">
        <v>5389</v>
      </c>
      <c r="B1210" t="str">
        <f t="shared" si="36"/>
        <v>MKVương Thị Mỹ Ngọc</v>
      </c>
      <c r="C1210" t="s">
        <v>2575</v>
      </c>
      <c r="D1210" t="s">
        <v>2574</v>
      </c>
      <c r="E1210" s="121">
        <v>43102</v>
      </c>
      <c r="F1210" t="s">
        <v>2504</v>
      </c>
      <c r="H1210" t="s">
        <v>5632</v>
      </c>
      <c r="J1210">
        <f t="shared" si="37"/>
        <v>0</v>
      </c>
    </row>
    <row r="1211" spans="1:10">
      <c r="A1211" t="s">
        <v>5389</v>
      </c>
      <c r="B1211" t="str">
        <f t="shared" si="36"/>
        <v>MKTống Trong Nhân</v>
      </c>
      <c r="C1211" t="s">
        <v>2577</v>
      </c>
      <c r="D1211" t="s">
        <v>2576</v>
      </c>
      <c r="E1211" s="121">
        <v>43102</v>
      </c>
      <c r="F1211" t="s">
        <v>2504</v>
      </c>
      <c r="H1211" t="s">
        <v>5632</v>
      </c>
      <c r="J1211">
        <f t="shared" si="37"/>
        <v>0</v>
      </c>
    </row>
    <row r="1212" spans="1:10">
      <c r="A1212" t="s">
        <v>5340</v>
      </c>
      <c r="B1212" t="str">
        <f t="shared" si="36"/>
        <v>SEBùi Thành Tâm</v>
      </c>
      <c r="C1212" t="s">
        <v>2579</v>
      </c>
      <c r="D1212" t="s">
        <v>2578</v>
      </c>
      <c r="E1212" s="121">
        <v>43122</v>
      </c>
      <c r="F1212" t="s">
        <v>2504</v>
      </c>
      <c r="H1212" t="s">
        <v>5345</v>
      </c>
      <c r="J1212">
        <f t="shared" si="37"/>
        <v>0</v>
      </c>
    </row>
    <row r="1213" spans="1:10">
      <c r="A1213" t="s">
        <v>5389</v>
      </c>
      <c r="B1213" t="str">
        <f t="shared" si="36"/>
        <v>MKĐẶNG THỊ MAI</v>
      </c>
      <c r="C1213" t="s">
        <v>2581</v>
      </c>
      <c r="D1213" t="s">
        <v>2580</v>
      </c>
      <c r="E1213" s="121">
        <v>43122</v>
      </c>
      <c r="F1213" t="s">
        <v>2504</v>
      </c>
      <c r="H1213" t="s">
        <v>5632</v>
      </c>
      <c r="J1213">
        <f t="shared" si="37"/>
        <v>0</v>
      </c>
    </row>
    <row r="1214" spans="1:10">
      <c r="A1214" t="s">
        <v>5389</v>
      </c>
      <c r="B1214" t="str">
        <f t="shared" si="36"/>
        <v>MKVĂN GIA TUẤN</v>
      </c>
      <c r="C1214" t="s">
        <v>2583</v>
      </c>
      <c r="D1214" t="s">
        <v>2582</v>
      </c>
      <c r="E1214" s="121">
        <v>43122</v>
      </c>
      <c r="F1214" t="s">
        <v>2504</v>
      </c>
      <c r="H1214" t="s">
        <v>5632</v>
      </c>
      <c r="J1214">
        <f t="shared" si="37"/>
        <v>1</v>
      </c>
    </row>
    <row r="1215" spans="1:10">
      <c r="A1215" t="s">
        <v>5438</v>
      </c>
      <c r="B1215" t="str">
        <f t="shared" si="36"/>
        <v>CENPhan Đình Thành</v>
      </c>
      <c r="C1215" t="s">
        <v>2585</v>
      </c>
      <c r="D1215" t="s">
        <v>2584</v>
      </c>
      <c r="J1215">
        <f t="shared" si="37"/>
        <v>0</v>
      </c>
    </row>
    <row r="1216" spans="1:10">
      <c r="A1216" t="s">
        <v>5340</v>
      </c>
      <c r="B1216" t="str">
        <f t="shared" si="36"/>
        <v>SETrân Hữu Sỹ</v>
      </c>
      <c r="C1216" t="s">
        <v>2587</v>
      </c>
      <c r="D1216" t="s">
        <v>2586</v>
      </c>
      <c r="E1216" s="121">
        <v>43124</v>
      </c>
      <c r="F1216" t="s">
        <v>2504</v>
      </c>
      <c r="H1216" t="s">
        <v>5345</v>
      </c>
      <c r="J1216">
        <f t="shared" si="37"/>
        <v>0</v>
      </c>
    </row>
    <row r="1217" spans="1:10">
      <c r="A1217" t="s">
        <v>5340</v>
      </c>
      <c r="B1217" t="str">
        <f t="shared" si="36"/>
        <v>SETrân Hữu Thiện</v>
      </c>
      <c r="C1217" t="s">
        <v>2589</v>
      </c>
      <c r="D1217" t="s">
        <v>2588</v>
      </c>
      <c r="E1217" s="121">
        <v>43124</v>
      </c>
      <c r="F1217" t="s">
        <v>2504</v>
      </c>
      <c r="H1217" t="s">
        <v>5345</v>
      </c>
      <c r="J1217">
        <f t="shared" si="37"/>
        <v>0</v>
      </c>
    </row>
    <row r="1218" spans="1:10">
      <c r="A1218" t="s">
        <v>5389</v>
      </c>
      <c r="B1218" t="str">
        <f>+A1218&amp;C1218</f>
        <v>MKGiang Minh Nhựt</v>
      </c>
      <c r="C1218" t="s">
        <v>2591</v>
      </c>
      <c r="D1218" t="s">
        <v>2590</v>
      </c>
      <c r="E1218" s="121">
        <v>43125</v>
      </c>
      <c r="F1218" t="s">
        <v>2316</v>
      </c>
      <c r="H1218" t="s">
        <v>5633</v>
      </c>
      <c r="J1218">
        <f t="shared" ref="J1218:J1281" si="38">+IF(COUNTIF($B:$B,B1218)=2,1,0)</f>
        <v>0</v>
      </c>
    </row>
    <row r="1219" spans="1:10">
      <c r="A1219" t="s">
        <v>5389</v>
      </c>
      <c r="B1219" t="str">
        <f t="shared" ref="B1219:B1282" si="39">+A1219&amp;C1219</f>
        <v>MKNguyễn Thị Thoại Mỹ</v>
      </c>
      <c r="C1219" t="s">
        <v>2593</v>
      </c>
      <c r="D1219" t="s">
        <v>2592</v>
      </c>
      <c r="E1219" s="121">
        <v>43125</v>
      </c>
      <c r="F1219" t="s">
        <v>2316</v>
      </c>
      <c r="H1219" t="s">
        <v>5585</v>
      </c>
      <c r="J1219">
        <f t="shared" si="38"/>
        <v>0</v>
      </c>
    </row>
    <row r="1220" spans="1:10">
      <c r="A1220" t="s">
        <v>5340</v>
      </c>
      <c r="B1220" t="str">
        <f t="shared" si="39"/>
        <v>SEHuỳnh Thị Thu Trang</v>
      </c>
      <c r="C1220" t="s">
        <v>2595</v>
      </c>
      <c r="D1220" t="s">
        <v>2594</v>
      </c>
      <c r="E1220" s="121">
        <v>43130</v>
      </c>
      <c r="F1220" t="s">
        <v>2504</v>
      </c>
      <c r="H1220" t="s">
        <v>5366</v>
      </c>
      <c r="J1220">
        <f t="shared" si="38"/>
        <v>0</v>
      </c>
    </row>
    <row r="1221" spans="1:10">
      <c r="A1221" t="s">
        <v>5469</v>
      </c>
      <c r="B1221" t="str">
        <f t="shared" si="39"/>
        <v>NORTHVương Văn Long</v>
      </c>
      <c r="C1221" t="s">
        <v>2597</v>
      </c>
      <c r="D1221" t="s">
        <v>2596</v>
      </c>
      <c r="E1221" s="121">
        <v>43102</v>
      </c>
      <c r="F1221" t="s">
        <v>2316</v>
      </c>
      <c r="H1221" t="s">
        <v>5634</v>
      </c>
      <c r="J1221">
        <f t="shared" si="38"/>
        <v>0</v>
      </c>
    </row>
    <row r="1222" spans="1:10">
      <c r="A1222" t="s">
        <v>5389</v>
      </c>
      <c r="B1222" t="str">
        <f t="shared" si="39"/>
        <v xml:space="preserve">MKTrần Văng Tài </v>
      </c>
      <c r="C1222" t="s">
        <v>2599</v>
      </c>
      <c r="D1222" t="s">
        <v>2598</v>
      </c>
      <c r="E1222" s="121">
        <v>43132</v>
      </c>
      <c r="F1222" t="s">
        <v>2316</v>
      </c>
      <c r="H1222" t="s">
        <v>5425</v>
      </c>
      <c r="J1222">
        <f t="shared" si="38"/>
        <v>0</v>
      </c>
    </row>
    <row r="1223" spans="1:10">
      <c r="A1223" t="s">
        <v>5389</v>
      </c>
      <c r="B1223" t="str">
        <f t="shared" si="39"/>
        <v>MKHồ Thị Thu Cúc</v>
      </c>
      <c r="C1223" t="s">
        <v>2601</v>
      </c>
      <c r="D1223" t="s">
        <v>2600</v>
      </c>
      <c r="E1223" s="121">
        <v>43132</v>
      </c>
      <c r="F1223" t="s">
        <v>2316</v>
      </c>
      <c r="H1223" t="s">
        <v>5609</v>
      </c>
      <c r="J1223">
        <f t="shared" si="38"/>
        <v>0</v>
      </c>
    </row>
    <row r="1224" spans="1:10">
      <c r="A1224" t="s">
        <v>5389</v>
      </c>
      <c r="B1224" t="str">
        <f t="shared" si="39"/>
        <v>MKNguyễn Thị Bền</v>
      </c>
      <c r="C1224" t="s">
        <v>2603</v>
      </c>
      <c r="D1224" t="s">
        <v>2602</v>
      </c>
      <c r="E1224" s="121">
        <v>43132</v>
      </c>
      <c r="F1224" t="s">
        <v>2504</v>
      </c>
      <c r="H1224" t="s">
        <v>5435</v>
      </c>
      <c r="J1224">
        <f t="shared" si="38"/>
        <v>0</v>
      </c>
    </row>
    <row r="1225" spans="1:10">
      <c r="A1225" t="s">
        <v>5630</v>
      </c>
      <c r="B1225" t="str">
        <f t="shared" si="39"/>
        <v>HCM Nguyễn Thị Thu Huyền A</v>
      </c>
      <c r="C1225" t="s">
        <v>2605</v>
      </c>
      <c r="D1225" t="s">
        <v>2604</v>
      </c>
      <c r="E1225" s="121">
        <v>43132</v>
      </c>
      <c r="F1225" t="s">
        <v>2504</v>
      </c>
      <c r="H1225" t="s">
        <v>5559</v>
      </c>
      <c r="J1225">
        <f t="shared" si="38"/>
        <v>0</v>
      </c>
    </row>
    <row r="1226" spans="1:10">
      <c r="A1226" t="s">
        <v>5630</v>
      </c>
      <c r="B1226" t="str">
        <f t="shared" si="39"/>
        <v>HCM Diệp Văn Nghĩa</v>
      </c>
      <c r="C1226" t="s">
        <v>2607</v>
      </c>
      <c r="D1226" t="s">
        <v>2606</v>
      </c>
      <c r="E1226" s="121">
        <v>43132</v>
      </c>
      <c r="F1226" t="s">
        <v>2316</v>
      </c>
      <c r="H1226" t="s">
        <v>5314</v>
      </c>
      <c r="J1226">
        <f t="shared" si="38"/>
        <v>0</v>
      </c>
    </row>
    <row r="1227" spans="1:10">
      <c r="A1227" t="s">
        <v>5438</v>
      </c>
      <c r="B1227" t="str">
        <f t="shared" si="39"/>
        <v>CENNguyễn Đức Thành</v>
      </c>
      <c r="C1227" t="s">
        <v>2609</v>
      </c>
      <c r="D1227" t="s">
        <v>2608</v>
      </c>
      <c r="E1227" s="121">
        <v>43133</v>
      </c>
      <c r="F1227" t="s">
        <v>2316</v>
      </c>
      <c r="H1227" t="s">
        <v>5479</v>
      </c>
      <c r="J1227">
        <f t="shared" si="38"/>
        <v>0</v>
      </c>
    </row>
    <row r="1228" spans="1:10">
      <c r="A1228" t="s">
        <v>5438</v>
      </c>
      <c r="B1228" t="str">
        <f t="shared" si="39"/>
        <v>CENVũ Văn Chính</v>
      </c>
      <c r="C1228" t="s">
        <v>2611</v>
      </c>
      <c r="D1228" t="s">
        <v>2610</v>
      </c>
      <c r="E1228" s="121">
        <v>43133</v>
      </c>
      <c r="F1228" t="s">
        <v>2504</v>
      </c>
      <c r="H1228" t="s">
        <v>5479</v>
      </c>
      <c r="J1228">
        <f t="shared" si="38"/>
        <v>0</v>
      </c>
    </row>
    <row r="1229" spans="1:10">
      <c r="A1229" t="s">
        <v>5389</v>
      </c>
      <c r="B1229" t="str">
        <f t="shared" si="39"/>
        <v>MKThạch Hoàng Huy</v>
      </c>
      <c r="C1229" t="s">
        <v>2613</v>
      </c>
      <c r="D1229" t="s">
        <v>2612</v>
      </c>
      <c r="E1229" s="121">
        <v>43133</v>
      </c>
      <c r="F1229" t="s">
        <v>2316</v>
      </c>
      <c r="H1229" t="s">
        <v>5609</v>
      </c>
      <c r="J1229">
        <f t="shared" si="38"/>
        <v>0</v>
      </c>
    </row>
    <row r="1230" spans="1:10">
      <c r="A1230" t="s">
        <v>5340</v>
      </c>
      <c r="B1230" t="str">
        <f t="shared" si="39"/>
        <v>SETRẦN THANH ĐẠT</v>
      </c>
      <c r="C1230" t="s">
        <v>2615</v>
      </c>
      <c r="D1230" t="s">
        <v>2614</v>
      </c>
      <c r="E1230" s="121">
        <v>43133</v>
      </c>
      <c r="F1230" t="s">
        <v>2504</v>
      </c>
      <c r="H1230" t="s">
        <v>5625</v>
      </c>
      <c r="J1230">
        <f t="shared" si="38"/>
        <v>0</v>
      </c>
    </row>
    <row r="1231" spans="1:10">
      <c r="A1231" t="s">
        <v>5306</v>
      </c>
      <c r="B1231" t="str">
        <f t="shared" si="39"/>
        <v>HCMLưu Tuấn Tú</v>
      </c>
      <c r="C1231" t="s">
        <v>2617</v>
      </c>
      <c r="D1231" t="s">
        <v>2616</v>
      </c>
      <c r="E1231" s="121">
        <v>43134</v>
      </c>
      <c r="F1231" t="s">
        <v>2316</v>
      </c>
      <c r="H1231" t="s">
        <v>5581</v>
      </c>
      <c r="J1231">
        <f t="shared" si="38"/>
        <v>0</v>
      </c>
    </row>
    <row r="1232" spans="1:10">
      <c r="A1232" t="s">
        <v>5469</v>
      </c>
      <c r="B1232" t="str">
        <f t="shared" si="39"/>
        <v>NORTHTriệu Văn Vinh</v>
      </c>
      <c r="C1232" t="s">
        <v>2619</v>
      </c>
      <c r="D1232" t="s">
        <v>2618</v>
      </c>
      <c r="E1232" s="121">
        <v>43136</v>
      </c>
      <c r="J1232">
        <f t="shared" si="38"/>
        <v>0</v>
      </c>
    </row>
    <row r="1233" spans="1:10">
      <c r="A1233" t="s">
        <v>5306</v>
      </c>
      <c r="B1233" t="str">
        <f t="shared" si="39"/>
        <v>HCMHoàng Thị Xuân Quỳnh</v>
      </c>
      <c r="C1233" t="s">
        <v>2621</v>
      </c>
      <c r="D1233" t="s">
        <v>2620</v>
      </c>
      <c r="E1233" s="121">
        <v>43136</v>
      </c>
      <c r="F1233" t="s">
        <v>2316</v>
      </c>
      <c r="H1233" t="s">
        <v>5596</v>
      </c>
      <c r="J1233">
        <f t="shared" si="38"/>
        <v>0</v>
      </c>
    </row>
    <row r="1234" spans="1:10">
      <c r="A1234" t="s">
        <v>5469</v>
      </c>
      <c r="B1234" t="str">
        <f t="shared" si="39"/>
        <v>NORTHTrương Thị Đào</v>
      </c>
      <c r="C1234" t="s">
        <v>2623</v>
      </c>
      <c r="D1234" t="s">
        <v>2622</v>
      </c>
      <c r="E1234" s="121">
        <v>43138</v>
      </c>
      <c r="F1234" t="s">
        <v>2504</v>
      </c>
      <c r="H1234" t="s">
        <v>5493</v>
      </c>
      <c r="J1234">
        <f t="shared" si="38"/>
        <v>0</v>
      </c>
    </row>
    <row r="1235" spans="1:10">
      <c r="A1235" t="s">
        <v>5389</v>
      </c>
      <c r="B1235" t="str">
        <f t="shared" si="39"/>
        <v>MKLê Phương Loan</v>
      </c>
      <c r="C1235" t="s">
        <v>2016</v>
      </c>
      <c r="D1235" t="s">
        <v>2624</v>
      </c>
      <c r="E1235" s="121">
        <v>43136</v>
      </c>
      <c r="H1235" t="s">
        <v>5635</v>
      </c>
      <c r="J1235">
        <f t="shared" si="38"/>
        <v>0</v>
      </c>
    </row>
    <row r="1236" spans="1:10">
      <c r="A1236" t="s">
        <v>5389</v>
      </c>
      <c r="B1236" t="str">
        <f t="shared" si="39"/>
        <v>MKhuỳnh bá lan</v>
      </c>
      <c r="C1236" t="s">
        <v>2626</v>
      </c>
      <c r="D1236" t="s">
        <v>2625</v>
      </c>
      <c r="E1236" s="121">
        <v>43136</v>
      </c>
      <c r="H1236" t="s">
        <v>5635</v>
      </c>
      <c r="J1236">
        <f t="shared" si="38"/>
        <v>0</v>
      </c>
    </row>
    <row r="1237" spans="1:10">
      <c r="A1237" t="s">
        <v>5306</v>
      </c>
      <c r="B1237" t="str">
        <f t="shared" si="39"/>
        <v>HCMLê Hữu Nam</v>
      </c>
      <c r="C1237" t="s">
        <v>2628</v>
      </c>
      <c r="D1237" t="s">
        <v>2627</v>
      </c>
      <c r="E1237" s="121">
        <v>43137</v>
      </c>
      <c r="F1237" t="s">
        <v>2316</v>
      </c>
      <c r="H1237" t="s">
        <v>5598</v>
      </c>
      <c r="J1237">
        <f t="shared" si="38"/>
        <v>0</v>
      </c>
    </row>
    <row r="1238" spans="1:10">
      <c r="A1238" t="s">
        <v>5306</v>
      </c>
      <c r="B1238" t="str">
        <f t="shared" si="39"/>
        <v>HCMBùi Ngọc Lượng</v>
      </c>
      <c r="C1238" t="s">
        <v>2630</v>
      </c>
      <c r="D1238" t="s">
        <v>2629</v>
      </c>
      <c r="E1238" s="121">
        <v>43137</v>
      </c>
      <c r="F1238" t="s">
        <v>2504</v>
      </c>
      <c r="H1238" t="s">
        <v>5596</v>
      </c>
      <c r="J1238">
        <f t="shared" si="38"/>
        <v>0</v>
      </c>
    </row>
    <row r="1239" spans="1:10">
      <c r="A1239" t="s">
        <v>5340</v>
      </c>
      <c r="B1239" t="str">
        <f t="shared" si="39"/>
        <v>SENgô Duy Kiệt</v>
      </c>
      <c r="C1239" t="s">
        <v>2632</v>
      </c>
      <c r="D1239" t="s">
        <v>2631</v>
      </c>
      <c r="E1239" s="121">
        <v>43137</v>
      </c>
      <c r="F1239" t="s">
        <v>2504</v>
      </c>
      <c r="H1239" t="s">
        <v>5343</v>
      </c>
      <c r="J1239">
        <f t="shared" si="38"/>
        <v>0</v>
      </c>
    </row>
    <row r="1240" spans="1:10">
      <c r="A1240" t="s">
        <v>5340</v>
      </c>
      <c r="B1240" t="str">
        <f t="shared" si="39"/>
        <v>SETrần Ngọc Sơn</v>
      </c>
      <c r="C1240" t="s">
        <v>2634</v>
      </c>
      <c r="D1240" t="s">
        <v>2633</v>
      </c>
      <c r="E1240" s="121">
        <v>43137</v>
      </c>
      <c r="F1240" t="s">
        <v>2504</v>
      </c>
      <c r="H1240" t="s">
        <v>5347</v>
      </c>
      <c r="J1240">
        <f t="shared" si="38"/>
        <v>0</v>
      </c>
    </row>
    <row r="1241" spans="1:10">
      <c r="A1241" t="s">
        <v>5389</v>
      </c>
      <c r="B1241" t="str">
        <f t="shared" si="39"/>
        <v>MKVũ Thanh Tòng</v>
      </c>
      <c r="C1241" t="s">
        <v>2636</v>
      </c>
      <c r="D1241" t="s">
        <v>2635</v>
      </c>
      <c r="E1241" s="121">
        <v>43139</v>
      </c>
      <c r="F1241" t="s">
        <v>2509</v>
      </c>
      <c r="H1241" t="s">
        <v>5613</v>
      </c>
      <c r="J1241">
        <f t="shared" si="38"/>
        <v>1</v>
      </c>
    </row>
    <row r="1242" spans="1:10">
      <c r="A1242" t="s">
        <v>5306</v>
      </c>
      <c r="B1242" t="str">
        <f t="shared" si="39"/>
        <v>HCMHuỳnh Ngọc Nhu</v>
      </c>
      <c r="C1242" t="s">
        <v>2638</v>
      </c>
      <c r="D1242" t="s">
        <v>2637</v>
      </c>
      <c r="E1242" s="121">
        <v>43137</v>
      </c>
      <c r="F1242" t="s">
        <v>107</v>
      </c>
      <c r="H1242" t="s">
        <v>5320</v>
      </c>
      <c r="J1242">
        <f t="shared" si="38"/>
        <v>0</v>
      </c>
    </row>
    <row r="1243" spans="1:10">
      <c r="A1243" t="s">
        <v>58</v>
      </c>
      <c r="B1243" t="str">
        <f t="shared" si="39"/>
        <v>MTVõ Thị Kim Thoa</v>
      </c>
      <c r="C1243" t="s">
        <v>2640</v>
      </c>
      <c r="D1243" t="s">
        <v>2639</v>
      </c>
      <c r="E1243" s="121">
        <v>43122</v>
      </c>
      <c r="F1243" t="s">
        <v>107</v>
      </c>
      <c r="H1243" t="s">
        <v>5517</v>
      </c>
      <c r="J1243">
        <f t="shared" si="38"/>
        <v>0</v>
      </c>
    </row>
    <row r="1244" spans="1:10">
      <c r="A1244" t="s">
        <v>5469</v>
      </c>
      <c r="B1244" t="str">
        <f t="shared" si="39"/>
        <v>NORTHNguyễn Văn Loát</v>
      </c>
      <c r="C1244" t="s">
        <v>2642</v>
      </c>
      <c r="D1244" t="s">
        <v>2641</v>
      </c>
      <c r="E1244" s="121" t="s">
        <v>2643</v>
      </c>
      <c r="F1244" t="s">
        <v>2504</v>
      </c>
      <c r="H1244" t="s">
        <v>5634</v>
      </c>
      <c r="J1244">
        <f t="shared" si="38"/>
        <v>0</v>
      </c>
    </row>
    <row r="1245" spans="1:10">
      <c r="A1245" t="s">
        <v>5389</v>
      </c>
      <c r="B1245" t="str">
        <f t="shared" si="39"/>
        <v>MKNguyễn Đức Minh Tâm</v>
      </c>
      <c r="C1245" t="s">
        <v>2645</v>
      </c>
      <c r="D1245" t="s">
        <v>2644</v>
      </c>
      <c r="E1245" s="121">
        <v>43138</v>
      </c>
      <c r="F1245" t="s">
        <v>107</v>
      </c>
      <c r="H1245" t="s">
        <v>5636</v>
      </c>
      <c r="J1245">
        <f t="shared" si="38"/>
        <v>0</v>
      </c>
    </row>
    <row r="1246" spans="1:10">
      <c r="A1246" t="s">
        <v>5389</v>
      </c>
      <c r="B1246" t="str">
        <f t="shared" si="39"/>
        <v>MKTrần Văn Thọ</v>
      </c>
      <c r="C1246" t="s">
        <v>2647</v>
      </c>
      <c r="D1246" t="s">
        <v>2646</v>
      </c>
      <c r="E1246" s="121">
        <v>43138</v>
      </c>
      <c r="F1246" t="s">
        <v>2316</v>
      </c>
      <c r="H1246" t="s">
        <v>5426</v>
      </c>
      <c r="J1246">
        <f t="shared" si="38"/>
        <v>0</v>
      </c>
    </row>
    <row r="1247" spans="1:10">
      <c r="A1247" t="s">
        <v>5340</v>
      </c>
      <c r="B1247" t="str">
        <f t="shared" si="39"/>
        <v>SETrần Tiến Dũng</v>
      </c>
      <c r="C1247" t="s">
        <v>2649</v>
      </c>
      <c r="D1247" t="s">
        <v>2648</v>
      </c>
      <c r="E1247" s="121">
        <v>43137</v>
      </c>
      <c r="F1247" t="s">
        <v>107</v>
      </c>
      <c r="H1247" t="s">
        <v>5637</v>
      </c>
      <c r="J1247">
        <f t="shared" si="38"/>
        <v>0</v>
      </c>
    </row>
    <row r="1248" spans="1:10">
      <c r="A1248" t="s">
        <v>5340</v>
      </c>
      <c r="B1248" t="str">
        <f t="shared" si="39"/>
        <v>SEHoàng xuân duy</v>
      </c>
      <c r="C1248" t="s">
        <v>2651</v>
      </c>
      <c r="D1248" t="s">
        <v>2650</v>
      </c>
      <c r="E1248" s="121">
        <v>43139</v>
      </c>
      <c r="F1248" t="s">
        <v>2504</v>
      </c>
      <c r="H1248" t="s">
        <v>5637</v>
      </c>
      <c r="J1248">
        <f t="shared" si="38"/>
        <v>0</v>
      </c>
    </row>
    <row r="1249" spans="1:10">
      <c r="A1249" t="s">
        <v>5340</v>
      </c>
      <c r="B1249" t="str">
        <f t="shared" si="39"/>
        <v>SENguyễn trường phú</v>
      </c>
      <c r="C1249" t="s">
        <v>2653</v>
      </c>
      <c r="D1249" t="s">
        <v>2652</v>
      </c>
      <c r="E1249" s="121">
        <v>43138</v>
      </c>
      <c r="F1249" t="s">
        <v>2504</v>
      </c>
      <c r="H1249" t="s">
        <v>5637</v>
      </c>
      <c r="J1249">
        <f t="shared" si="38"/>
        <v>1</v>
      </c>
    </row>
    <row r="1250" spans="1:10">
      <c r="A1250" t="s">
        <v>5306</v>
      </c>
      <c r="B1250" t="str">
        <f t="shared" si="39"/>
        <v>HCMTrần Bảo Trân</v>
      </c>
      <c r="C1250" t="s">
        <v>2655</v>
      </c>
      <c r="D1250" t="s">
        <v>2654</v>
      </c>
      <c r="E1250" s="121">
        <v>43132</v>
      </c>
      <c r="F1250" t="s">
        <v>2656</v>
      </c>
      <c r="J1250">
        <f t="shared" si="38"/>
        <v>0</v>
      </c>
    </row>
    <row r="1251" spans="1:10">
      <c r="A1251" t="s">
        <v>5438</v>
      </c>
      <c r="B1251" t="str">
        <f t="shared" si="39"/>
        <v>CENPhan Đức Vỹ</v>
      </c>
      <c r="C1251" t="s">
        <v>2658</v>
      </c>
      <c r="D1251" t="s">
        <v>2657</v>
      </c>
      <c r="E1251" s="121">
        <v>43157</v>
      </c>
      <c r="F1251" t="s">
        <v>2316</v>
      </c>
      <c r="H1251" t="s">
        <v>5605</v>
      </c>
      <c r="J1251">
        <f t="shared" si="38"/>
        <v>0</v>
      </c>
    </row>
    <row r="1252" spans="1:10">
      <c r="A1252" t="s">
        <v>5389</v>
      </c>
      <c r="B1252" t="str">
        <f t="shared" si="39"/>
        <v>MKNguyễn Hữu Thành</v>
      </c>
      <c r="C1252" t="s">
        <v>2660</v>
      </c>
      <c r="D1252" t="s">
        <v>2659</v>
      </c>
      <c r="E1252" s="121">
        <v>43120</v>
      </c>
      <c r="F1252" t="s">
        <v>203</v>
      </c>
      <c r="H1252" t="s">
        <v>5638</v>
      </c>
      <c r="J1252">
        <f t="shared" si="38"/>
        <v>0</v>
      </c>
    </row>
    <row r="1253" spans="1:10">
      <c r="A1253" t="s">
        <v>5340</v>
      </c>
      <c r="B1253" t="str">
        <f t="shared" si="39"/>
        <v>SENguyễn Văn Thêm</v>
      </c>
      <c r="C1253" t="s">
        <v>2662</v>
      </c>
      <c r="D1253" t="s">
        <v>2661</v>
      </c>
      <c r="E1253" s="121">
        <v>43158</v>
      </c>
      <c r="F1253" t="s">
        <v>2316</v>
      </c>
      <c r="H1253" t="s">
        <v>5639</v>
      </c>
      <c r="J1253">
        <f t="shared" si="38"/>
        <v>0</v>
      </c>
    </row>
    <row r="1254" spans="1:10">
      <c r="A1254" t="s">
        <v>5340</v>
      </c>
      <c r="B1254" t="str">
        <f t="shared" si="39"/>
        <v>SENguyễn thị bình minh</v>
      </c>
      <c r="C1254" t="s">
        <v>2664</v>
      </c>
      <c r="D1254" t="s">
        <v>2663</v>
      </c>
      <c r="E1254" s="121">
        <v>43158</v>
      </c>
      <c r="F1254" t="s">
        <v>2504</v>
      </c>
      <c r="H1254" t="s">
        <v>5637</v>
      </c>
      <c r="J1254">
        <f t="shared" si="38"/>
        <v>0</v>
      </c>
    </row>
    <row r="1255" spans="1:10">
      <c r="A1255" t="s">
        <v>5469</v>
      </c>
      <c r="B1255" t="str">
        <f t="shared" si="39"/>
        <v>NORTHPhan Tiến Anh</v>
      </c>
      <c r="C1255" t="s">
        <v>2666</v>
      </c>
      <c r="D1255" t="s">
        <v>2665</v>
      </c>
      <c r="E1255" s="121">
        <v>43160</v>
      </c>
      <c r="F1255" t="s">
        <v>2316</v>
      </c>
      <c r="H1255" t="s">
        <v>5493</v>
      </c>
      <c r="J1255">
        <f t="shared" si="38"/>
        <v>0</v>
      </c>
    </row>
    <row r="1256" spans="1:10">
      <c r="A1256" t="s">
        <v>5389</v>
      </c>
      <c r="B1256" t="str">
        <f t="shared" si="39"/>
        <v>MKNguyễn Kim Ngọc</v>
      </c>
      <c r="C1256" t="s">
        <v>2668</v>
      </c>
      <c r="D1256" t="s">
        <v>2667</v>
      </c>
      <c r="E1256" s="121">
        <v>43160</v>
      </c>
      <c r="F1256" t="s">
        <v>2504</v>
      </c>
      <c r="H1256" t="s">
        <v>5626</v>
      </c>
      <c r="J1256">
        <f t="shared" si="38"/>
        <v>0</v>
      </c>
    </row>
    <row r="1257" spans="1:10">
      <c r="A1257" t="s">
        <v>5340</v>
      </c>
      <c r="B1257" t="str">
        <f t="shared" si="39"/>
        <v>SEPhan Duy Hải</v>
      </c>
      <c r="C1257" t="s">
        <v>2670</v>
      </c>
      <c r="D1257" t="s">
        <v>2669</v>
      </c>
      <c r="E1257" s="121">
        <v>43160</v>
      </c>
      <c r="F1257" t="s">
        <v>2316</v>
      </c>
      <c r="H1257" t="s">
        <v>5584</v>
      </c>
      <c r="J1257">
        <f t="shared" si="38"/>
        <v>0</v>
      </c>
    </row>
    <row r="1258" spans="1:10">
      <c r="A1258" t="s">
        <v>5389</v>
      </c>
      <c r="B1258" t="str">
        <f t="shared" si="39"/>
        <v>MKNgô Út Mỹ</v>
      </c>
      <c r="C1258" t="s">
        <v>2672</v>
      </c>
      <c r="D1258" t="s">
        <v>2671</v>
      </c>
      <c r="E1258" s="121">
        <v>43160</v>
      </c>
      <c r="F1258" t="s">
        <v>2504</v>
      </c>
      <c r="H1258" t="s">
        <v>5613</v>
      </c>
      <c r="J1258">
        <f t="shared" si="38"/>
        <v>0</v>
      </c>
    </row>
    <row r="1259" spans="1:10">
      <c r="A1259" t="s">
        <v>5389</v>
      </c>
      <c r="B1259" t="str">
        <f t="shared" si="39"/>
        <v>MKNgô Thái Nguyên</v>
      </c>
      <c r="C1259" t="s">
        <v>2674</v>
      </c>
      <c r="D1259" t="s">
        <v>2673</v>
      </c>
      <c r="E1259" s="121">
        <v>43160</v>
      </c>
      <c r="F1259" t="s">
        <v>2504</v>
      </c>
      <c r="H1259" t="s">
        <v>5435</v>
      </c>
      <c r="J1259">
        <f t="shared" si="38"/>
        <v>0</v>
      </c>
    </row>
    <row r="1260" spans="1:10">
      <c r="A1260" t="s">
        <v>5389</v>
      </c>
      <c r="B1260" t="str">
        <f t="shared" si="39"/>
        <v>MKNguyễn Thị Thúy Loan</v>
      </c>
      <c r="C1260" t="s">
        <v>2676</v>
      </c>
      <c r="D1260" t="s">
        <v>2675</v>
      </c>
      <c r="E1260" s="121">
        <v>43160</v>
      </c>
      <c r="F1260" t="s">
        <v>2504</v>
      </c>
      <c r="H1260" t="s">
        <v>5435</v>
      </c>
      <c r="J1260">
        <f t="shared" si="38"/>
        <v>0</v>
      </c>
    </row>
    <row r="1261" spans="1:10">
      <c r="A1261" t="s">
        <v>5340</v>
      </c>
      <c r="B1261" t="str">
        <f t="shared" si="39"/>
        <v>SEBùi Tố Uyên</v>
      </c>
      <c r="C1261" t="s">
        <v>2678</v>
      </c>
      <c r="D1261" t="s">
        <v>2677</v>
      </c>
      <c r="E1261" s="121">
        <v>43161</v>
      </c>
      <c r="F1261" t="s">
        <v>2504</v>
      </c>
      <c r="H1261" t="s">
        <v>5388</v>
      </c>
      <c r="J1261">
        <f t="shared" si="38"/>
        <v>0</v>
      </c>
    </row>
    <row r="1262" spans="1:10">
      <c r="A1262" t="s">
        <v>5340</v>
      </c>
      <c r="B1262" t="str">
        <f t="shared" si="39"/>
        <v>SEPhạm Xuân Tín</v>
      </c>
      <c r="C1262" t="s">
        <v>2680</v>
      </c>
      <c r="D1262" t="s">
        <v>2679</v>
      </c>
      <c r="E1262" s="121">
        <v>43161</v>
      </c>
      <c r="F1262" t="s">
        <v>2509</v>
      </c>
      <c r="H1262" t="s">
        <v>5388</v>
      </c>
      <c r="J1262">
        <f t="shared" si="38"/>
        <v>0</v>
      </c>
    </row>
    <row r="1263" spans="1:10">
      <c r="A1263" t="s">
        <v>5340</v>
      </c>
      <c r="B1263" t="str">
        <f t="shared" si="39"/>
        <v>SEphạm công danh</v>
      </c>
      <c r="C1263" t="s">
        <v>2682</v>
      </c>
      <c r="D1263" t="s">
        <v>2681</v>
      </c>
      <c r="E1263" s="121">
        <v>43161</v>
      </c>
      <c r="F1263" t="s">
        <v>2504</v>
      </c>
      <c r="H1263" t="s">
        <v>5640</v>
      </c>
      <c r="J1263">
        <f t="shared" si="38"/>
        <v>0</v>
      </c>
    </row>
    <row r="1264" spans="1:10">
      <c r="A1264" t="s">
        <v>5389</v>
      </c>
      <c r="B1264" t="str">
        <f t="shared" si="39"/>
        <v>MKPhạm Thị Bé Trăm</v>
      </c>
      <c r="C1264" t="s">
        <v>2684</v>
      </c>
      <c r="D1264" t="s">
        <v>2683</v>
      </c>
      <c r="E1264" s="121">
        <v>43161</v>
      </c>
      <c r="F1264" t="s">
        <v>2509</v>
      </c>
      <c r="H1264" t="s">
        <v>5591</v>
      </c>
      <c r="J1264">
        <f t="shared" si="38"/>
        <v>0</v>
      </c>
    </row>
    <row r="1265" spans="1:10">
      <c r="A1265" t="s">
        <v>5438</v>
      </c>
      <c r="B1265" t="str">
        <f t="shared" si="39"/>
        <v>CENNguyễn Thị Ngọc Trâm</v>
      </c>
      <c r="C1265" t="s">
        <v>2686</v>
      </c>
      <c r="D1265" t="s">
        <v>2685</v>
      </c>
      <c r="E1265" s="121">
        <v>43161</v>
      </c>
      <c r="F1265" t="s">
        <v>2504</v>
      </c>
      <c r="H1265" t="s">
        <v>5628</v>
      </c>
      <c r="J1265">
        <f t="shared" si="38"/>
        <v>0</v>
      </c>
    </row>
    <row r="1266" spans="1:10">
      <c r="A1266" t="s">
        <v>5340</v>
      </c>
      <c r="B1266" t="str">
        <f t="shared" si="39"/>
        <v>SEBùi Lương Anh</v>
      </c>
      <c r="C1266" t="s">
        <v>2688</v>
      </c>
      <c r="D1266" t="s">
        <v>2687</v>
      </c>
      <c r="E1266" s="121">
        <v>43160</v>
      </c>
      <c r="F1266" t="s">
        <v>107</v>
      </c>
      <c r="H1266" t="s">
        <v>5641</v>
      </c>
      <c r="J1266">
        <f t="shared" si="38"/>
        <v>0</v>
      </c>
    </row>
    <row r="1267" spans="1:10">
      <c r="A1267" t="s">
        <v>5306</v>
      </c>
      <c r="B1267" t="str">
        <f t="shared" si="39"/>
        <v>HCMVõ Kim Nhung</v>
      </c>
      <c r="C1267" t="s">
        <v>2690</v>
      </c>
      <c r="D1267" t="s">
        <v>2689</v>
      </c>
      <c r="E1267" s="121">
        <v>43160</v>
      </c>
      <c r="F1267" t="s">
        <v>2504</v>
      </c>
      <c r="H1267" t="s">
        <v>5533</v>
      </c>
      <c r="J1267">
        <f t="shared" si="38"/>
        <v>0</v>
      </c>
    </row>
    <row r="1268" spans="1:10">
      <c r="A1268" t="s">
        <v>5438</v>
      </c>
      <c r="B1268" t="str">
        <f t="shared" si="39"/>
        <v>CENNguyễn Văn Dần</v>
      </c>
      <c r="C1268" t="s">
        <v>2692</v>
      </c>
      <c r="D1268" t="s">
        <v>2691</v>
      </c>
      <c r="E1268" s="121" t="s">
        <v>2693</v>
      </c>
      <c r="F1268" t="s">
        <v>107</v>
      </c>
      <c r="G1268" t="s">
        <v>5642</v>
      </c>
      <c r="H1268" t="s">
        <v>5616</v>
      </c>
      <c r="J1268">
        <f t="shared" si="38"/>
        <v>0</v>
      </c>
    </row>
    <row r="1269" spans="1:10">
      <c r="A1269" t="s">
        <v>5438</v>
      </c>
      <c r="B1269" t="str">
        <f t="shared" si="39"/>
        <v>CENNguyễn Thanh Tuấn</v>
      </c>
      <c r="C1269" t="s">
        <v>2695</v>
      </c>
      <c r="D1269" t="s">
        <v>2694</v>
      </c>
      <c r="E1269" s="121" t="s">
        <v>2696</v>
      </c>
      <c r="F1269" t="s">
        <v>107</v>
      </c>
      <c r="G1269" t="s">
        <v>5642</v>
      </c>
      <c r="H1269" t="s">
        <v>5643</v>
      </c>
      <c r="J1269">
        <f t="shared" si="38"/>
        <v>0</v>
      </c>
    </row>
    <row r="1270" spans="1:10">
      <c r="A1270" t="s">
        <v>5438</v>
      </c>
      <c r="B1270" t="str">
        <f t="shared" si="39"/>
        <v>CENTrịnh Mạnh Dũng</v>
      </c>
      <c r="C1270" t="s">
        <v>2698</v>
      </c>
      <c r="D1270" t="s">
        <v>2697</v>
      </c>
      <c r="E1270" s="121" t="s">
        <v>2699</v>
      </c>
      <c r="F1270" t="s">
        <v>107</v>
      </c>
      <c r="G1270" t="s">
        <v>5644</v>
      </c>
      <c r="H1270" t="s">
        <v>5645</v>
      </c>
      <c r="J1270">
        <f t="shared" si="38"/>
        <v>0</v>
      </c>
    </row>
    <row r="1271" spans="1:10">
      <c r="A1271" t="s">
        <v>58</v>
      </c>
      <c r="B1271" t="str">
        <f t="shared" si="39"/>
        <v>MTLê Thị Vân Anh</v>
      </c>
      <c r="C1271" t="s">
        <v>37</v>
      </c>
      <c r="D1271" t="s">
        <v>54</v>
      </c>
      <c r="E1271" s="121">
        <v>43160</v>
      </c>
      <c r="F1271" t="s">
        <v>15</v>
      </c>
      <c r="H1271" t="s">
        <v>5563</v>
      </c>
      <c r="J1271">
        <f t="shared" si="38"/>
        <v>0</v>
      </c>
    </row>
    <row r="1272" spans="1:10">
      <c r="A1272" t="s">
        <v>5306</v>
      </c>
      <c r="B1272" t="str">
        <f t="shared" si="39"/>
        <v>HCMCao Thanh Liêu</v>
      </c>
      <c r="C1272" t="s">
        <v>2701</v>
      </c>
      <c r="D1272" t="s">
        <v>2700</v>
      </c>
      <c r="E1272" s="121">
        <v>43162</v>
      </c>
      <c r="F1272" t="s">
        <v>203</v>
      </c>
      <c r="H1272" t="s">
        <v>5530</v>
      </c>
      <c r="J1272">
        <f t="shared" si="38"/>
        <v>0</v>
      </c>
    </row>
    <row r="1273" spans="1:10">
      <c r="A1273" t="s">
        <v>5389</v>
      </c>
      <c r="B1273" t="str">
        <f t="shared" si="39"/>
        <v>MKMã Thanh Liên</v>
      </c>
      <c r="C1273" t="s">
        <v>2703</v>
      </c>
      <c r="D1273" t="s">
        <v>2702</v>
      </c>
      <c r="E1273" s="121">
        <v>43162</v>
      </c>
      <c r="F1273" t="s">
        <v>2316</v>
      </c>
      <c r="H1273" t="s">
        <v>5646</v>
      </c>
      <c r="J1273">
        <f t="shared" si="38"/>
        <v>0</v>
      </c>
    </row>
    <row r="1274" spans="1:10">
      <c r="A1274" t="s">
        <v>5438</v>
      </c>
      <c r="B1274" t="str">
        <f t="shared" si="39"/>
        <v>CENTrần Hữu Anh</v>
      </c>
      <c r="C1274" t="s">
        <v>2705</v>
      </c>
      <c r="D1274" t="s">
        <v>2704</v>
      </c>
      <c r="E1274" s="121" t="s">
        <v>2706</v>
      </c>
      <c r="F1274" t="s">
        <v>2504</v>
      </c>
      <c r="H1274" t="s">
        <v>5527</v>
      </c>
      <c r="J1274">
        <f t="shared" si="38"/>
        <v>0</v>
      </c>
    </row>
    <row r="1275" spans="1:10">
      <c r="A1275" t="s">
        <v>5340</v>
      </c>
      <c r="B1275" t="str">
        <f t="shared" si="39"/>
        <v>SETạ duy thanh</v>
      </c>
      <c r="C1275" t="s">
        <v>2708</v>
      </c>
      <c r="D1275" t="s">
        <v>2707</v>
      </c>
      <c r="E1275" s="121" t="s">
        <v>2706</v>
      </c>
      <c r="F1275" t="s">
        <v>2509</v>
      </c>
      <c r="H1275" t="s">
        <v>5635</v>
      </c>
      <c r="J1275">
        <f t="shared" si="38"/>
        <v>0</v>
      </c>
    </row>
    <row r="1276" spans="1:10">
      <c r="A1276" t="s">
        <v>5389</v>
      </c>
      <c r="B1276" t="str">
        <f t="shared" si="39"/>
        <v>MKTrần Thị Cúc</v>
      </c>
      <c r="C1276" t="s">
        <v>2710</v>
      </c>
      <c r="D1276" t="s">
        <v>2709</v>
      </c>
      <c r="E1276" s="121" t="s">
        <v>2706</v>
      </c>
      <c r="F1276" t="s">
        <v>2316</v>
      </c>
      <c r="H1276" t="s">
        <v>5591</v>
      </c>
      <c r="J1276">
        <f t="shared" si="38"/>
        <v>0</v>
      </c>
    </row>
    <row r="1277" spans="1:10">
      <c r="A1277" t="s">
        <v>5389</v>
      </c>
      <c r="B1277" t="str">
        <f t="shared" si="39"/>
        <v>MKLê Hồng Lộc</v>
      </c>
      <c r="C1277" t="s">
        <v>2712</v>
      </c>
      <c r="D1277" t="s">
        <v>2711</v>
      </c>
      <c r="E1277" s="121" t="s">
        <v>2706</v>
      </c>
      <c r="F1277" t="s">
        <v>2504</v>
      </c>
      <c r="H1277" t="s">
        <v>5591</v>
      </c>
      <c r="J1277">
        <f t="shared" si="38"/>
        <v>0</v>
      </c>
    </row>
    <row r="1278" spans="1:10">
      <c r="A1278" t="s">
        <v>5438</v>
      </c>
      <c r="B1278" t="str">
        <f t="shared" si="39"/>
        <v>CENĐặng Công Thắng</v>
      </c>
      <c r="C1278" t="s">
        <v>807</v>
      </c>
      <c r="D1278" t="s">
        <v>2713</v>
      </c>
      <c r="E1278" s="121" t="s">
        <v>2714</v>
      </c>
      <c r="F1278" t="s">
        <v>2504</v>
      </c>
      <c r="H1278" t="s">
        <v>5439</v>
      </c>
      <c r="J1278">
        <f t="shared" si="38"/>
        <v>1</v>
      </c>
    </row>
    <row r="1279" spans="1:10">
      <c r="A1279" t="s">
        <v>58</v>
      </c>
      <c r="B1279" t="str">
        <f t="shared" si="39"/>
        <v>MTVõ Thúy Trân</v>
      </c>
      <c r="C1279" t="s">
        <v>2716</v>
      </c>
      <c r="D1279" t="s">
        <v>2715</v>
      </c>
      <c r="E1279" s="121">
        <v>43166</v>
      </c>
      <c r="F1279" t="s">
        <v>15</v>
      </c>
      <c r="H1279" t="s">
        <v>5631</v>
      </c>
      <c r="J1279">
        <f t="shared" si="38"/>
        <v>0</v>
      </c>
    </row>
    <row r="1280" spans="1:10">
      <c r="A1280" t="s">
        <v>5340</v>
      </c>
      <c r="B1280" t="str">
        <f t="shared" si="39"/>
        <v>SElương ngọc hoài</v>
      </c>
      <c r="C1280" t="s">
        <v>2718</v>
      </c>
      <c r="D1280" t="s">
        <v>2717</v>
      </c>
      <c r="E1280" s="121">
        <v>43168</v>
      </c>
      <c r="F1280" t="s">
        <v>2316</v>
      </c>
      <c r="H1280" t="s">
        <v>5345</v>
      </c>
      <c r="J1280">
        <f t="shared" si="38"/>
        <v>0</v>
      </c>
    </row>
    <row r="1281" spans="1:10">
      <c r="A1281" t="s">
        <v>5389</v>
      </c>
      <c r="B1281" t="str">
        <f t="shared" si="39"/>
        <v>MKNguyễn Hoàng Sơn</v>
      </c>
      <c r="C1281" t="s">
        <v>2720</v>
      </c>
      <c r="D1281" t="s">
        <v>2719</v>
      </c>
      <c r="E1281" s="121">
        <v>43169</v>
      </c>
      <c r="F1281" t="s">
        <v>2316</v>
      </c>
      <c r="H1281" t="s">
        <v>5647</v>
      </c>
      <c r="J1281">
        <f t="shared" si="38"/>
        <v>0</v>
      </c>
    </row>
    <row r="1282" spans="1:10">
      <c r="A1282" t="s">
        <v>5438</v>
      </c>
      <c r="B1282" t="str">
        <f t="shared" si="39"/>
        <v>CENHuỳnh Thị Hoa Phượng</v>
      </c>
      <c r="C1282" t="s">
        <v>2722</v>
      </c>
      <c r="D1282" t="s">
        <v>2721</v>
      </c>
      <c r="E1282" s="121">
        <v>43173</v>
      </c>
      <c r="F1282" t="s">
        <v>2504</v>
      </c>
      <c r="H1282" t="s">
        <v>5616</v>
      </c>
      <c r="J1282">
        <f t="shared" ref="J1282:J1345" si="40">+IF(COUNTIF($B:$B,B1282)=2,1,0)</f>
        <v>0</v>
      </c>
    </row>
    <row r="1283" spans="1:10">
      <c r="A1283" t="s">
        <v>5438</v>
      </c>
      <c r="B1283" t="str">
        <f t="shared" ref="B1283:B1346" si="41">+A1283&amp;C1283</f>
        <v>CENHoàng thị Thương</v>
      </c>
      <c r="C1283" t="s">
        <v>2724</v>
      </c>
      <c r="D1283" t="s">
        <v>2723</v>
      </c>
      <c r="E1283" s="121">
        <v>43160</v>
      </c>
      <c r="F1283" t="s">
        <v>2504</v>
      </c>
      <c r="H1283" t="s">
        <v>5570</v>
      </c>
      <c r="J1283">
        <f t="shared" si="40"/>
        <v>0</v>
      </c>
    </row>
    <row r="1284" spans="1:10">
      <c r="A1284" t="s">
        <v>5438</v>
      </c>
      <c r="B1284" t="str">
        <f t="shared" si="41"/>
        <v>CENBùi Cao Sơn</v>
      </c>
      <c r="C1284" t="s">
        <v>2726</v>
      </c>
      <c r="D1284" t="s">
        <v>2725</v>
      </c>
      <c r="E1284" s="121">
        <v>43173</v>
      </c>
      <c r="F1284" t="s">
        <v>2504</v>
      </c>
      <c r="H1284" t="s">
        <v>5484</v>
      </c>
      <c r="J1284">
        <f t="shared" si="40"/>
        <v>0</v>
      </c>
    </row>
    <row r="1285" spans="1:10">
      <c r="A1285" t="s">
        <v>5469</v>
      </c>
      <c r="B1285" t="str">
        <f t="shared" si="41"/>
        <v>NORTHHoàng Thị Bảy</v>
      </c>
      <c r="C1285" t="s">
        <v>2728</v>
      </c>
      <c r="D1285" t="s">
        <v>2727</v>
      </c>
      <c r="E1285" s="121" t="s">
        <v>2729</v>
      </c>
      <c r="F1285" t="s">
        <v>2316</v>
      </c>
      <c r="H1285" t="s">
        <v>5601</v>
      </c>
      <c r="J1285">
        <f t="shared" si="40"/>
        <v>0</v>
      </c>
    </row>
    <row r="1286" spans="1:10">
      <c r="A1286" t="s">
        <v>5306</v>
      </c>
      <c r="B1286" t="str">
        <f t="shared" si="41"/>
        <v>HCMTrần Sĩ Đức</v>
      </c>
      <c r="C1286" t="s">
        <v>2731</v>
      </c>
      <c r="D1286" t="s">
        <v>2730</v>
      </c>
      <c r="E1286" s="121">
        <v>43161</v>
      </c>
      <c r="F1286" t="s">
        <v>2316</v>
      </c>
      <c r="H1286" t="s">
        <v>5648</v>
      </c>
      <c r="J1286">
        <f t="shared" si="40"/>
        <v>0</v>
      </c>
    </row>
    <row r="1287" spans="1:10">
      <c r="A1287" t="s">
        <v>5306</v>
      </c>
      <c r="B1287" t="str">
        <f t="shared" si="41"/>
        <v>HCMNguyễn Thanh Trung</v>
      </c>
      <c r="C1287" t="s">
        <v>2733</v>
      </c>
      <c r="D1287" t="s">
        <v>2732</v>
      </c>
      <c r="E1287" s="121">
        <v>43160</v>
      </c>
      <c r="F1287" t="s">
        <v>2504</v>
      </c>
      <c r="H1287" t="s">
        <v>5648</v>
      </c>
      <c r="J1287">
        <f t="shared" si="40"/>
        <v>0</v>
      </c>
    </row>
    <row r="1288" spans="1:10">
      <c r="A1288" t="s">
        <v>58</v>
      </c>
      <c r="B1288" t="str">
        <f t="shared" si="41"/>
        <v>MTTrần Thị Ngọc Liễu</v>
      </c>
      <c r="C1288" t="s">
        <v>2735</v>
      </c>
      <c r="D1288" t="s">
        <v>2734</v>
      </c>
      <c r="E1288" s="121">
        <v>43175</v>
      </c>
      <c r="F1288" t="s">
        <v>15</v>
      </c>
      <c r="H1288" t="s">
        <v>5631</v>
      </c>
      <c r="J1288">
        <f t="shared" si="40"/>
        <v>0</v>
      </c>
    </row>
    <row r="1289" spans="1:10">
      <c r="A1289" t="s">
        <v>5438</v>
      </c>
      <c r="B1289" t="str">
        <f t="shared" si="41"/>
        <v>CENNguyễn Thị Thanh Hương</v>
      </c>
      <c r="C1289" t="s">
        <v>2737</v>
      </c>
      <c r="D1289" t="s">
        <v>2736</v>
      </c>
      <c r="E1289" s="121">
        <v>43178</v>
      </c>
      <c r="F1289" t="s">
        <v>2316</v>
      </c>
      <c r="H1289" t="s">
        <v>5616</v>
      </c>
      <c r="J1289">
        <f t="shared" si="40"/>
        <v>0</v>
      </c>
    </row>
    <row r="1290" spans="1:10">
      <c r="A1290" t="s">
        <v>5340</v>
      </c>
      <c r="B1290" t="str">
        <f t="shared" si="41"/>
        <v>SENgô Văn Chương</v>
      </c>
      <c r="C1290" t="s">
        <v>2739</v>
      </c>
      <c r="D1290" t="s">
        <v>2738</v>
      </c>
      <c r="E1290" s="121">
        <v>43179</v>
      </c>
      <c r="F1290" t="s">
        <v>203</v>
      </c>
      <c r="H1290" t="s">
        <v>5589</v>
      </c>
      <c r="J1290">
        <f t="shared" si="40"/>
        <v>0</v>
      </c>
    </row>
    <row r="1291" spans="1:10">
      <c r="A1291" t="s">
        <v>5389</v>
      </c>
      <c r="B1291" t="str">
        <f t="shared" si="41"/>
        <v>MKThái Minh Thành</v>
      </c>
      <c r="C1291" t="s">
        <v>2741</v>
      </c>
      <c r="D1291" t="s">
        <v>2740</v>
      </c>
      <c r="E1291" s="121">
        <v>43179</v>
      </c>
      <c r="F1291" t="s">
        <v>2316</v>
      </c>
      <c r="H1291" t="s">
        <v>5426</v>
      </c>
      <c r="J1291">
        <f t="shared" si="40"/>
        <v>0</v>
      </c>
    </row>
    <row r="1292" spans="1:10">
      <c r="A1292" t="s">
        <v>5389</v>
      </c>
      <c r="B1292" t="str">
        <f t="shared" si="41"/>
        <v>MKTrần Văn Đen</v>
      </c>
      <c r="C1292" t="s">
        <v>2743</v>
      </c>
      <c r="D1292" t="s">
        <v>2742</v>
      </c>
      <c r="E1292" s="121">
        <v>43154</v>
      </c>
      <c r="F1292" t="s">
        <v>107</v>
      </c>
      <c r="H1292" t="s">
        <v>5649</v>
      </c>
      <c r="J1292">
        <f t="shared" si="40"/>
        <v>0</v>
      </c>
    </row>
    <row r="1293" spans="1:10">
      <c r="A1293" t="s">
        <v>5469</v>
      </c>
      <c r="B1293" t="str">
        <f t="shared" si="41"/>
        <v>NORTHHà Thị Minh Phương</v>
      </c>
      <c r="C1293" t="s">
        <v>2745</v>
      </c>
      <c r="D1293" t="s">
        <v>2744</v>
      </c>
      <c r="E1293" s="121">
        <v>43180</v>
      </c>
      <c r="F1293" t="s">
        <v>2316</v>
      </c>
      <c r="H1293" t="s">
        <v>5650</v>
      </c>
      <c r="J1293">
        <f t="shared" si="40"/>
        <v>0</v>
      </c>
    </row>
    <row r="1294" spans="1:10">
      <c r="A1294" t="s">
        <v>5340</v>
      </c>
      <c r="B1294" t="str">
        <f t="shared" si="41"/>
        <v>SENguyễn Đức Cảnh</v>
      </c>
      <c r="C1294" t="s">
        <v>2747</v>
      </c>
      <c r="D1294" t="s">
        <v>2746</v>
      </c>
      <c r="E1294" s="121">
        <v>43180</v>
      </c>
      <c r="F1294" t="s">
        <v>2509</v>
      </c>
      <c r="H1294" t="s">
        <v>5639</v>
      </c>
      <c r="J1294">
        <f t="shared" si="40"/>
        <v>0</v>
      </c>
    </row>
    <row r="1295" spans="1:10">
      <c r="A1295" t="s">
        <v>5340</v>
      </c>
      <c r="B1295" t="str">
        <f t="shared" si="41"/>
        <v>SENguyễn Thị Ngân Hà</v>
      </c>
      <c r="C1295" t="s">
        <v>2749</v>
      </c>
      <c r="D1295" t="s">
        <v>2748</v>
      </c>
      <c r="E1295" s="121">
        <v>43180</v>
      </c>
      <c r="F1295" t="s">
        <v>2509</v>
      </c>
      <c r="H1295" t="s">
        <v>5639</v>
      </c>
      <c r="J1295">
        <f t="shared" si="40"/>
        <v>1</v>
      </c>
    </row>
    <row r="1296" spans="1:10">
      <c r="A1296" t="s">
        <v>5340</v>
      </c>
      <c r="B1296" t="str">
        <f t="shared" si="41"/>
        <v>SEPhùng Thị Hồng Yến</v>
      </c>
      <c r="C1296" t="s">
        <v>443</v>
      </c>
      <c r="D1296" t="s">
        <v>2750</v>
      </c>
      <c r="E1296" s="121">
        <v>43180</v>
      </c>
      <c r="F1296" t="s">
        <v>2504</v>
      </c>
      <c r="H1296" t="s">
        <v>5639</v>
      </c>
      <c r="J1296">
        <f t="shared" si="40"/>
        <v>1</v>
      </c>
    </row>
    <row r="1297" spans="1:10">
      <c r="A1297" t="s">
        <v>5340</v>
      </c>
      <c r="B1297" t="str">
        <f t="shared" si="41"/>
        <v>SEĐoàn Huỳnh Sơn</v>
      </c>
      <c r="C1297" t="s">
        <v>2752</v>
      </c>
      <c r="D1297" t="s">
        <v>2751</v>
      </c>
      <c r="E1297" s="121">
        <v>43180</v>
      </c>
      <c r="F1297" t="s">
        <v>2316</v>
      </c>
      <c r="H1297" t="s">
        <v>5639</v>
      </c>
      <c r="J1297">
        <f t="shared" si="40"/>
        <v>0</v>
      </c>
    </row>
    <row r="1298" spans="1:10">
      <c r="A1298" t="s">
        <v>5389</v>
      </c>
      <c r="B1298" t="str">
        <f t="shared" si="41"/>
        <v>MKNguyễn Văn Cường</v>
      </c>
      <c r="C1298" t="s">
        <v>2754</v>
      </c>
      <c r="D1298" t="s">
        <v>2753</v>
      </c>
      <c r="E1298" s="121">
        <v>43180</v>
      </c>
      <c r="F1298" t="s">
        <v>2316</v>
      </c>
      <c r="H1298" t="s">
        <v>5416</v>
      </c>
      <c r="J1298">
        <f t="shared" si="40"/>
        <v>0</v>
      </c>
    </row>
    <row r="1299" spans="1:10">
      <c r="A1299" t="s">
        <v>5389</v>
      </c>
      <c r="B1299" t="str">
        <f t="shared" si="41"/>
        <v>MKNguyễn Thanh Toàn</v>
      </c>
      <c r="C1299" t="s">
        <v>2756</v>
      </c>
      <c r="D1299" t="s">
        <v>2755</v>
      </c>
      <c r="E1299" s="121">
        <v>43180</v>
      </c>
      <c r="F1299" t="s">
        <v>2504</v>
      </c>
      <c r="H1299" t="s">
        <v>5416</v>
      </c>
      <c r="J1299">
        <f t="shared" si="40"/>
        <v>0</v>
      </c>
    </row>
    <row r="1300" spans="1:10">
      <c r="A1300" t="s">
        <v>5389</v>
      </c>
      <c r="B1300" t="str">
        <f t="shared" si="41"/>
        <v>MKTrần Văn Cường</v>
      </c>
      <c r="C1300" t="s">
        <v>2758</v>
      </c>
      <c r="D1300" t="s">
        <v>2757</v>
      </c>
      <c r="E1300" s="121">
        <v>43180</v>
      </c>
      <c r="F1300" t="s">
        <v>2504</v>
      </c>
      <c r="H1300" t="s">
        <v>5591</v>
      </c>
      <c r="J1300">
        <f t="shared" si="40"/>
        <v>0</v>
      </c>
    </row>
    <row r="1301" spans="1:10">
      <c r="A1301" t="s">
        <v>5389</v>
      </c>
      <c r="B1301" t="str">
        <f t="shared" si="41"/>
        <v>MKVõ Minh Luân</v>
      </c>
      <c r="C1301" t="s">
        <v>2760</v>
      </c>
      <c r="D1301" t="s">
        <v>2759</v>
      </c>
      <c r="E1301" s="121">
        <v>43160</v>
      </c>
      <c r="F1301" t="s">
        <v>203</v>
      </c>
      <c r="H1301" t="s">
        <v>5649</v>
      </c>
      <c r="J1301">
        <f t="shared" si="40"/>
        <v>0</v>
      </c>
    </row>
    <row r="1302" spans="1:10">
      <c r="A1302" t="s">
        <v>5306</v>
      </c>
      <c r="B1302" t="str">
        <f t="shared" si="41"/>
        <v>HCMDương Văn Giám</v>
      </c>
      <c r="C1302" t="s">
        <v>2762</v>
      </c>
      <c r="D1302" t="s">
        <v>2761</v>
      </c>
      <c r="E1302" s="121">
        <v>43181</v>
      </c>
      <c r="H1302" t="s">
        <v>5648</v>
      </c>
      <c r="J1302">
        <f t="shared" si="40"/>
        <v>0</v>
      </c>
    </row>
    <row r="1303" spans="1:10">
      <c r="A1303" t="s">
        <v>5438</v>
      </c>
      <c r="B1303" t="str">
        <f t="shared" si="41"/>
        <v>CENNguyễn Văn Dương</v>
      </c>
      <c r="C1303" t="s">
        <v>2764</v>
      </c>
      <c r="D1303" t="s">
        <v>2763</v>
      </c>
      <c r="E1303" s="121">
        <v>43181</v>
      </c>
      <c r="F1303" t="s">
        <v>2504</v>
      </c>
      <c r="H1303" t="s">
        <v>5441</v>
      </c>
      <c r="J1303">
        <f t="shared" si="40"/>
        <v>0</v>
      </c>
    </row>
    <row r="1304" spans="1:10">
      <c r="A1304" t="s">
        <v>5306</v>
      </c>
      <c r="B1304" t="str">
        <f t="shared" si="41"/>
        <v>HCMĐặng Văn Tâm</v>
      </c>
      <c r="C1304" t="s">
        <v>2766</v>
      </c>
      <c r="D1304" t="s">
        <v>2765</v>
      </c>
      <c r="E1304" s="121">
        <v>43185</v>
      </c>
      <c r="F1304" t="s">
        <v>107</v>
      </c>
      <c r="H1304" t="s">
        <v>5602</v>
      </c>
      <c r="J1304">
        <f t="shared" si="40"/>
        <v>1</v>
      </c>
    </row>
    <row r="1305" spans="1:10">
      <c r="A1305" t="s">
        <v>5438</v>
      </c>
      <c r="B1305" t="str">
        <f t="shared" si="41"/>
        <v>CENHoàng Ngọc Hà</v>
      </c>
      <c r="C1305" t="s">
        <v>2768</v>
      </c>
      <c r="D1305" t="s">
        <v>2767</v>
      </c>
      <c r="E1305" s="121">
        <v>43185</v>
      </c>
      <c r="F1305" t="s">
        <v>2504</v>
      </c>
      <c r="H1305" t="s">
        <v>5605</v>
      </c>
      <c r="J1305">
        <f t="shared" si="40"/>
        <v>0</v>
      </c>
    </row>
    <row r="1306" spans="1:10">
      <c r="A1306" t="s">
        <v>5340</v>
      </c>
      <c r="B1306" t="str">
        <f t="shared" si="41"/>
        <v>SENguyễn Thành Toàn</v>
      </c>
      <c r="C1306" t="s">
        <v>2770</v>
      </c>
      <c r="D1306" t="s">
        <v>2769</v>
      </c>
      <c r="E1306" s="121">
        <v>43187</v>
      </c>
      <c r="F1306" t="s">
        <v>2504</v>
      </c>
      <c r="H1306" t="s">
        <v>5345</v>
      </c>
      <c r="J1306">
        <f t="shared" si="40"/>
        <v>0</v>
      </c>
    </row>
    <row r="1307" spans="1:10">
      <c r="A1307" t="s">
        <v>5340</v>
      </c>
      <c r="B1307" t="str">
        <f t="shared" si="41"/>
        <v>SETrần Hoàng Anh</v>
      </c>
      <c r="C1307" t="s">
        <v>2772</v>
      </c>
      <c r="D1307" t="s">
        <v>2771</v>
      </c>
      <c r="E1307" s="121">
        <v>43187</v>
      </c>
      <c r="F1307" t="s">
        <v>2504</v>
      </c>
      <c r="H1307" t="s">
        <v>5345</v>
      </c>
      <c r="J1307">
        <f t="shared" si="40"/>
        <v>0</v>
      </c>
    </row>
    <row r="1308" spans="1:10">
      <c r="A1308" t="s">
        <v>5340</v>
      </c>
      <c r="B1308" t="str">
        <f t="shared" si="41"/>
        <v>SEPhạm Việt Đức</v>
      </c>
      <c r="C1308" t="s">
        <v>2774</v>
      </c>
      <c r="D1308" t="s">
        <v>2773</v>
      </c>
      <c r="E1308" s="121">
        <v>43187</v>
      </c>
      <c r="F1308" t="s">
        <v>2504</v>
      </c>
      <c r="H1308" t="s">
        <v>5345</v>
      </c>
      <c r="J1308">
        <f t="shared" si="40"/>
        <v>0</v>
      </c>
    </row>
    <row r="1309" spans="1:10">
      <c r="A1309" t="s">
        <v>5340</v>
      </c>
      <c r="B1309" t="str">
        <f t="shared" si="41"/>
        <v>SEHuỳnh Công Khanh</v>
      </c>
      <c r="C1309" t="s">
        <v>2776</v>
      </c>
      <c r="D1309" t="s">
        <v>2775</v>
      </c>
      <c r="E1309" s="121">
        <v>43186</v>
      </c>
      <c r="F1309" t="s">
        <v>2504</v>
      </c>
      <c r="H1309" t="s">
        <v>5640</v>
      </c>
      <c r="J1309">
        <f t="shared" si="40"/>
        <v>0</v>
      </c>
    </row>
    <row r="1310" spans="1:10">
      <c r="A1310" t="s">
        <v>5340</v>
      </c>
      <c r="B1310" t="str">
        <f t="shared" si="41"/>
        <v>SEĐào Bá Hảo</v>
      </c>
      <c r="C1310" t="s">
        <v>2778</v>
      </c>
      <c r="D1310" t="s">
        <v>2777</v>
      </c>
      <c r="E1310" s="121">
        <v>43186</v>
      </c>
      <c r="F1310" t="s">
        <v>2504</v>
      </c>
      <c r="H1310" t="s">
        <v>5640</v>
      </c>
      <c r="J1310">
        <f t="shared" si="40"/>
        <v>0</v>
      </c>
    </row>
    <row r="1311" spans="1:10">
      <c r="A1311" t="s">
        <v>5340</v>
      </c>
      <c r="B1311" t="str">
        <f t="shared" si="41"/>
        <v>SETrịnh Văn Luật</v>
      </c>
      <c r="C1311" t="s">
        <v>2780</v>
      </c>
      <c r="D1311" t="s">
        <v>2779</v>
      </c>
      <c r="E1311" s="121">
        <v>43186</v>
      </c>
      <c r="F1311" t="s">
        <v>2504</v>
      </c>
      <c r="H1311" t="s">
        <v>5640</v>
      </c>
      <c r="J1311">
        <f t="shared" si="40"/>
        <v>1</v>
      </c>
    </row>
    <row r="1312" spans="1:10">
      <c r="A1312" t="s">
        <v>5340</v>
      </c>
      <c r="B1312" t="str">
        <f t="shared" si="41"/>
        <v>SETrần Bửu Sến</v>
      </c>
      <c r="C1312" t="s">
        <v>2782</v>
      </c>
      <c r="D1312" t="s">
        <v>2781</v>
      </c>
      <c r="E1312" s="121">
        <v>43186</v>
      </c>
      <c r="F1312" t="s">
        <v>2504</v>
      </c>
      <c r="H1312" t="s">
        <v>5640</v>
      </c>
      <c r="J1312">
        <f t="shared" si="40"/>
        <v>0</v>
      </c>
    </row>
    <row r="1313" spans="1:10">
      <c r="A1313" t="s">
        <v>5389</v>
      </c>
      <c r="B1313" t="str">
        <f t="shared" si="41"/>
        <v>MKNguyễn Quốc Thành</v>
      </c>
      <c r="C1313" t="s">
        <v>2784</v>
      </c>
      <c r="D1313" t="s">
        <v>2783</v>
      </c>
      <c r="E1313" s="121">
        <v>43187</v>
      </c>
      <c r="F1313" t="s">
        <v>2316</v>
      </c>
      <c r="H1313" t="s">
        <v>5422</v>
      </c>
      <c r="J1313">
        <f t="shared" si="40"/>
        <v>0</v>
      </c>
    </row>
    <row r="1314" spans="1:10">
      <c r="A1314" t="s">
        <v>5389</v>
      </c>
      <c r="B1314" t="str">
        <f t="shared" si="41"/>
        <v>MKTạ Thanh Tuấn</v>
      </c>
      <c r="C1314" t="s">
        <v>2786</v>
      </c>
      <c r="D1314" t="s">
        <v>2785</v>
      </c>
      <c r="E1314" s="121">
        <v>43183</v>
      </c>
      <c r="F1314" t="s">
        <v>107</v>
      </c>
      <c r="H1314" t="s">
        <v>5609</v>
      </c>
      <c r="J1314">
        <f t="shared" si="40"/>
        <v>0</v>
      </c>
    </row>
    <row r="1315" spans="1:10">
      <c r="A1315" t="s">
        <v>5469</v>
      </c>
      <c r="B1315" t="str">
        <f t="shared" si="41"/>
        <v>NORTHBùi Văn Hùng</v>
      </c>
      <c r="C1315" t="s">
        <v>2788</v>
      </c>
      <c r="D1315" t="s">
        <v>2787</v>
      </c>
      <c r="E1315" s="121">
        <v>43192</v>
      </c>
      <c r="F1315" t="s">
        <v>2316</v>
      </c>
      <c r="H1315" t="s">
        <v>5488</v>
      </c>
      <c r="J1315">
        <f t="shared" si="40"/>
        <v>0</v>
      </c>
    </row>
    <row r="1316" spans="1:10">
      <c r="A1316" t="s">
        <v>5438</v>
      </c>
      <c r="B1316" t="str">
        <f t="shared" si="41"/>
        <v>CENPhạm Văn Nam</v>
      </c>
      <c r="C1316" t="s">
        <v>2790</v>
      </c>
      <c r="D1316" t="s">
        <v>2789</v>
      </c>
      <c r="E1316" s="121">
        <v>43192</v>
      </c>
      <c r="F1316" t="s">
        <v>2316</v>
      </c>
      <c r="H1316" t="s">
        <v>5477</v>
      </c>
      <c r="J1316">
        <f t="shared" si="40"/>
        <v>0</v>
      </c>
    </row>
    <row r="1317" spans="1:10">
      <c r="A1317" t="s">
        <v>5469</v>
      </c>
      <c r="B1317" t="str">
        <f t="shared" si="41"/>
        <v>NORTHNguyễn Văn Liên</v>
      </c>
      <c r="C1317" t="s">
        <v>2792</v>
      </c>
      <c r="D1317" t="s">
        <v>2791</v>
      </c>
      <c r="E1317" s="121">
        <v>43192</v>
      </c>
      <c r="F1317" t="s">
        <v>2504</v>
      </c>
      <c r="H1317" t="s">
        <v>5590</v>
      </c>
      <c r="J1317">
        <f t="shared" si="40"/>
        <v>0</v>
      </c>
    </row>
    <row r="1318" spans="1:10">
      <c r="A1318" t="s">
        <v>5469</v>
      </c>
      <c r="B1318" t="str">
        <f t="shared" si="41"/>
        <v>NORTHNgô Thị Thắm</v>
      </c>
      <c r="C1318" t="s">
        <v>2794</v>
      </c>
      <c r="D1318" t="s">
        <v>2793</v>
      </c>
      <c r="E1318" s="121">
        <v>43192</v>
      </c>
      <c r="F1318" t="s">
        <v>2504</v>
      </c>
      <c r="H1318" t="s">
        <v>5486</v>
      </c>
      <c r="J1318">
        <f t="shared" si="40"/>
        <v>0</v>
      </c>
    </row>
    <row r="1319" spans="1:10">
      <c r="A1319" t="s">
        <v>5469</v>
      </c>
      <c r="B1319" t="str">
        <f t="shared" si="41"/>
        <v>NORTHNguyễn Thị Hiền</v>
      </c>
      <c r="C1319" t="s">
        <v>2796</v>
      </c>
      <c r="D1319" t="s">
        <v>2795</v>
      </c>
      <c r="E1319" s="121">
        <v>43192</v>
      </c>
      <c r="F1319" t="s">
        <v>2504</v>
      </c>
      <c r="H1319" t="s">
        <v>4886</v>
      </c>
      <c r="J1319">
        <f t="shared" si="40"/>
        <v>0</v>
      </c>
    </row>
    <row r="1320" spans="1:10">
      <c r="A1320" t="s">
        <v>5469</v>
      </c>
      <c r="B1320" t="str">
        <f t="shared" si="41"/>
        <v>NORTHBùi Thị Nguyệt</v>
      </c>
      <c r="C1320" t="s">
        <v>2798</v>
      </c>
      <c r="D1320" t="s">
        <v>2797</v>
      </c>
      <c r="E1320" s="121">
        <v>43192</v>
      </c>
      <c r="F1320" t="s">
        <v>2504</v>
      </c>
      <c r="H1320" t="s">
        <v>5634</v>
      </c>
      <c r="J1320">
        <f t="shared" si="40"/>
        <v>0</v>
      </c>
    </row>
    <row r="1321" spans="1:10">
      <c r="A1321" t="s">
        <v>5438</v>
      </c>
      <c r="B1321" t="str">
        <f t="shared" si="41"/>
        <v>CENPhan Thị Linh Kha</v>
      </c>
      <c r="C1321" t="s">
        <v>2800</v>
      </c>
      <c r="D1321" t="s">
        <v>2799</v>
      </c>
      <c r="E1321" s="121">
        <v>43192</v>
      </c>
      <c r="F1321" t="s">
        <v>2504</v>
      </c>
      <c r="H1321" t="s">
        <v>1141</v>
      </c>
      <c r="J1321">
        <f t="shared" si="40"/>
        <v>0</v>
      </c>
    </row>
    <row r="1322" spans="1:10">
      <c r="A1322" t="s">
        <v>5469</v>
      </c>
      <c r="B1322" t="str">
        <f t="shared" si="41"/>
        <v>NORTHPhùng Thị Hương</v>
      </c>
      <c r="C1322" t="s">
        <v>2802</v>
      </c>
      <c r="D1322" t="s">
        <v>2801</v>
      </c>
      <c r="E1322" s="121">
        <v>43192</v>
      </c>
      <c r="F1322" t="s">
        <v>2504</v>
      </c>
      <c r="H1322" t="s">
        <v>5634</v>
      </c>
      <c r="J1322">
        <f t="shared" si="40"/>
        <v>0</v>
      </c>
    </row>
    <row r="1323" spans="1:10">
      <c r="A1323" t="s">
        <v>5438</v>
      </c>
      <c r="B1323" t="str">
        <f t="shared" si="41"/>
        <v>CENNguyễn Thị Lan</v>
      </c>
      <c r="C1323" t="s">
        <v>2804</v>
      </c>
      <c r="D1323" t="s">
        <v>2803</v>
      </c>
      <c r="E1323" s="121">
        <v>43192</v>
      </c>
      <c r="F1323" t="s">
        <v>2316</v>
      </c>
      <c r="H1323" t="s">
        <v>5651</v>
      </c>
      <c r="J1323">
        <f t="shared" si="40"/>
        <v>0</v>
      </c>
    </row>
    <row r="1324" spans="1:10">
      <c r="A1324" t="s">
        <v>5438</v>
      </c>
      <c r="B1324" t="str">
        <f t="shared" si="41"/>
        <v>CENHoàng Thị Hoa</v>
      </c>
      <c r="C1324" t="s">
        <v>2806</v>
      </c>
      <c r="D1324" t="s">
        <v>2805</v>
      </c>
      <c r="E1324" s="121">
        <v>43192</v>
      </c>
      <c r="F1324" t="s">
        <v>2504</v>
      </c>
      <c r="H1324" t="s">
        <v>5651</v>
      </c>
      <c r="J1324">
        <f t="shared" si="40"/>
        <v>1</v>
      </c>
    </row>
    <row r="1325" spans="1:10">
      <c r="A1325" t="s">
        <v>5438</v>
      </c>
      <c r="B1325" t="str">
        <f t="shared" si="41"/>
        <v>CENTrần Văn Biên</v>
      </c>
      <c r="C1325" t="s">
        <v>2808</v>
      </c>
      <c r="D1325" t="s">
        <v>2807</v>
      </c>
      <c r="E1325" s="121">
        <v>43192</v>
      </c>
      <c r="F1325" t="s">
        <v>2504</v>
      </c>
      <c r="H1325" t="s">
        <v>5651</v>
      </c>
      <c r="J1325">
        <f t="shared" si="40"/>
        <v>0</v>
      </c>
    </row>
    <row r="1326" spans="1:10">
      <c r="A1326" t="s">
        <v>5469</v>
      </c>
      <c r="B1326" t="str">
        <f t="shared" si="41"/>
        <v>NORTHNguyễn Thị Nhinh</v>
      </c>
      <c r="C1326" t="s">
        <v>1676</v>
      </c>
      <c r="D1326" t="s">
        <v>2809</v>
      </c>
      <c r="E1326" s="121">
        <v>43192</v>
      </c>
      <c r="F1326" t="s">
        <v>2504</v>
      </c>
      <c r="H1326" t="s">
        <v>5495</v>
      </c>
      <c r="J1326">
        <f t="shared" si="40"/>
        <v>0</v>
      </c>
    </row>
    <row r="1327" spans="1:10">
      <c r="A1327" t="s">
        <v>5469</v>
      </c>
      <c r="B1327" t="str">
        <f t="shared" si="41"/>
        <v>NORTHĐào Thị Hương</v>
      </c>
      <c r="C1327" t="s">
        <v>2811</v>
      </c>
      <c r="D1327" t="s">
        <v>2810</v>
      </c>
      <c r="E1327" s="121">
        <v>43192</v>
      </c>
      <c r="F1327" t="s">
        <v>2504</v>
      </c>
      <c r="H1327" t="s">
        <v>5529</v>
      </c>
      <c r="J1327">
        <f t="shared" si="40"/>
        <v>0</v>
      </c>
    </row>
    <row r="1328" spans="1:10">
      <c r="A1328" t="s">
        <v>5438</v>
      </c>
      <c r="B1328" t="str">
        <f t="shared" si="41"/>
        <v>CENNguyễn Tấn Thanh</v>
      </c>
      <c r="C1328" t="s">
        <v>2813</v>
      </c>
      <c r="D1328" t="s">
        <v>2812</v>
      </c>
      <c r="E1328" s="121">
        <v>43192</v>
      </c>
      <c r="F1328" t="s">
        <v>2504</v>
      </c>
      <c r="H1328" t="s">
        <v>5652</v>
      </c>
      <c r="J1328">
        <f t="shared" si="40"/>
        <v>0</v>
      </c>
    </row>
    <row r="1329" spans="1:10">
      <c r="A1329" t="s">
        <v>5438</v>
      </c>
      <c r="B1329" t="str">
        <f t="shared" si="41"/>
        <v>CENKhổng Minh Hoàng</v>
      </c>
      <c r="C1329" t="s">
        <v>2815</v>
      </c>
      <c r="D1329" t="s">
        <v>2814</v>
      </c>
      <c r="E1329" s="121">
        <v>43192</v>
      </c>
      <c r="F1329" t="s">
        <v>2504</v>
      </c>
      <c r="H1329" t="s">
        <v>5652</v>
      </c>
      <c r="J1329">
        <f t="shared" si="40"/>
        <v>0</v>
      </c>
    </row>
    <row r="1330" spans="1:10">
      <c r="A1330" t="s">
        <v>5438</v>
      </c>
      <c r="B1330" t="str">
        <f t="shared" si="41"/>
        <v>CENĐặng Tuấn Anh</v>
      </c>
      <c r="C1330" t="s">
        <v>2817</v>
      </c>
      <c r="D1330" t="s">
        <v>2816</v>
      </c>
      <c r="E1330" s="121">
        <v>43192</v>
      </c>
      <c r="F1330" t="s">
        <v>2504</v>
      </c>
      <c r="H1330" t="s">
        <v>5652</v>
      </c>
      <c r="J1330">
        <f t="shared" si="40"/>
        <v>0</v>
      </c>
    </row>
    <row r="1331" spans="1:10">
      <c r="A1331" t="s">
        <v>5438</v>
      </c>
      <c r="B1331" t="str">
        <f t="shared" si="41"/>
        <v>CENVõ Duy Nam</v>
      </c>
      <c r="C1331" t="s">
        <v>2819</v>
      </c>
      <c r="D1331" t="s">
        <v>2818</v>
      </c>
      <c r="E1331" s="121">
        <v>43191</v>
      </c>
      <c r="F1331" t="s">
        <v>2504</v>
      </c>
      <c r="H1331" t="s">
        <v>5439</v>
      </c>
      <c r="J1331">
        <f t="shared" si="40"/>
        <v>0</v>
      </c>
    </row>
    <row r="1332" spans="1:10">
      <c r="A1332" t="s">
        <v>5389</v>
      </c>
      <c r="B1332" t="str">
        <f t="shared" si="41"/>
        <v>MKTrương Tiến An</v>
      </c>
      <c r="C1332" t="s">
        <v>2821</v>
      </c>
      <c r="D1332" t="s">
        <v>2820</v>
      </c>
      <c r="E1332" s="121">
        <v>43192</v>
      </c>
      <c r="F1332" t="s">
        <v>2504</v>
      </c>
      <c r="H1332" t="s">
        <v>5653</v>
      </c>
      <c r="J1332">
        <f t="shared" si="40"/>
        <v>0</v>
      </c>
    </row>
    <row r="1333" spans="1:10">
      <c r="A1333" t="s">
        <v>5389</v>
      </c>
      <c r="B1333" t="str">
        <f t="shared" si="41"/>
        <v>MKNguyễn Quốc Việt</v>
      </c>
      <c r="C1333" t="s">
        <v>2823</v>
      </c>
      <c r="D1333" t="s">
        <v>2822</v>
      </c>
      <c r="E1333" s="121">
        <v>43192</v>
      </c>
      <c r="F1333" t="s">
        <v>2316</v>
      </c>
      <c r="H1333" t="s">
        <v>5591</v>
      </c>
      <c r="J1333">
        <f t="shared" si="40"/>
        <v>0</v>
      </c>
    </row>
    <row r="1334" spans="1:10">
      <c r="A1334" t="s">
        <v>5389</v>
      </c>
      <c r="B1334" t="str">
        <f t="shared" si="41"/>
        <v>MKBÙI THANH HiỀN</v>
      </c>
      <c r="C1334" t="s">
        <v>2825</v>
      </c>
      <c r="D1334" t="s">
        <v>2824</v>
      </c>
      <c r="E1334" s="121">
        <v>43192</v>
      </c>
      <c r="F1334" t="s">
        <v>2316</v>
      </c>
      <c r="H1334" t="s">
        <v>5632</v>
      </c>
      <c r="J1334">
        <f t="shared" si="40"/>
        <v>0</v>
      </c>
    </row>
    <row r="1335" spans="1:10">
      <c r="A1335" t="s">
        <v>5389</v>
      </c>
      <c r="B1335" t="str">
        <f t="shared" si="41"/>
        <v>MKBùi Hoài Nhân</v>
      </c>
      <c r="C1335" t="s">
        <v>2827</v>
      </c>
      <c r="D1335" t="s">
        <v>2826</v>
      </c>
      <c r="E1335" s="121">
        <v>43192</v>
      </c>
      <c r="F1335" t="s">
        <v>2504</v>
      </c>
      <c r="H1335" t="s">
        <v>5654</v>
      </c>
      <c r="J1335">
        <f t="shared" si="40"/>
        <v>0</v>
      </c>
    </row>
    <row r="1336" spans="1:10">
      <c r="A1336" t="s">
        <v>5389</v>
      </c>
      <c r="B1336" t="str">
        <f t="shared" si="41"/>
        <v>MKTrịnh Thư Sinh</v>
      </c>
      <c r="C1336" t="s">
        <v>2829</v>
      </c>
      <c r="D1336" t="s">
        <v>2828</v>
      </c>
      <c r="E1336" s="121">
        <v>43192</v>
      </c>
      <c r="F1336" t="s">
        <v>2504</v>
      </c>
      <c r="H1336" t="s">
        <v>5613</v>
      </c>
      <c r="J1336">
        <f t="shared" si="40"/>
        <v>1</v>
      </c>
    </row>
    <row r="1337" spans="1:10">
      <c r="A1337" t="s">
        <v>5389</v>
      </c>
      <c r="B1337" t="str">
        <f t="shared" si="41"/>
        <v>MKPhan Thị Ngọc Giàu</v>
      </c>
      <c r="C1337" t="s">
        <v>2831</v>
      </c>
      <c r="D1337" t="s">
        <v>2830</v>
      </c>
      <c r="E1337" s="121">
        <v>43192</v>
      </c>
      <c r="F1337" t="s">
        <v>2504</v>
      </c>
      <c r="H1337" t="s">
        <v>5435</v>
      </c>
      <c r="J1337">
        <f t="shared" si="40"/>
        <v>0</v>
      </c>
    </row>
    <row r="1338" spans="1:10">
      <c r="A1338" t="s">
        <v>5340</v>
      </c>
      <c r="B1338" t="str">
        <f t="shared" si="41"/>
        <v>SENguyễn Huy Hoàng</v>
      </c>
      <c r="C1338" t="s">
        <v>2833</v>
      </c>
      <c r="D1338" t="s">
        <v>2832</v>
      </c>
      <c r="E1338" s="121">
        <v>43192</v>
      </c>
      <c r="F1338" t="s">
        <v>2504</v>
      </c>
      <c r="H1338" t="s">
        <v>5625</v>
      </c>
      <c r="J1338">
        <f t="shared" si="40"/>
        <v>0</v>
      </c>
    </row>
    <row r="1339" spans="1:10">
      <c r="A1339" t="s">
        <v>5340</v>
      </c>
      <c r="B1339" t="str">
        <f t="shared" si="41"/>
        <v>SELê Quốc Tiến</v>
      </c>
      <c r="C1339" t="s">
        <v>2835</v>
      </c>
      <c r="D1339" t="s">
        <v>2834</v>
      </c>
      <c r="E1339" s="121">
        <v>43194</v>
      </c>
      <c r="F1339" t="s">
        <v>2504</v>
      </c>
      <c r="H1339" t="s">
        <v>5655</v>
      </c>
      <c r="J1339">
        <f t="shared" si="40"/>
        <v>0</v>
      </c>
    </row>
    <row r="1340" spans="1:10">
      <c r="A1340" t="s">
        <v>5340</v>
      </c>
      <c r="B1340" t="str">
        <f t="shared" si="41"/>
        <v>SETrương Đức Trí</v>
      </c>
      <c r="C1340" t="s">
        <v>2837</v>
      </c>
      <c r="D1340" t="s">
        <v>2836</v>
      </c>
      <c r="E1340" s="121">
        <v>43192</v>
      </c>
      <c r="F1340" t="s">
        <v>2504</v>
      </c>
      <c r="H1340" t="s">
        <v>5639</v>
      </c>
      <c r="J1340">
        <f t="shared" si="40"/>
        <v>1</v>
      </c>
    </row>
    <row r="1341" spans="1:10">
      <c r="A1341" t="s">
        <v>5340</v>
      </c>
      <c r="B1341" t="str">
        <f t="shared" si="41"/>
        <v>SETrần Văn Nhiều</v>
      </c>
      <c r="C1341" t="s">
        <v>2839</v>
      </c>
      <c r="D1341" t="s">
        <v>2838</v>
      </c>
      <c r="E1341" s="121">
        <v>43192</v>
      </c>
      <c r="F1341" t="s">
        <v>2316</v>
      </c>
      <c r="H1341" t="s">
        <v>5610</v>
      </c>
      <c r="J1341">
        <f t="shared" si="40"/>
        <v>0</v>
      </c>
    </row>
    <row r="1342" spans="1:10">
      <c r="A1342" t="s">
        <v>5340</v>
      </c>
      <c r="B1342" t="str">
        <f t="shared" si="41"/>
        <v>SENguyễn Thị Hồng Nhung</v>
      </c>
      <c r="C1342" t="s">
        <v>2841</v>
      </c>
      <c r="D1342" t="s">
        <v>2840</v>
      </c>
      <c r="E1342" s="121">
        <v>43192</v>
      </c>
      <c r="F1342" t="s">
        <v>2504</v>
      </c>
      <c r="H1342" t="s">
        <v>5610</v>
      </c>
      <c r="J1342">
        <f t="shared" si="40"/>
        <v>0</v>
      </c>
    </row>
    <row r="1343" spans="1:10">
      <c r="A1343" t="s">
        <v>5340</v>
      </c>
      <c r="B1343" t="str">
        <f t="shared" si="41"/>
        <v>SENguyễn Văn Tánh</v>
      </c>
      <c r="C1343" t="s">
        <v>2843</v>
      </c>
      <c r="D1343" t="s">
        <v>2842</v>
      </c>
      <c r="E1343" s="121">
        <v>43192</v>
      </c>
      <c r="F1343" t="s">
        <v>2504</v>
      </c>
      <c r="H1343" t="s">
        <v>5610</v>
      </c>
      <c r="J1343">
        <f t="shared" si="40"/>
        <v>0</v>
      </c>
    </row>
    <row r="1344" spans="1:10">
      <c r="A1344" t="s">
        <v>5340</v>
      </c>
      <c r="B1344" t="str">
        <f t="shared" si="41"/>
        <v>SEHuỳnh Nguyễn Tuấn</v>
      </c>
      <c r="C1344" t="s">
        <v>2845</v>
      </c>
      <c r="D1344" t="s">
        <v>2844</v>
      </c>
      <c r="E1344" s="121">
        <v>43192</v>
      </c>
      <c r="F1344" t="s">
        <v>2504</v>
      </c>
      <c r="H1344" t="s">
        <v>5610</v>
      </c>
      <c r="J1344">
        <f t="shared" si="40"/>
        <v>0</v>
      </c>
    </row>
    <row r="1345" spans="1:10">
      <c r="A1345" t="s">
        <v>5306</v>
      </c>
      <c r="B1345" t="str">
        <f t="shared" si="41"/>
        <v>HCMHuỳnh Thế Minh</v>
      </c>
      <c r="C1345" t="s">
        <v>2847</v>
      </c>
      <c r="D1345" t="s">
        <v>2846</v>
      </c>
      <c r="E1345" s="121">
        <v>43192</v>
      </c>
      <c r="F1345" t="s">
        <v>2504</v>
      </c>
      <c r="H1345" t="s">
        <v>5656</v>
      </c>
      <c r="J1345">
        <f t="shared" si="40"/>
        <v>1</v>
      </c>
    </row>
    <row r="1346" spans="1:10">
      <c r="A1346" t="s">
        <v>5306</v>
      </c>
      <c r="B1346" t="str">
        <f t="shared" si="41"/>
        <v>HCMNguyễn Quốc Lâm</v>
      </c>
      <c r="C1346" t="s">
        <v>2849</v>
      </c>
      <c r="D1346" t="s">
        <v>2848</v>
      </c>
      <c r="E1346" s="121">
        <v>43192</v>
      </c>
      <c r="F1346" t="s">
        <v>2504</v>
      </c>
      <c r="H1346" t="s">
        <v>5656</v>
      </c>
      <c r="J1346">
        <f t="shared" ref="J1346:J1409" si="42">+IF(COUNTIF($B:$B,B1346)=2,1,0)</f>
        <v>0</v>
      </c>
    </row>
    <row r="1347" spans="1:10">
      <c r="A1347" t="s">
        <v>5306</v>
      </c>
      <c r="B1347" t="str">
        <f t="shared" ref="B1347:B1410" si="43">+A1347&amp;C1347</f>
        <v>HCMPhạm Thị Phượng</v>
      </c>
      <c r="C1347" t="s">
        <v>2851</v>
      </c>
      <c r="D1347" t="s">
        <v>2850</v>
      </c>
      <c r="E1347" s="121">
        <v>43192</v>
      </c>
      <c r="F1347" t="s">
        <v>2504</v>
      </c>
      <c r="H1347" t="s">
        <v>5657</v>
      </c>
      <c r="J1347">
        <f t="shared" si="42"/>
        <v>0</v>
      </c>
    </row>
    <row r="1348" spans="1:10">
      <c r="A1348" t="s">
        <v>5306</v>
      </c>
      <c r="B1348" t="str">
        <f t="shared" si="43"/>
        <v>HCMVõ Thị Thanh Thủy</v>
      </c>
      <c r="C1348" t="s">
        <v>2853</v>
      </c>
      <c r="D1348" t="s">
        <v>2852</v>
      </c>
      <c r="E1348" s="121">
        <v>43192</v>
      </c>
      <c r="F1348" t="s">
        <v>2504</v>
      </c>
      <c r="H1348" t="s">
        <v>5657</v>
      </c>
      <c r="J1348">
        <f t="shared" si="42"/>
        <v>0</v>
      </c>
    </row>
    <row r="1349" spans="1:10">
      <c r="A1349" t="s">
        <v>5306</v>
      </c>
      <c r="B1349" t="str">
        <f t="shared" si="43"/>
        <v>HCMTrần Minh Thuận</v>
      </c>
      <c r="C1349" t="s">
        <v>2855</v>
      </c>
      <c r="D1349" t="s">
        <v>2854</v>
      </c>
      <c r="E1349" s="121">
        <v>43192</v>
      </c>
      <c r="F1349" t="s">
        <v>2504</v>
      </c>
      <c r="H1349" t="s">
        <v>5658</v>
      </c>
      <c r="J1349">
        <f t="shared" si="42"/>
        <v>0</v>
      </c>
    </row>
    <row r="1350" spans="1:10">
      <c r="A1350" t="s">
        <v>5438</v>
      </c>
      <c r="B1350" t="str">
        <f t="shared" si="43"/>
        <v>CENTrần Thị Linh Na</v>
      </c>
      <c r="C1350" t="s">
        <v>2857</v>
      </c>
      <c r="D1350" t="s">
        <v>2856</v>
      </c>
      <c r="E1350" s="121">
        <v>43194</v>
      </c>
      <c r="F1350" t="s">
        <v>2504</v>
      </c>
      <c r="H1350" t="s">
        <v>5605</v>
      </c>
      <c r="J1350">
        <f t="shared" si="42"/>
        <v>0</v>
      </c>
    </row>
    <row r="1351" spans="1:10">
      <c r="A1351" t="s">
        <v>5340</v>
      </c>
      <c r="B1351" t="str">
        <f t="shared" si="43"/>
        <v>SENguyễn Văn Sơn</v>
      </c>
      <c r="C1351" t="s">
        <v>2567</v>
      </c>
      <c r="D1351" t="s">
        <v>2858</v>
      </c>
      <c r="E1351" s="121">
        <v>43192</v>
      </c>
      <c r="F1351" t="s">
        <v>2504</v>
      </c>
      <c r="H1351" t="s">
        <v>5639</v>
      </c>
      <c r="J1351">
        <f t="shared" si="42"/>
        <v>1</v>
      </c>
    </row>
    <row r="1352" spans="1:10">
      <c r="A1352" t="s">
        <v>5306</v>
      </c>
      <c r="B1352" t="str">
        <f t="shared" si="43"/>
        <v>HCMNGUYễN THANH XUÂN</v>
      </c>
      <c r="C1352" t="s">
        <v>2860</v>
      </c>
      <c r="D1352" t="s">
        <v>2859</v>
      </c>
      <c r="E1352" s="121">
        <v>43192</v>
      </c>
      <c r="F1352" t="s">
        <v>2504</v>
      </c>
      <c r="H1352" t="s">
        <v>5309</v>
      </c>
      <c r="J1352">
        <f t="shared" si="42"/>
        <v>0</v>
      </c>
    </row>
    <row r="1353" spans="1:10">
      <c r="A1353" t="s">
        <v>5306</v>
      </c>
      <c r="B1353" t="str">
        <f t="shared" si="43"/>
        <v>HCMLÊ PHẠM NHẬT THÀNH</v>
      </c>
      <c r="C1353" t="s">
        <v>2862</v>
      </c>
      <c r="D1353" t="s">
        <v>2861</v>
      </c>
      <c r="E1353" s="121">
        <v>43192</v>
      </c>
      <c r="F1353" t="s">
        <v>2504</v>
      </c>
      <c r="H1353" t="s">
        <v>5309</v>
      </c>
      <c r="J1353">
        <f t="shared" si="42"/>
        <v>0</v>
      </c>
    </row>
    <row r="1354" spans="1:10">
      <c r="A1354" t="s">
        <v>5306</v>
      </c>
      <c r="B1354" t="str">
        <f t="shared" si="43"/>
        <v>HCMNGUYỄN BẢO THẾ</v>
      </c>
      <c r="C1354" t="s">
        <v>2864</v>
      </c>
      <c r="D1354" t="s">
        <v>2863</v>
      </c>
      <c r="E1354" s="121">
        <v>43192</v>
      </c>
      <c r="F1354" t="s">
        <v>2504</v>
      </c>
      <c r="H1354" t="s">
        <v>5309</v>
      </c>
      <c r="J1354">
        <f t="shared" si="42"/>
        <v>0</v>
      </c>
    </row>
    <row r="1355" spans="1:10">
      <c r="A1355" t="s">
        <v>5340</v>
      </c>
      <c r="B1355" t="str">
        <f t="shared" si="43"/>
        <v>SENguyễn Thị Ngọc Lợi</v>
      </c>
      <c r="C1355" t="s">
        <v>2866</v>
      </c>
      <c r="D1355" t="s">
        <v>2865</v>
      </c>
      <c r="E1355" s="121">
        <v>43194</v>
      </c>
      <c r="F1355" t="s">
        <v>2504</v>
      </c>
      <c r="H1355" t="s">
        <v>5625</v>
      </c>
      <c r="J1355">
        <f t="shared" si="42"/>
        <v>0</v>
      </c>
    </row>
    <row r="1356" spans="1:10">
      <c r="A1356" t="s">
        <v>5340</v>
      </c>
      <c r="B1356" t="str">
        <f t="shared" si="43"/>
        <v>SEPhạm Thị Chung</v>
      </c>
      <c r="C1356" t="s">
        <v>2868</v>
      </c>
      <c r="D1356" t="s">
        <v>2867</v>
      </c>
      <c r="E1356" s="121">
        <v>43192</v>
      </c>
      <c r="F1356" t="s">
        <v>2504</v>
      </c>
      <c r="H1356" t="s">
        <v>5635</v>
      </c>
      <c r="J1356">
        <f t="shared" si="42"/>
        <v>0</v>
      </c>
    </row>
    <row r="1357" spans="1:10">
      <c r="A1357" t="s">
        <v>5340</v>
      </c>
      <c r="B1357" t="str">
        <f t="shared" si="43"/>
        <v>SENguyễn Thị Hoa</v>
      </c>
      <c r="C1357" t="s">
        <v>1180</v>
      </c>
      <c r="D1357" t="s">
        <v>2869</v>
      </c>
      <c r="E1357" s="121">
        <v>43192</v>
      </c>
      <c r="F1357" t="s">
        <v>2504</v>
      </c>
      <c r="H1357" t="s">
        <v>5635</v>
      </c>
      <c r="J1357">
        <f t="shared" si="42"/>
        <v>0</v>
      </c>
    </row>
    <row r="1358" spans="1:10">
      <c r="A1358" t="s">
        <v>5340</v>
      </c>
      <c r="B1358" t="str">
        <f t="shared" si="43"/>
        <v>SEPhạm Thu Thảo</v>
      </c>
      <c r="C1358" t="s">
        <v>1604</v>
      </c>
      <c r="D1358" t="s">
        <v>2870</v>
      </c>
      <c r="E1358" s="121">
        <v>43192</v>
      </c>
      <c r="F1358" t="s">
        <v>2504</v>
      </c>
      <c r="H1358" t="s">
        <v>5635</v>
      </c>
      <c r="J1358">
        <f t="shared" si="42"/>
        <v>0</v>
      </c>
    </row>
    <row r="1359" spans="1:10">
      <c r="A1359" t="s">
        <v>5340</v>
      </c>
      <c r="B1359" t="str">
        <f t="shared" si="43"/>
        <v>SELê Thị Kim Cần</v>
      </c>
      <c r="C1359" t="s">
        <v>2872</v>
      </c>
      <c r="D1359" t="s">
        <v>2871</v>
      </c>
      <c r="E1359" s="121">
        <v>43192</v>
      </c>
      <c r="F1359" t="s">
        <v>2504</v>
      </c>
      <c r="H1359" t="s">
        <v>5635</v>
      </c>
      <c r="J1359">
        <f t="shared" si="42"/>
        <v>1</v>
      </c>
    </row>
    <row r="1360" spans="1:10">
      <c r="A1360" t="s">
        <v>5340</v>
      </c>
      <c r="B1360" t="str">
        <f t="shared" si="43"/>
        <v>SENguyễn Huỳnh Nga</v>
      </c>
      <c r="C1360" t="s">
        <v>2874</v>
      </c>
      <c r="D1360" t="s">
        <v>2873</v>
      </c>
      <c r="E1360" s="121">
        <v>43192</v>
      </c>
      <c r="F1360" t="s">
        <v>2504</v>
      </c>
      <c r="H1360" t="s">
        <v>5635</v>
      </c>
      <c r="J1360">
        <f t="shared" si="42"/>
        <v>1</v>
      </c>
    </row>
    <row r="1361" spans="1:10">
      <c r="A1361" t="s">
        <v>5469</v>
      </c>
      <c r="B1361" t="str">
        <f t="shared" si="43"/>
        <v>NORTHTrần Hoàng Khánh Duy</v>
      </c>
      <c r="C1361" t="s">
        <v>2876</v>
      </c>
      <c r="D1361" t="s">
        <v>2875</v>
      </c>
      <c r="E1361" s="121">
        <v>43194</v>
      </c>
      <c r="F1361" t="s">
        <v>2504</v>
      </c>
      <c r="H1361" t="s">
        <v>5491</v>
      </c>
      <c r="J1361">
        <f t="shared" si="42"/>
        <v>0</v>
      </c>
    </row>
    <row r="1362" spans="1:10">
      <c r="A1362" t="s">
        <v>5306</v>
      </c>
      <c r="B1362" t="str">
        <f t="shared" si="43"/>
        <v>HCMLý Chí Thành</v>
      </c>
      <c r="C1362" t="s">
        <v>2878</v>
      </c>
      <c r="D1362" t="s">
        <v>2877</v>
      </c>
      <c r="E1362" s="121">
        <v>43195</v>
      </c>
      <c r="F1362" t="s">
        <v>2504</v>
      </c>
      <c r="H1362" t="s">
        <v>5602</v>
      </c>
      <c r="J1362">
        <f t="shared" si="42"/>
        <v>0</v>
      </c>
    </row>
    <row r="1363" spans="1:10">
      <c r="A1363" t="s">
        <v>5306</v>
      </c>
      <c r="B1363" t="str">
        <f t="shared" si="43"/>
        <v>HCMĐoàn Văn Lợi</v>
      </c>
      <c r="C1363" t="s">
        <v>2880</v>
      </c>
      <c r="D1363" t="s">
        <v>2879</v>
      </c>
      <c r="E1363" s="121">
        <v>43196</v>
      </c>
      <c r="F1363" t="s">
        <v>2504</v>
      </c>
      <c r="H1363" t="s">
        <v>5602</v>
      </c>
      <c r="J1363">
        <f t="shared" si="42"/>
        <v>0</v>
      </c>
    </row>
    <row r="1364" spans="1:10">
      <c r="A1364" t="s">
        <v>5306</v>
      </c>
      <c r="B1364" t="str">
        <f t="shared" si="43"/>
        <v>HCMNguyễn Văn Dũng</v>
      </c>
      <c r="C1364" t="s">
        <v>2882</v>
      </c>
      <c r="D1364" t="s">
        <v>2881</v>
      </c>
      <c r="E1364" s="121">
        <v>43197</v>
      </c>
      <c r="F1364" t="s">
        <v>2504</v>
      </c>
      <c r="H1364" t="s">
        <v>5602</v>
      </c>
      <c r="J1364">
        <f t="shared" si="42"/>
        <v>1</v>
      </c>
    </row>
    <row r="1365" spans="1:10">
      <c r="A1365" t="s">
        <v>5306</v>
      </c>
      <c r="B1365" t="str">
        <f t="shared" si="43"/>
        <v>HCMNguyễn Hữu Vũ</v>
      </c>
      <c r="C1365" t="s">
        <v>2884</v>
      </c>
      <c r="D1365" t="s">
        <v>2883</v>
      </c>
      <c r="E1365" s="121">
        <v>43198</v>
      </c>
      <c r="F1365" t="s">
        <v>2504</v>
      </c>
      <c r="H1365" t="s">
        <v>5659</v>
      </c>
      <c r="J1365">
        <f t="shared" si="42"/>
        <v>1</v>
      </c>
    </row>
    <row r="1366" spans="1:10">
      <c r="A1366" t="s">
        <v>5306</v>
      </c>
      <c r="B1366" t="str">
        <f t="shared" si="43"/>
        <v>HCMPhạm Trương Minh Tân</v>
      </c>
      <c r="C1366" t="s">
        <v>2886</v>
      </c>
      <c r="D1366" t="s">
        <v>2885</v>
      </c>
      <c r="E1366" s="121">
        <v>43199</v>
      </c>
      <c r="F1366" t="s">
        <v>2504</v>
      </c>
      <c r="H1366" t="s">
        <v>5648</v>
      </c>
      <c r="J1366">
        <f t="shared" si="42"/>
        <v>0</v>
      </c>
    </row>
    <row r="1367" spans="1:10">
      <c r="A1367" t="s">
        <v>5306</v>
      </c>
      <c r="B1367" t="str">
        <f t="shared" si="43"/>
        <v>HCMBùi Trung Thụy</v>
      </c>
      <c r="C1367" t="s">
        <v>2888</v>
      </c>
      <c r="D1367" t="s">
        <v>2887</v>
      </c>
      <c r="E1367" s="121">
        <v>43191</v>
      </c>
      <c r="F1367" t="s">
        <v>2504</v>
      </c>
      <c r="H1367" t="s">
        <v>5581</v>
      </c>
      <c r="J1367">
        <f t="shared" si="42"/>
        <v>0</v>
      </c>
    </row>
    <row r="1368" spans="1:10">
      <c r="A1368" t="s">
        <v>5306</v>
      </c>
      <c r="B1368" t="str">
        <f t="shared" si="43"/>
        <v>HCMNguyễn Lưu Hoàng Quân</v>
      </c>
      <c r="C1368" t="s">
        <v>2890</v>
      </c>
      <c r="D1368" t="s">
        <v>2889</v>
      </c>
      <c r="E1368" s="121">
        <v>43191</v>
      </c>
      <c r="F1368" t="s">
        <v>2504</v>
      </c>
      <c r="H1368" t="s">
        <v>5581</v>
      </c>
      <c r="J1368">
        <f t="shared" si="42"/>
        <v>0</v>
      </c>
    </row>
    <row r="1369" spans="1:10">
      <c r="A1369" t="s">
        <v>5306</v>
      </c>
      <c r="B1369" t="str">
        <f t="shared" si="43"/>
        <v>HCMNguyễn Thị Thanh Hằng</v>
      </c>
      <c r="C1369" t="s">
        <v>2892</v>
      </c>
      <c r="D1369" t="s">
        <v>2891</v>
      </c>
      <c r="E1369" s="121">
        <v>43191</v>
      </c>
      <c r="F1369" t="s">
        <v>2504</v>
      </c>
      <c r="H1369" t="s">
        <v>5581</v>
      </c>
      <c r="J1369">
        <f t="shared" si="42"/>
        <v>1</v>
      </c>
    </row>
    <row r="1370" spans="1:10">
      <c r="A1370" t="s">
        <v>5306</v>
      </c>
      <c r="B1370" t="str">
        <f t="shared" si="43"/>
        <v>HCMNguyễn Thanh An</v>
      </c>
      <c r="C1370" t="s">
        <v>2447</v>
      </c>
      <c r="D1370" t="s">
        <v>2893</v>
      </c>
      <c r="E1370" s="121">
        <v>43191</v>
      </c>
      <c r="F1370" t="s">
        <v>2504</v>
      </c>
      <c r="H1370" t="s">
        <v>5581</v>
      </c>
      <c r="J1370">
        <f t="shared" si="42"/>
        <v>1</v>
      </c>
    </row>
    <row r="1371" spans="1:10">
      <c r="A1371" t="s">
        <v>5306</v>
      </c>
      <c r="B1371" t="str">
        <f t="shared" si="43"/>
        <v>HCMNguyễn Văn Tấn</v>
      </c>
      <c r="C1371" t="s">
        <v>2895</v>
      </c>
      <c r="D1371" t="s">
        <v>2894</v>
      </c>
      <c r="E1371" s="121">
        <v>43192</v>
      </c>
      <c r="F1371" t="s">
        <v>107</v>
      </c>
      <c r="H1371" t="s">
        <v>5648</v>
      </c>
      <c r="J1371">
        <f t="shared" si="42"/>
        <v>0</v>
      </c>
    </row>
    <row r="1372" spans="1:10">
      <c r="A1372" t="s">
        <v>5306</v>
      </c>
      <c r="B1372" t="str">
        <f t="shared" si="43"/>
        <v>HCMTô Hoài Sang</v>
      </c>
      <c r="C1372" t="s">
        <v>2897</v>
      </c>
      <c r="D1372" t="s">
        <v>2896</v>
      </c>
      <c r="E1372" s="121">
        <v>43196</v>
      </c>
      <c r="F1372" t="s">
        <v>2504</v>
      </c>
      <c r="H1372" t="s">
        <v>5560</v>
      </c>
      <c r="J1372">
        <f t="shared" si="42"/>
        <v>0</v>
      </c>
    </row>
    <row r="1373" spans="1:10">
      <c r="A1373" t="s">
        <v>5306</v>
      </c>
      <c r="B1373" t="str">
        <f t="shared" si="43"/>
        <v>HCMNguyễn Văn Nhân</v>
      </c>
      <c r="C1373" t="s">
        <v>2899</v>
      </c>
      <c r="D1373" t="s">
        <v>2898</v>
      </c>
      <c r="E1373" s="121">
        <v>43196</v>
      </c>
      <c r="F1373" t="s">
        <v>2504</v>
      </c>
      <c r="H1373" t="s">
        <v>5560</v>
      </c>
      <c r="J1373">
        <f t="shared" si="42"/>
        <v>0</v>
      </c>
    </row>
    <row r="1374" spans="1:10">
      <c r="A1374" t="s">
        <v>5306</v>
      </c>
      <c r="B1374" t="str">
        <f t="shared" si="43"/>
        <v>HCMHồ Hữu Phước</v>
      </c>
      <c r="C1374" t="s">
        <v>2901</v>
      </c>
      <c r="D1374" t="s">
        <v>2900</v>
      </c>
      <c r="E1374" s="121">
        <v>43196</v>
      </c>
      <c r="F1374" t="s">
        <v>2504</v>
      </c>
      <c r="H1374" t="s">
        <v>5648</v>
      </c>
      <c r="J1374">
        <f t="shared" si="42"/>
        <v>0</v>
      </c>
    </row>
    <row r="1375" spans="1:10">
      <c r="A1375" t="s">
        <v>5389</v>
      </c>
      <c r="B1375" t="str">
        <f t="shared" si="43"/>
        <v>MKMã Thanh Minh</v>
      </c>
      <c r="C1375" t="s">
        <v>2002</v>
      </c>
      <c r="D1375" t="s">
        <v>2902</v>
      </c>
      <c r="E1375" s="121">
        <v>43196</v>
      </c>
      <c r="F1375" t="s">
        <v>2504</v>
      </c>
      <c r="H1375" t="s">
        <v>5660</v>
      </c>
      <c r="J1375">
        <f t="shared" si="42"/>
        <v>1</v>
      </c>
    </row>
    <row r="1376" spans="1:10">
      <c r="A1376" t="s">
        <v>5340</v>
      </c>
      <c r="B1376" t="str">
        <f t="shared" si="43"/>
        <v>SEHoàng Thị Quân</v>
      </c>
      <c r="C1376" t="s">
        <v>2134</v>
      </c>
      <c r="D1376" t="s">
        <v>2903</v>
      </c>
      <c r="E1376" s="121">
        <v>43199</v>
      </c>
      <c r="F1376" t="s">
        <v>2504</v>
      </c>
      <c r="H1376" t="s">
        <v>5635</v>
      </c>
      <c r="J1376">
        <f t="shared" si="42"/>
        <v>1</v>
      </c>
    </row>
    <row r="1377" spans="1:10">
      <c r="A1377" t="s">
        <v>5389</v>
      </c>
      <c r="B1377" t="str">
        <f t="shared" si="43"/>
        <v>MKNguyễn Ngân Giang</v>
      </c>
      <c r="C1377" t="s">
        <v>2905</v>
      </c>
      <c r="D1377" t="s">
        <v>2904</v>
      </c>
      <c r="E1377" s="121">
        <v>43199</v>
      </c>
      <c r="F1377" t="s">
        <v>2504</v>
      </c>
      <c r="H1377" t="s">
        <v>5654</v>
      </c>
      <c r="J1377">
        <f t="shared" si="42"/>
        <v>0</v>
      </c>
    </row>
    <row r="1378" spans="1:10">
      <c r="A1378" t="s">
        <v>5389</v>
      </c>
      <c r="B1378" t="str">
        <f t="shared" si="43"/>
        <v>MKTrương Văn Thường</v>
      </c>
      <c r="C1378" t="s">
        <v>2907</v>
      </c>
      <c r="D1378" t="s">
        <v>2906</v>
      </c>
      <c r="E1378" s="121">
        <v>43199</v>
      </c>
      <c r="F1378" t="s">
        <v>2316</v>
      </c>
      <c r="H1378" t="s">
        <v>5613</v>
      </c>
      <c r="J1378">
        <f t="shared" si="42"/>
        <v>0</v>
      </c>
    </row>
    <row r="1379" spans="1:10">
      <c r="A1379" t="s">
        <v>5661</v>
      </c>
      <c r="B1379" t="str">
        <f t="shared" si="43"/>
        <v>SE PHẠM VĂN TÁM</v>
      </c>
      <c r="C1379" t="s">
        <v>2909</v>
      </c>
      <c r="D1379" t="s">
        <v>2908</v>
      </c>
      <c r="E1379" s="121">
        <v>43201</v>
      </c>
      <c r="F1379" t="s">
        <v>2504</v>
      </c>
      <c r="H1379" t="s">
        <v>5640</v>
      </c>
      <c r="J1379">
        <f t="shared" si="42"/>
        <v>0</v>
      </c>
    </row>
    <row r="1380" spans="1:10">
      <c r="A1380" t="s">
        <v>5389</v>
      </c>
      <c r="B1380" t="str">
        <f t="shared" si="43"/>
        <v>MKLê Thị Ngọc Nữ</v>
      </c>
      <c r="C1380" t="s">
        <v>2911</v>
      </c>
      <c r="D1380" t="s">
        <v>2910</v>
      </c>
      <c r="E1380" s="121">
        <v>43201</v>
      </c>
      <c r="F1380" t="s">
        <v>2504</v>
      </c>
      <c r="H1380" t="s">
        <v>5591</v>
      </c>
      <c r="J1380">
        <f t="shared" si="42"/>
        <v>0</v>
      </c>
    </row>
    <row r="1381" spans="1:10">
      <c r="A1381" t="s">
        <v>5306</v>
      </c>
      <c r="B1381" t="str">
        <f t="shared" si="43"/>
        <v>HCMHồ Thế Phương</v>
      </c>
      <c r="C1381" t="s">
        <v>2913</v>
      </c>
      <c r="D1381" t="s">
        <v>2912</v>
      </c>
      <c r="E1381" s="121">
        <v>43201</v>
      </c>
      <c r="F1381" t="s">
        <v>2914</v>
      </c>
      <c r="H1381" t="s">
        <v>5648</v>
      </c>
      <c r="J1381">
        <f t="shared" si="42"/>
        <v>0</v>
      </c>
    </row>
    <row r="1382" spans="1:10">
      <c r="A1382" t="s">
        <v>5389</v>
      </c>
      <c r="B1382" t="str">
        <f t="shared" si="43"/>
        <v>MKLê Hoàng Sơn</v>
      </c>
      <c r="C1382" t="s">
        <v>2916</v>
      </c>
      <c r="D1382" t="s">
        <v>2915</v>
      </c>
      <c r="E1382" s="121">
        <v>43202</v>
      </c>
      <c r="F1382" t="s">
        <v>2504</v>
      </c>
      <c r="H1382" t="s">
        <v>5591</v>
      </c>
      <c r="J1382">
        <f t="shared" si="42"/>
        <v>0</v>
      </c>
    </row>
    <row r="1383" spans="1:10">
      <c r="A1383" t="s">
        <v>5438</v>
      </c>
      <c r="B1383" t="str">
        <f t="shared" si="43"/>
        <v>CENNguyễn Thị Liễu</v>
      </c>
      <c r="C1383" t="s">
        <v>2918</v>
      </c>
      <c r="D1383" t="s">
        <v>2917</v>
      </c>
      <c r="E1383" s="121">
        <v>43200</v>
      </c>
      <c r="F1383" t="s">
        <v>2504</v>
      </c>
      <c r="H1383" t="s">
        <v>5605</v>
      </c>
      <c r="J1383">
        <f t="shared" si="42"/>
        <v>0</v>
      </c>
    </row>
    <row r="1384" spans="1:10">
      <c r="A1384" t="s">
        <v>5438</v>
      </c>
      <c r="B1384" t="str">
        <f t="shared" si="43"/>
        <v>CENNguyễn Đăng Trãi</v>
      </c>
      <c r="C1384" t="s">
        <v>2920</v>
      </c>
      <c r="D1384" t="s">
        <v>2919</v>
      </c>
      <c r="E1384" s="121">
        <v>43200</v>
      </c>
      <c r="F1384" t="s">
        <v>2316</v>
      </c>
      <c r="H1384" t="s">
        <v>5570</v>
      </c>
      <c r="J1384">
        <f t="shared" si="42"/>
        <v>0</v>
      </c>
    </row>
    <row r="1385" spans="1:10">
      <c r="A1385" t="s">
        <v>5438</v>
      </c>
      <c r="B1385" t="str">
        <f t="shared" si="43"/>
        <v>CENNguyễn Thị Hợi</v>
      </c>
      <c r="C1385" t="s">
        <v>2922</v>
      </c>
      <c r="D1385" t="s">
        <v>2921</v>
      </c>
      <c r="E1385" s="121">
        <v>43196</v>
      </c>
      <c r="F1385" t="s">
        <v>2504</v>
      </c>
      <c r="H1385" t="s">
        <v>5484</v>
      </c>
      <c r="J1385">
        <f t="shared" si="42"/>
        <v>0</v>
      </c>
    </row>
    <row r="1386" spans="1:10">
      <c r="A1386" t="s">
        <v>5306</v>
      </c>
      <c r="B1386" t="str">
        <f t="shared" si="43"/>
        <v>HCMThái Bình Dũng</v>
      </c>
      <c r="C1386" t="s">
        <v>2924</v>
      </c>
      <c r="D1386" t="s">
        <v>2923</v>
      </c>
      <c r="E1386" s="121">
        <v>43203</v>
      </c>
      <c r="F1386" t="s">
        <v>2504</v>
      </c>
      <c r="H1386" t="s">
        <v>5596</v>
      </c>
      <c r="J1386">
        <f t="shared" si="42"/>
        <v>0</v>
      </c>
    </row>
    <row r="1387" spans="1:10">
      <c r="A1387" t="s">
        <v>5306</v>
      </c>
      <c r="B1387" t="str">
        <f t="shared" si="43"/>
        <v xml:space="preserve">HCMLương Thị Mỹ Lệ </v>
      </c>
      <c r="C1387" t="s">
        <v>2926</v>
      </c>
      <c r="D1387" t="s">
        <v>2925</v>
      </c>
      <c r="E1387" s="121">
        <v>43203</v>
      </c>
      <c r="F1387" t="s">
        <v>2504</v>
      </c>
      <c r="H1387" t="s">
        <v>5596</v>
      </c>
      <c r="J1387">
        <f t="shared" si="42"/>
        <v>0</v>
      </c>
    </row>
    <row r="1388" spans="1:10">
      <c r="A1388" t="s">
        <v>5306</v>
      </c>
      <c r="B1388" t="str">
        <f t="shared" si="43"/>
        <v>HCMHuỳnh Thị Mạnh</v>
      </c>
      <c r="C1388" t="s">
        <v>2928</v>
      </c>
      <c r="D1388" t="s">
        <v>2927</v>
      </c>
      <c r="E1388" s="121">
        <v>43203</v>
      </c>
      <c r="F1388" t="s">
        <v>2504</v>
      </c>
      <c r="H1388" t="s">
        <v>5533</v>
      </c>
      <c r="J1388">
        <f t="shared" si="42"/>
        <v>1</v>
      </c>
    </row>
    <row r="1389" spans="1:10">
      <c r="A1389" t="s">
        <v>5469</v>
      </c>
      <c r="B1389" t="str">
        <f t="shared" si="43"/>
        <v>NORTHLê Văn Cường</v>
      </c>
      <c r="C1389" t="s">
        <v>2930</v>
      </c>
      <c r="D1389" t="s">
        <v>2929</v>
      </c>
      <c r="E1389" s="121" t="s">
        <v>2931</v>
      </c>
      <c r="F1389" t="s">
        <v>2504</v>
      </c>
      <c r="H1389" t="s">
        <v>5662</v>
      </c>
      <c r="J1389">
        <f t="shared" si="42"/>
        <v>0</v>
      </c>
    </row>
    <row r="1390" spans="1:10">
      <c r="A1390" t="s">
        <v>5469</v>
      </c>
      <c r="B1390" t="str">
        <f t="shared" si="43"/>
        <v>NORTHNguyễn Văn Tám</v>
      </c>
      <c r="C1390" t="s">
        <v>425</v>
      </c>
      <c r="D1390" t="s">
        <v>2932</v>
      </c>
      <c r="E1390" s="121" t="s">
        <v>2931</v>
      </c>
      <c r="F1390" t="s">
        <v>2504</v>
      </c>
      <c r="H1390" t="s">
        <v>5662</v>
      </c>
      <c r="J1390">
        <f t="shared" si="42"/>
        <v>0</v>
      </c>
    </row>
    <row r="1391" spans="1:10">
      <c r="A1391" t="s">
        <v>5469</v>
      </c>
      <c r="B1391" t="str">
        <f t="shared" si="43"/>
        <v>NORTHTrần Thị Thu Phương</v>
      </c>
      <c r="C1391" t="s">
        <v>2934</v>
      </c>
      <c r="D1391" t="s">
        <v>2933</v>
      </c>
      <c r="E1391" s="121" t="s">
        <v>2931</v>
      </c>
      <c r="F1391" t="s">
        <v>2504</v>
      </c>
      <c r="H1391" t="s">
        <v>5662</v>
      </c>
      <c r="J1391">
        <f t="shared" si="42"/>
        <v>0</v>
      </c>
    </row>
    <row r="1392" spans="1:10">
      <c r="A1392" t="s">
        <v>5438</v>
      </c>
      <c r="B1392" t="str">
        <f t="shared" si="43"/>
        <v>CENNgô Thị Hoàng</v>
      </c>
      <c r="C1392" t="s">
        <v>2936</v>
      </c>
      <c r="D1392" t="s">
        <v>2935</v>
      </c>
      <c r="E1392" s="121">
        <v>43206</v>
      </c>
      <c r="F1392" t="s">
        <v>2504</v>
      </c>
      <c r="H1392" t="s">
        <v>5464</v>
      </c>
      <c r="J1392">
        <f t="shared" si="42"/>
        <v>0</v>
      </c>
    </row>
    <row r="1393" spans="1:10">
      <c r="A1393" t="s">
        <v>5306</v>
      </c>
      <c r="B1393" t="str">
        <f t="shared" si="43"/>
        <v>HCMVương Gia Cường</v>
      </c>
      <c r="C1393" t="s">
        <v>2938</v>
      </c>
      <c r="D1393" t="s">
        <v>2937</v>
      </c>
      <c r="E1393" s="121">
        <v>43206</v>
      </c>
      <c r="F1393" t="s">
        <v>2504</v>
      </c>
      <c r="H1393" t="s">
        <v>5581</v>
      </c>
      <c r="J1393">
        <f t="shared" si="42"/>
        <v>0</v>
      </c>
    </row>
    <row r="1394" spans="1:10">
      <c r="A1394" t="s">
        <v>5438</v>
      </c>
      <c r="B1394" t="str">
        <f t="shared" si="43"/>
        <v>CENNgô Thanh Phước</v>
      </c>
      <c r="C1394" t="s">
        <v>2940</v>
      </c>
      <c r="D1394" t="s">
        <v>2939</v>
      </c>
      <c r="E1394" s="121">
        <v>43206</v>
      </c>
      <c r="F1394" t="s">
        <v>2504</v>
      </c>
      <c r="H1394" t="s">
        <v>5605</v>
      </c>
      <c r="J1394">
        <f t="shared" si="42"/>
        <v>0</v>
      </c>
    </row>
    <row r="1395" spans="1:10">
      <c r="A1395" t="s">
        <v>5389</v>
      </c>
      <c r="B1395" t="str">
        <f t="shared" si="43"/>
        <v>MKNguyễn Thị Thúy Hiền</v>
      </c>
      <c r="C1395" t="s">
        <v>2942</v>
      </c>
      <c r="D1395" t="s">
        <v>2941</v>
      </c>
      <c r="E1395" s="121">
        <v>43207</v>
      </c>
      <c r="F1395" t="s">
        <v>2504</v>
      </c>
      <c r="H1395" t="s">
        <v>5618</v>
      </c>
      <c r="J1395">
        <f t="shared" si="42"/>
        <v>0</v>
      </c>
    </row>
    <row r="1396" spans="1:10">
      <c r="A1396" t="s">
        <v>5306</v>
      </c>
      <c r="B1396" t="str">
        <f t="shared" si="43"/>
        <v>HCMLê Đình Đức</v>
      </c>
      <c r="C1396" t="s">
        <v>2944</v>
      </c>
      <c r="D1396" t="s">
        <v>2943</v>
      </c>
      <c r="E1396" s="121">
        <v>43207</v>
      </c>
      <c r="F1396" t="s">
        <v>2316</v>
      </c>
      <c r="H1396" t="s">
        <v>5663</v>
      </c>
      <c r="J1396">
        <f t="shared" si="42"/>
        <v>0</v>
      </c>
    </row>
    <row r="1397" spans="1:10">
      <c r="A1397" t="s">
        <v>5306</v>
      </c>
      <c r="B1397" t="str">
        <f t="shared" si="43"/>
        <v>HCMNguyễn Hưng</v>
      </c>
      <c r="C1397" t="s">
        <v>2946</v>
      </c>
      <c r="D1397" t="s">
        <v>2945</v>
      </c>
      <c r="E1397" s="121">
        <v>43207</v>
      </c>
      <c r="F1397" t="s">
        <v>2316</v>
      </c>
      <c r="H1397" t="s">
        <v>5663</v>
      </c>
      <c r="J1397">
        <f t="shared" si="42"/>
        <v>0</v>
      </c>
    </row>
    <row r="1398" spans="1:10">
      <c r="A1398" t="s">
        <v>5661</v>
      </c>
      <c r="B1398" t="str">
        <f t="shared" si="43"/>
        <v>SE HOÀNG NHƯ Ý</v>
      </c>
      <c r="C1398" t="s">
        <v>2948</v>
      </c>
      <c r="D1398" t="s">
        <v>2947</v>
      </c>
      <c r="E1398" s="121">
        <v>43207</v>
      </c>
      <c r="F1398" t="s">
        <v>2504</v>
      </c>
      <c r="H1398" t="s">
        <v>5345</v>
      </c>
      <c r="J1398">
        <f t="shared" si="42"/>
        <v>0</v>
      </c>
    </row>
    <row r="1399" spans="1:10">
      <c r="A1399" t="s">
        <v>5340</v>
      </c>
      <c r="B1399" t="str">
        <f t="shared" si="43"/>
        <v>SEPHẠM CÔNG LÝ</v>
      </c>
      <c r="C1399" t="s">
        <v>2950</v>
      </c>
      <c r="D1399" t="s">
        <v>2949</v>
      </c>
      <c r="E1399" s="121">
        <v>43207</v>
      </c>
      <c r="F1399" t="s">
        <v>2504</v>
      </c>
      <c r="H1399" t="s">
        <v>5345</v>
      </c>
      <c r="J1399">
        <f t="shared" si="42"/>
        <v>0</v>
      </c>
    </row>
    <row r="1400" spans="1:10">
      <c r="A1400" t="s">
        <v>5389</v>
      </c>
      <c r="B1400" t="str">
        <f t="shared" si="43"/>
        <v>MKNguyễn Thị Minh Thơ</v>
      </c>
      <c r="C1400" t="s">
        <v>2952</v>
      </c>
      <c r="D1400" t="s">
        <v>2951</v>
      </c>
      <c r="E1400" s="121">
        <v>43207</v>
      </c>
      <c r="F1400" t="s">
        <v>2504</v>
      </c>
      <c r="H1400" t="s">
        <v>5654</v>
      </c>
      <c r="J1400">
        <f t="shared" si="42"/>
        <v>0</v>
      </c>
    </row>
    <row r="1401" spans="1:10">
      <c r="A1401" t="s">
        <v>5389</v>
      </c>
      <c r="B1401" t="str">
        <f t="shared" si="43"/>
        <v>MKLê Văn Chí</v>
      </c>
      <c r="C1401" t="s">
        <v>2954</v>
      </c>
      <c r="D1401" t="s">
        <v>2953</v>
      </c>
      <c r="E1401" s="121">
        <v>43207</v>
      </c>
      <c r="F1401" t="s">
        <v>2504</v>
      </c>
      <c r="H1401" t="s">
        <v>5654</v>
      </c>
      <c r="J1401">
        <f t="shared" si="42"/>
        <v>0</v>
      </c>
    </row>
    <row r="1402" spans="1:10">
      <c r="A1402" t="s">
        <v>5306</v>
      </c>
      <c r="B1402" t="str">
        <f t="shared" si="43"/>
        <v>HCMNguyễn Thanh Đày</v>
      </c>
      <c r="C1402" t="s">
        <v>2956</v>
      </c>
      <c r="D1402" t="s">
        <v>2955</v>
      </c>
      <c r="E1402" s="121">
        <v>43207</v>
      </c>
      <c r="F1402" t="s">
        <v>2504</v>
      </c>
      <c r="H1402" t="s">
        <v>5596</v>
      </c>
      <c r="J1402">
        <f t="shared" si="42"/>
        <v>0</v>
      </c>
    </row>
    <row r="1403" spans="1:10">
      <c r="A1403" t="s">
        <v>5438</v>
      </c>
      <c r="B1403" t="str">
        <f t="shared" si="43"/>
        <v>CENNgô Thanh Phước</v>
      </c>
      <c r="C1403" t="s">
        <v>2940</v>
      </c>
      <c r="D1403" t="s">
        <v>2957</v>
      </c>
      <c r="E1403" s="121">
        <v>43206</v>
      </c>
      <c r="F1403" t="s">
        <v>2504</v>
      </c>
      <c r="H1403" t="s">
        <v>5664</v>
      </c>
      <c r="J1403">
        <f t="shared" si="42"/>
        <v>0</v>
      </c>
    </row>
    <row r="1404" spans="1:10">
      <c r="A1404" t="s">
        <v>5389</v>
      </c>
      <c r="B1404" t="str">
        <f t="shared" si="43"/>
        <v>MKLê Ngọc Thu</v>
      </c>
      <c r="C1404" t="s">
        <v>2959</v>
      </c>
      <c r="D1404" t="s">
        <v>2958</v>
      </c>
      <c r="E1404" s="121">
        <v>43204</v>
      </c>
      <c r="F1404" t="s">
        <v>2316</v>
      </c>
      <c r="H1404" t="s">
        <v>5665</v>
      </c>
      <c r="J1404">
        <f t="shared" si="42"/>
        <v>0</v>
      </c>
    </row>
    <row r="1405" spans="1:10">
      <c r="A1405" t="s">
        <v>5661</v>
      </c>
      <c r="B1405" t="str">
        <f t="shared" si="43"/>
        <v>SE Lữ Chí Tâm</v>
      </c>
      <c r="C1405" t="s">
        <v>2961</v>
      </c>
      <c r="D1405" t="s">
        <v>2960</v>
      </c>
      <c r="E1405" s="121">
        <v>43211</v>
      </c>
      <c r="F1405" t="s">
        <v>2504</v>
      </c>
      <c r="H1405" t="s">
        <v>5640</v>
      </c>
      <c r="J1405">
        <f t="shared" si="42"/>
        <v>0</v>
      </c>
    </row>
    <row r="1406" spans="1:10">
      <c r="A1406" t="s">
        <v>5306</v>
      </c>
      <c r="B1406" t="str">
        <f t="shared" si="43"/>
        <v>HCMĐinh Công Tâm</v>
      </c>
      <c r="C1406" t="s">
        <v>2963</v>
      </c>
      <c r="D1406" t="s">
        <v>2962</v>
      </c>
      <c r="E1406" s="121">
        <v>43201</v>
      </c>
      <c r="F1406" t="s">
        <v>2509</v>
      </c>
      <c r="H1406" t="s">
        <v>5648</v>
      </c>
      <c r="J1406">
        <f t="shared" si="42"/>
        <v>1</v>
      </c>
    </row>
    <row r="1407" spans="1:10">
      <c r="A1407" t="s">
        <v>5306</v>
      </c>
      <c r="B1407" t="str">
        <f t="shared" si="43"/>
        <v>HCMLai Thị Hồng Hà</v>
      </c>
      <c r="C1407" t="s">
        <v>2965</v>
      </c>
      <c r="D1407" t="s">
        <v>2964</v>
      </c>
      <c r="E1407" s="121">
        <v>43207</v>
      </c>
      <c r="F1407" t="s">
        <v>2504</v>
      </c>
      <c r="H1407" t="s">
        <v>5648</v>
      </c>
      <c r="J1407">
        <f t="shared" si="42"/>
        <v>0</v>
      </c>
    </row>
    <row r="1408" spans="1:10">
      <c r="A1408" t="s">
        <v>5306</v>
      </c>
      <c r="B1408" t="str">
        <f t="shared" si="43"/>
        <v>HCMNguyễn Trang Dũng</v>
      </c>
      <c r="C1408" t="s">
        <v>2967</v>
      </c>
      <c r="D1408" t="s">
        <v>2966</v>
      </c>
      <c r="E1408" s="121">
        <v>43207</v>
      </c>
      <c r="F1408" t="s">
        <v>2504</v>
      </c>
      <c r="H1408" t="s">
        <v>5648</v>
      </c>
      <c r="J1408">
        <f t="shared" si="42"/>
        <v>0</v>
      </c>
    </row>
    <row r="1409" spans="1:10">
      <c r="A1409" t="s">
        <v>58</v>
      </c>
      <c r="B1409" t="str">
        <f t="shared" si="43"/>
        <v>MTVõ Thị Bé Sáu</v>
      </c>
      <c r="C1409" t="s">
        <v>39</v>
      </c>
      <c r="D1409" t="s">
        <v>47</v>
      </c>
      <c r="E1409" s="121">
        <v>43192</v>
      </c>
      <c r="F1409" t="s">
        <v>2504</v>
      </c>
      <c r="H1409" t="s">
        <v>5517</v>
      </c>
      <c r="J1409">
        <f t="shared" si="42"/>
        <v>0</v>
      </c>
    </row>
    <row r="1410" spans="1:10">
      <c r="A1410" t="s">
        <v>5389</v>
      </c>
      <c r="B1410" t="str">
        <f t="shared" si="43"/>
        <v>MKTrần Văng Tài</v>
      </c>
      <c r="C1410" t="s">
        <v>2969</v>
      </c>
      <c r="D1410" t="s">
        <v>2968</v>
      </c>
      <c r="E1410" s="121">
        <v>43192</v>
      </c>
      <c r="F1410" t="s">
        <v>2504</v>
      </c>
      <c r="H1410" t="s">
        <v>5425</v>
      </c>
      <c r="J1410">
        <f t="shared" ref="J1410:J1473" si="44">+IF(COUNTIF($B:$B,B1410)=2,1,0)</f>
        <v>0</v>
      </c>
    </row>
    <row r="1411" spans="1:10">
      <c r="A1411" t="s">
        <v>5306</v>
      </c>
      <c r="B1411" t="str">
        <f t="shared" ref="B1411:B1474" si="45">+A1411&amp;C1411</f>
        <v>HCMPhạm Thị Lài</v>
      </c>
      <c r="C1411" t="s">
        <v>2971</v>
      </c>
      <c r="D1411" t="s">
        <v>2970</v>
      </c>
      <c r="E1411" s="121">
        <v>43211</v>
      </c>
      <c r="F1411" t="s">
        <v>2504</v>
      </c>
      <c r="H1411" t="s">
        <v>5666</v>
      </c>
      <c r="J1411">
        <f t="shared" si="44"/>
        <v>0</v>
      </c>
    </row>
    <row r="1412" spans="1:10">
      <c r="A1412" t="s">
        <v>5438</v>
      </c>
      <c r="B1412" t="str">
        <f t="shared" si="45"/>
        <v>CENHoàng Thị Đào</v>
      </c>
      <c r="C1412" t="s">
        <v>2973</v>
      </c>
      <c r="D1412" t="s">
        <v>2972</v>
      </c>
      <c r="E1412" s="121">
        <v>43211</v>
      </c>
      <c r="F1412" t="s">
        <v>2504</v>
      </c>
      <c r="H1412" t="s">
        <v>5481</v>
      </c>
      <c r="J1412">
        <f t="shared" si="44"/>
        <v>0</v>
      </c>
    </row>
    <row r="1413" spans="1:10">
      <c r="A1413" t="s">
        <v>5340</v>
      </c>
      <c r="B1413" t="str">
        <f t="shared" si="45"/>
        <v>SETrần Ngọc Trung</v>
      </c>
      <c r="C1413" t="s">
        <v>2975</v>
      </c>
      <c r="D1413" t="s">
        <v>2974</v>
      </c>
      <c r="E1413" s="121">
        <v>43214</v>
      </c>
      <c r="F1413" t="s">
        <v>2504</v>
      </c>
      <c r="H1413" t="s">
        <v>5347</v>
      </c>
      <c r="J1413">
        <f t="shared" si="44"/>
        <v>1</v>
      </c>
    </row>
    <row r="1414" spans="1:10">
      <c r="A1414" t="s">
        <v>5389</v>
      </c>
      <c r="B1414" t="str">
        <f t="shared" si="45"/>
        <v>MKTrần Minh Thế</v>
      </c>
      <c r="C1414" t="s">
        <v>2977</v>
      </c>
      <c r="D1414" t="s">
        <v>2976</v>
      </c>
      <c r="E1414" s="121">
        <v>43211</v>
      </c>
      <c r="F1414" t="s">
        <v>2504</v>
      </c>
      <c r="H1414" t="s">
        <v>5426</v>
      </c>
      <c r="J1414">
        <f t="shared" si="44"/>
        <v>0</v>
      </c>
    </row>
    <row r="1415" spans="1:10">
      <c r="A1415" t="s">
        <v>5306</v>
      </c>
      <c r="B1415" t="str">
        <f t="shared" si="45"/>
        <v>HCMNgô Anh Triết</v>
      </c>
      <c r="C1415" t="s">
        <v>2979</v>
      </c>
      <c r="D1415" t="s">
        <v>2978</v>
      </c>
      <c r="E1415" s="121">
        <v>43214</v>
      </c>
      <c r="F1415" t="s">
        <v>2504</v>
      </c>
      <c r="H1415" t="s">
        <v>5648</v>
      </c>
      <c r="J1415">
        <f t="shared" si="44"/>
        <v>0</v>
      </c>
    </row>
    <row r="1416" spans="1:10">
      <c r="A1416" t="s">
        <v>5306</v>
      </c>
      <c r="B1416" t="str">
        <f t="shared" si="45"/>
        <v>HCMĐào Thị Phú</v>
      </c>
      <c r="C1416" t="s">
        <v>2981</v>
      </c>
      <c r="D1416" t="s">
        <v>2980</v>
      </c>
      <c r="E1416" s="121">
        <v>43214</v>
      </c>
      <c r="F1416" t="s">
        <v>2509</v>
      </c>
      <c r="H1416" t="s">
        <v>5648</v>
      </c>
      <c r="J1416">
        <f t="shared" si="44"/>
        <v>0</v>
      </c>
    </row>
    <row r="1417" spans="1:10">
      <c r="A1417" t="s">
        <v>5306</v>
      </c>
      <c r="B1417" t="str">
        <f t="shared" si="45"/>
        <v>HCMNguyễn Ngô Ái Mỹ</v>
      </c>
      <c r="C1417" t="s">
        <v>2983</v>
      </c>
      <c r="D1417" t="s">
        <v>2982</v>
      </c>
      <c r="E1417" s="121">
        <v>43227</v>
      </c>
      <c r="F1417" t="s">
        <v>2504</v>
      </c>
      <c r="H1417" t="s">
        <v>5533</v>
      </c>
      <c r="J1417">
        <f t="shared" si="44"/>
        <v>0</v>
      </c>
    </row>
    <row r="1418" spans="1:10">
      <c r="A1418" t="s">
        <v>5306</v>
      </c>
      <c r="B1418" t="str">
        <f t="shared" si="45"/>
        <v>HCMVõ Khánh Trường</v>
      </c>
      <c r="C1418" t="s">
        <v>2985</v>
      </c>
      <c r="D1418" t="s">
        <v>2984</v>
      </c>
      <c r="E1418" s="121">
        <v>43227</v>
      </c>
      <c r="F1418" t="s">
        <v>2504</v>
      </c>
      <c r="H1418" t="s">
        <v>5533</v>
      </c>
      <c r="J1418">
        <f t="shared" si="44"/>
        <v>1</v>
      </c>
    </row>
    <row r="1419" spans="1:10">
      <c r="A1419" t="s">
        <v>5306</v>
      </c>
      <c r="B1419" t="str">
        <f t="shared" si="45"/>
        <v>HCMĐặng Việt Ninh Thuận</v>
      </c>
      <c r="C1419" t="s">
        <v>2987</v>
      </c>
      <c r="D1419" t="s">
        <v>2986</v>
      </c>
      <c r="E1419" s="121">
        <v>43216</v>
      </c>
      <c r="F1419" t="s">
        <v>2504</v>
      </c>
      <c r="H1419" t="s">
        <v>5648</v>
      </c>
      <c r="J1419">
        <f t="shared" si="44"/>
        <v>1</v>
      </c>
    </row>
    <row r="1420" spans="1:10">
      <c r="A1420" t="s">
        <v>5469</v>
      </c>
      <c r="B1420" t="str">
        <f t="shared" si="45"/>
        <v>NORTHNguyễn Ngọc Hòa</v>
      </c>
      <c r="C1420" t="s">
        <v>2989</v>
      </c>
      <c r="D1420" t="s">
        <v>2988</v>
      </c>
      <c r="E1420" s="121" t="s">
        <v>2990</v>
      </c>
      <c r="F1420" t="s">
        <v>2504</v>
      </c>
      <c r="H1420" t="s">
        <v>5567</v>
      </c>
      <c r="J1420">
        <f t="shared" si="44"/>
        <v>0</v>
      </c>
    </row>
    <row r="1421" spans="1:10">
      <c r="A1421" t="s">
        <v>5469</v>
      </c>
      <c r="B1421" t="str">
        <f t="shared" si="45"/>
        <v>NORTHVũ Thị Quỳnh Phương</v>
      </c>
      <c r="C1421" t="s">
        <v>2992</v>
      </c>
      <c r="D1421" t="s">
        <v>2991</v>
      </c>
      <c r="E1421" s="121" t="s">
        <v>2990</v>
      </c>
      <c r="F1421" t="s">
        <v>2504</v>
      </c>
      <c r="H1421" t="s">
        <v>5667</v>
      </c>
      <c r="J1421">
        <f t="shared" si="44"/>
        <v>0</v>
      </c>
    </row>
    <row r="1422" spans="1:10">
      <c r="A1422" t="s">
        <v>5469</v>
      </c>
      <c r="B1422" t="str">
        <f t="shared" si="45"/>
        <v>NORTHNguyễn Đăng Khoa</v>
      </c>
      <c r="C1422" t="s">
        <v>2994</v>
      </c>
      <c r="D1422" t="s">
        <v>2993</v>
      </c>
      <c r="E1422" s="121" t="s">
        <v>2990</v>
      </c>
      <c r="F1422" t="s">
        <v>2504</v>
      </c>
      <c r="H1422" t="s">
        <v>5512</v>
      </c>
      <c r="J1422">
        <f t="shared" si="44"/>
        <v>0</v>
      </c>
    </row>
    <row r="1423" spans="1:10">
      <c r="A1423" t="s">
        <v>5438</v>
      </c>
      <c r="B1423" t="str">
        <f t="shared" si="45"/>
        <v>CENLê Phước Tài</v>
      </c>
      <c r="C1423" t="s">
        <v>2996</v>
      </c>
      <c r="D1423" t="s">
        <v>2995</v>
      </c>
      <c r="E1423" s="121" t="s">
        <v>2990</v>
      </c>
      <c r="F1423" t="s">
        <v>2316</v>
      </c>
      <c r="H1423" t="s">
        <v>5445</v>
      </c>
      <c r="J1423">
        <f t="shared" si="44"/>
        <v>0</v>
      </c>
    </row>
    <row r="1424" spans="1:10">
      <c r="A1424" t="s">
        <v>5438</v>
      </c>
      <c r="B1424" t="str">
        <f t="shared" si="45"/>
        <v>CENBùi Thị Bích Hạnh</v>
      </c>
      <c r="C1424" t="s">
        <v>2998</v>
      </c>
      <c r="D1424" t="s">
        <v>2997</v>
      </c>
      <c r="E1424" s="121" t="s">
        <v>2999</v>
      </c>
      <c r="F1424" t="s">
        <v>2504</v>
      </c>
      <c r="H1424" t="s">
        <v>5668</v>
      </c>
      <c r="J1424">
        <f t="shared" si="44"/>
        <v>0</v>
      </c>
    </row>
    <row r="1425" spans="1:10">
      <c r="A1425" t="s">
        <v>5438</v>
      </c>
      <c r="B1425" t="str">
        <f t="shared" si="45"/>
        <v>CENLê Trọng Dũng</v>
      </c>
      <c r="C1425" t="s">
        <v>3001</v>
      </c>
      <c r="D1425" t="s">
        <v>3000</v>
      </c>
      <c r="E1425" s="121" t="s">
        <v>2999</v>
      </c>
      <c r="F1425" t="s">
        <v>2504</v>
      </c>
      <c r="H1425" t="s">
        <v>3301</v>
      </c>
      <c r="J1425">
        <f t="shared" si="44"/>
        <v>0</v>
      </c>
    </row>
    <row r="1426" spans="1:10">
      <c r="A1426" t="s">
        <v>5438</v>
      </c>
      <c r="B1426" t="str">
        <f t="shared" si="45"/>
        <v>CENNguyễn Xuân Hà</v>
      </c>
      <c r="C1426" t="s">
        <v>3003</v>
      </c>
      <c r="D1426" t="s">
        <v>3002</v>
      </c>
      <c r="E1426" s="121" t="s">
        <v>2999</v>
      </c>
      <c r="F1426" t="s">
        <v>2504</v>
      </c>
      <c r="H1426" t="s">
        <v>3301</v>
      </c>
      <c r="J1426">
        <f t="shared" si="44"/>
        <v>0</v>
      </c>
    </row>
    <row r="1427" spans="1:10">
      <c r="A1427" t="s">
        <v>5438</v>
      </c>
      <c r="B1427" t="str">
        <f t="shared" si="45"/>
        <v>CENNguyển Văn Hòa</v>
      </c>
      <c r="C1427" t="s">
        <v>3005</v>
      </c>
      <c r="D1427" t="s">
        <v>3004</v>
      </c>
      <c r="E1427" s="121" t="s">
        <v>2999</v>
      </c>
      <c r="F1427" t="s">
        <v>2504</v>
      </c>
      <c r="H1427" t="s">
        <v>5628</v>
      </c>
      <c r="J1427">
        <f t="shared" si="44"/>
        <v>1</v>
      </c>
    </row>
    <row r="1428" spans="1:10">
      <c r="A1428" t="s">
        <v>5389</v>
      </c>
      <c r="B1428" t="str">
        <f t="shared" si="45"/>
        <v>MKNguyễn Hoàng Đan Thảo</v>
      </c>
      <c r="C1428" t="s">
        <v>3007</v>
      </c>
      <c r="D1428" t="s">
        <v>3006</v>
      </c>
      <c r="E1428" s="121" t="s">
        <v>2999</v>
      </c>
      <c r="F1428" t="s">
        <v>2504</v>
      </c>
      <c r="H1428" t="s">
        <v>5653</v>
      </c>
      <c r="J1428">
        <f t="shared" si="44"/>
        <v>0</v>
      </c>
    </row>
    <row r="1429" spans="1:10">
      <c r="A1429" t="s">
        <v>5389</v>
      </c>
      <c r="B1429" t="str">
        <f t="shared" si="45"/>
        <v>MKTrần Minh Toàn</v>
      </c>
      <c r="C1429" t="s">
        <v>2047</v>
      </c>
      <c r="D1429" t="s">
        <v>3008</v>
      </c>
      <c r="E1429" s="121" t="s">
        <v>2999</v>
      </c>
      <c r="F1429" t="s">
        <v>2504</v>
      </c>
      <c r="H1429" t="s">
        <v>5653</v>
      </c>
      <c r="J1429">
        <f t="shared" si="44"/>
        <v>0</v>
      </c>
    </row>
    <row r="1430" spans="1:10">
      <c r="A1430" t="s">
        <v>5389</v>
      </c>
      <c r="B1430" t="str">
        <f t="shared" si="45"/>
        <v>MKHuỳnh Kiện Khang</v>
      </c>
      <c r="C1430" t="s">
        <v>3010</v>
      </c>
      <c r="D1430" t="s">
        <v>3009</v>
      </c>
      <c r="E1430" s="121" t="s">
        <v>2999</v>
      </c>
      <c r="F1430" t="s">
        <v>2504</v>
      </c>
      <c r="H1430" t="s">
        <v>5669</v>
      </c>
      <c r="J1430">
        <f t="shared" si="44"/>
        <v>0</v>
      </c>
    </row>
    <row r="1431" spans="1:10">
      <c r="A1431" t="s">
        <v>5389</v>
      </c>
      <c r="B1431" t="str">
        <f t="shared" si="45"/>
        <v>MKNguyễn Tấn Châu</v>
      </c>
      <c r="C1431" t="s">
        <v>3012</v>
      </c>
      <c r="D1431" t="s">
        <v>3011</v>
      </c>
      <c r="E1431" s="121" t="s">
        <v>2999</v>
      </c>
      <c r="F1431" t="s">
        <v>2504</v>
      </c>
      <c r="H1431" t="s">
        <v>5670</v>
      </c>
      <c r="J1431">
        <f t="shared" si="44"/>
        <v>0</v>
      </c>
    </row>
    <row r="1432" spans="1:10">
      <c r="A1432" t="s">
        <v>5389</v>
      </c>
      <c r="B1432" t="str">
        <f t="shared" si="45"/>
        <v>MKNguyễn Thị Ngọc Giàu</v>
      </c>
      <c r="C1432" t="s">
        <v>3014</v>
      </c>
      <c r="D1432" t="s">
        <v>3013</v>
      </c>
      <c r="E1432" s="121" t="s">
        <v>2999</v>
      </c>
      <c r="F1432" t="s">
        <v>2316</v>
      </c>
      <c r="H1432" t="s">
        <v>5629</v>
      </c>
      <c r="J1432">
        <f t="shared" si="44"/>
        <v>1</v>
      </c>
    </row>
    <row r="1433" spans="1:10">
      <c r="A1433" t="s">
        <v>5306</v>
      </c>
      <c r="B1433" t="str">
        <f t="shared" si="45"/>
        <v>HCMNguyễn Khang Huy</v>
      </c>
      <c r="C1433" t="s">
        <v>3016</v>
      </c>
      <c r="D1433" t="s">
        <v>3015</v>
      </c>
      <c r="E1433" s="121" t="s">
        <v>2999</v>
      </c>
      <c r="F1433" t="s">
        <v>2504</v>
      </c>
      <c r="H1433" t="s">
        <v>5583</v>
      </c>
      <c r="J1433">
        <f t="shared" si="44"/>
        <v>0</v>
      </c>
    </row>
    <row r="1434" spans="1:10">
      <c r="A1434" t="s">
        <v>5306</v>
      </c>
      <c r="B1434" t="str">
        <f t="shared" si="45"/>
        <v>HCMNguyễn Thị Minh Trang</v>
      </c>
      <c r="C1434" t="s">
        <v>3018</v>
      </c>
      <c r="D1434" t="s">
        <v>3017</v>
      </c>
      <c r="E1434" s="121" t="s">
        <v>2999</v>
      </c>
      <c r="F1434" t="s">
        <v>2504</v>
      </c>
      <c r="H1434" t="s">
        <v>5583</v>
      </c>
      <c r="J1434">
        <f t="shared" si="44"/>
        <v>0</v>
      </c>
    </row>
    <row r="1435" spans="1:10">
      <c r="A1435" t="s">
        <v>5340</v>
      </c>
      <c r="B1435" t="str">
        <f t="shared" si="45"/>
        <v>SELê Đình Thuật</v>
      </c>
      <c r="C1435" t="s">
        <v>3020</v>
      </c>
      <c r="D1435" t="s">
        <v>3019</v>
      </c>
      <c r="E1435" s="121" t="s">
        <v>2999</v>
      </c>
      <c r="F1435" t="s">
        <v>2504</v>
      </c>
      <c r="H1435" t="s">
        <v>5345</v>
      </c>
      <c r="J1435">
        <f t="shared" si="44"/>
        <v>0</v>
      </c>
    </row>
    <row r="1436" spans="1:10">
      <c r="A1436" t="s">
        <v>5340</v>
      </c>
      <c r="B1436" t="str">
        <f t="shared" si="45"/>
        <v>SETrần Minh Phúc</v>
      </c>
      <c r="C1436" t="s">
        <v>3022</v>
      </c>
      <c r="D1436" t="s">
        <v>3021</v>
      </c>
      <c r="E1436" s="121" t="s">
        <v>2999</v>
      </c>
      <c r="F1436" t="s">
        <v>2504</v>
      </c>
      <c r="H1436" t="s">
        <v>5671</v>
      </c>
      <c r="J1436">
        <f t="shared" si="44"/>
        <v>0</v>
      </c>
    </row>
    <row r="1437" spans="1:10">
      <c r="A1437" t="s">
        <v>5340</v>
      </c>
      <c r="B1437" t="str">
        <f t="shared" si="45"/>
        <v>SEPhan Thị Thanh Trúc</v>
      </c>
      <c r="C1437" t="s">
        <v>3024</v>
      </c>
      <c r="D1437" t="s">
        <v>3023</v>
      </c>
      <c r="E1437" s="121" t="s">
        <v>2999</v>
      </c>
      <c r="F1437" t="s">
        <v>2316</v>
      </c>
      <c r="H1437" t="s">
        <v>5671</v>
      </c>
      <c r="J1437">
        <f t="shared" si="44"/>
        <v>0</v>
      </c>
    </row>
    <row r="1438" spans="1:10">
      <c r="A1438" t="s">
        <v>5340</v>
      </c>
      <c r="B1438" t="str">
        <f t="shared" si="45"/>
        <v>SEKiều Tân Phú</v>
      </c>
      <c r="C1438" t="s">
        <v>3026</v>
      </c>
      <c r="D1438" t="s">
        <v>3025</v>
      </c>
      <c r="E1438" s="121" t="s">
        <v>2999</v>
      </c>
      <c r="F1438" t="s">
        <v>2504</v>
      </c>
      <c r="H1438" t="s">
        <v>5671</v>
      </c>
      <c r="J1438">
        <f t="shared" si="44"/>
        <v>0</v>
      </c>
    </row>
    <row r="1439" spans="1:10">
      <c r="A1439" t="s">
        <v>5340</v>
      </c>
      <c r="B1439" t="str">
        <f t="shared" si="45"/>
        <v>SETrần Anh Quỳnh</v>
      </c>
      <c r="C1439" t="s">
        <v>3028</v>
      </c>
      <c r="D1439" t="s">
        <v>3027</v>
      </c>
      <c r="E1439" s="121" t="s">
        <v>2999</v>
      </c>
      <c r="F1439" t="s">
        <v>2504</v>
      </c>
      <c r="H1439" t="s">
        <v>5672</v>
      </c>
      <c r="J1439">
        <f t="shared" si="44"/>
        <v>0</v>
      </c>
    </row>
    <row r="1440" spans="1:10">
      <c r="A1440" t="s">
        <v>5340</v>
      </c>
      <c r="B1440" t="str">
        <f t="shared" si="45"/>
        <v>SETrần Thanh Hưng</v>
      </c>
      <c r="C1440" t="s">
        <v>3030</v>
      </c>
      <c r="D1440" t="s">
        <v>3029</v>
      </c>
      <c r="E1440" s="121" t="s">
        <v>2999</v>
      </c>
      <c r="F1440" t="s">
        <v>2504</v>
      </c>
      <c r="H1440" t="s">
        <v>5672</v>
      </c>
      <c r="J1440">
        <f t="shared" si="44"/>
        <v>0</v>
      </c>
    </row>
    <row r="1441" spans="1:10">
      <c r="A1441" t="s">
        <v>5306</v>
      </c>
      <c r="B1441" t="str">
        <f t="shared" si="45"/>
        <v>HCMNguyễn Hồng Phi Yến</v>
      </c>
      <c r="C1441" t="s">
        <v>3032</v>
      </c>
      <c r="D1441" t="s">
        <v>3031</v>
      </c>
      <c r="E1441" s="121" t="s">
        <v>3033</v>
      </c>
      <c r="F1441" t="s">
        <v>2316</v>
      </c>
      <c r="H1441" t="s">
        <v>5320</v>
      </c>
      <c r="J1441">
        <f t="shared" si="44"/>
        <v>0</v>
      </c>
    </row>
    <row r="1442" spans="1:10">
      <c r="A1442" t="s">
        <v>5389</v>
      </c>
      <c r="B1442" t="str">
        <f t="shared" si="45"/>
        <v>MKTạ Thanh Sanh</v>
      </c>
      <c r="C1442" t="s">
        <v>3035</v>
      </c>
      <c r="D1442" t="s">
        <v>3034</v>
      </c>
      <c r="E1442" s="121">
        <v>43227</v>
      </c>
      <c r="F1442" t="s">
        <v>2504</v>
      </c>
      <c r="H1442" t="s">
        <v>5609</v>
      </c>
      <c r="J1442">
        <f t="shared" si="44"/>
        <v>0</v>
      </c>
    </row>
    <row r="1443" spans="1:10">
      <c r="A1443" t="s">
        <v>5469</v>
      </c>
      <c r="B1443" t="str">
        <f t="shared" si="45"/>
        <v>NORTHMai Chí Kiên</v>
      </c>
      <c r="C1443" t="s">
        <v>3037</v>
      </c>
      <c r="D1443" t="s">
        <v>3036</v>
      </c>
      <c r="E1443" s="121" t="s">
        <v>3038</v>
      </c>
      <c r="F1443" t="s">
        <v>2316</v>
      </c>
      <c r="H1443" t="s">
        <v>5486</v>
      </c>
      <c r="J1443">
        <f t="shared" si="44"/>
        <v>0</v>
      </c>
    </row>
    <row r="1444" spans="1:10">
      <c r="A1444" t="s">
        <v>5469</v>
      </c>
      <c r="B1444" t="str">
        <f t="shared" si="45"/>
        <v>NORTHNGÔ THỊ SOA</v>
      </c>
      <c r="C1444" t="s">
        <v>3040</v>
      </c>
      <c r="D1444" t="s">
        <v>3039</v>
      </c>
      <c r="E1444" s="121" t="s">
        <v>3038</v>
      </c>
      <c r="F1444" t="s">
        <v>2504</v>
      </c>
      <c r="H1444" t="s">
        <v>5471</v>
      </c>
      <c r="I1444" t="s">
        <v>6166</v>
      </c>
      <c r="J1444">
        <f t="shared" si="44"/>
        <v>0</v>
      </c>
    </row>
    <row r="1445" spans="1:10">
      <c r="A1445" t="s">
        <v>5469</v>
      </c>
      <c r="B1445" t="str">
        <f t="shared" si="45"/>
        <v>NORTHTRẦN THỊ MỸ HẠNH</v>
      </c>
      <c r="C1445" t="s">
        <v>3042</v>
      </c>
      <c r="D1445" t="s">
        <v>3041</v>
      </c>
      <c r="E1445" s="121" t="s">
        <v>3038</v>
      </c>
      <c r="F1445" t="s">
        <v>2504</v>
      </c>
      <c r="H1445" t="s">
        <v>5471</v>
      </c>
      <c r="I1445" t="s">
        <v>6171</v>
      </c>
      <c r="J1445">
        <f t="shared" si="44"/>
        <v>0</v>
      </c>
    </row>
    <row r="1446" spans="1:10">
      <c r="A1446" t="s">
        <v>5389</v>
      </c>
      <c r="B1446" t="str">
        <f t="shared" si="45"/>
        <v>MKNguyễn Quốc Thàng</v>
      </c>
      <c r="C1446" t="s">
        <v>3044</v>
      </c>
      <c r="D1446" t="s">
        <v>3043</v>
      </c>
      <c r="E1446" s="121">
        <v>43227</v>
      </c>
      <c r="F1446" t="s">
        <v>2504</v>
      </c>
      <c r="H1446" t="s">
        <v>5673</v>
      </c>
      <c r="J1446">
        <f t="shared" si="44"/>
        <v>0</v>
      </c>
    </row>
    <row r="1447" spans="1:10">
      <c r="A1447" t="s">
        <v>5389</v>
      </c>
      <c r="B1447" t="str">
        <f t="shared" si="45"/>
        <v>MKLê Thành Sơn</v>
      </c>
      <c r="C1447" t="s">
        <v>3046</v>
      </c>
      <c r="D1447" t="s">
        <v>3045</v>
      </c>
      <c r="E1447" s="121">
        <v>43227</v>
      </c>
      <c r="F1447" t="s">
        <v>2504</v>
      </c>
      <c r="H1447" t="s">
        <v>5618</v>
      </c>
      <c r="J1447">
        <f t="shared" si="44"/>
        <v>0</v>
      </c>
    </row>
    <row r="1448" spans="1:10">
      <c r="A1448" t="s">
        <v>5340</v>
      </c>
      <c r="B1448" t="str">
        <f t="shared" si="45"/>
        <v>SETrần Quốc Hải</v>
      </c>
      <c r="C1448" t="s">
        <v>3048</v>
      </c>
      <c r="D1448" t="s">
        <v>3047</v>
      </c>
      <c r="E1448" s="121" t="s">
        <v>3049</v>
      </c>
      <c r="F1448" t="s">
        <v>2316</v>
      </c>
      <c r="H1448" t="s">
        <v>5672</v>
      </c>
      <c r="J1448">
        <f t="shared" si="44"/>
        <v>0</v>
      </c>
    </row>
    <row r="1449" spans="1:10">
      <c r="A1449" t="s">
        <v>5306</v>
      </c>
      <c r="B1449" t="str">
        <f t="shared" si="45"/>
        <v>HCMVõ Thành Phi</v>
      </c>
      <c r="C1449" t="s">
        <v>3051</v>
      </c>
      <c r="D1449" t="s">
        <v>3050</v>
      </c>
      <c r="E1449" s="121" t="s">
        <v>3049</v>
      </c>
      <c r="F1449" t="s">
        <v>2316</v>
      </c>
      <c r="H1449" t="s">
        <v>5596</v>
      </c>
      <c r="J1449">
        <f t="shared" si="44"/>
        <v>0</v>
      </c>
    </row>
    <row r="1450" spans="1:10">
      <c r="A1450" t="s">
        <v>5306</v>
      </c>
      <c r="B1450" t="str">
        <f t="shared" si="45"/>
        <v>HCMVăn Quốc Thanh</v>
      </c>
      <c r="C1450" t="s">
        <v>3053</v>
      </c>
      <c r="D1450" t="s">
        <v>3052</v>
      </c>
      <c r="E1450" s="121" t="s">
        <v>3049</v>
      </c>
      <c r="F1450" t="s">
        <v>2504</v>
      </c>
      <c r="H1450" t="s">
        <v>5596</v>
      </c>
      <c r="J1450">
        <f t="shared" si="44"/>
        <v>0</v>
      </c>
    </row>
    <row r="1451" spans="1:10">
      <c r="A1451" t="s">
        <v>5306</v>
      </c>
      <c r="B1451" t="str">
        <f t="shared" si="45"/>
        <v>HCMVõ Trí Cường</v>
      </c>
      <c r="C1451" t="s">
        <v>3055</v>
      </c>
      <c r="D1451" t="s">
        <v>3054</v>
      </c>
      <c r="E1451" s="121" t="s">
        <v>3049</v>
      </c>
      <c r="F1451" t="s">
        <v>2504</v>
      </c>
      <c r="H1451" t="s">
        <v>5596</v>
      </c>
      <c r="J1451">
        <f t="shared" si="44"/>
        <v>0</v>
      </c>
    </row>
    <row r="1452" spans="1:10">
      <c r="A1452" t="s">
        <v>5306</v>
      </c>
      <c r="B1452" t="str">
        <f t="shared" si="45"/>
        <v>HCMLương Thị Mỹ Lệ</v>
      </c>
      <c r="C1452" t="s">
        <v>3057</v>
      </c>
      <c r="D1452" t="s">
        <v>3056</v>
      </c>
      <c r="E1452" s="121" t="s">
        <v>3049</v>
      </c>
      <c r="F1452" t="s">
        <v>2316</v>
      </c>
      <c r="H1452" t="s">
        <v>5648</v>
      </c>
      <c r="J1452">
        <f t="shared" si="44"/>
        <v>0</v>
      </c>
    </row>
    <row r="1453" spans="1:10">
      <c r="A1453" t="s">
        <v>5340</v>
      </c>
      <c r="B1453" t="str">
        <f t="shared" si="45"/>
        <v>SENguyễn Hữu Hùng</v>
      </c>
      <c r="C1453" t="s">
        <v>3059</v>
      </c>
      <c r="D1453" t="s">
        <v>3058</v>
      </c>
      <c r="E1453" s="121" t="s">
        <v>3060</v>
      </c>
      <c r="F1453" t="s">
        <v>2504</v>
      </c>
      <c r="H1453" t="s">
        <v>5674</v>
      </c>
      <c r="J1453">
        <f t="shared" si="44"/>
        <v>0</v>
      </c>
    </row>
    <row r="1454" spans="1:10">
      <c r="A1454" t="s">
        <v>5438</v>
      </c>
      <c r="B1454" t="str">
        <f t="shared" si="45"/>
        <v>CENNguyễn Thị Huyền</v>
      </c>
      <c r="C1454" t="s">
        <v>2172</v>
      </c>
      <c r="D1454" t="s">
        <v>3061</v>
      </c>
      <c r="E1454" s="121" t="s">
        <v>3062</v>
      </c>
      <c r="F1454" t="s">
        <v>2504</v>
      </c>
      <c r="H1454" t="s">
        <v>3301</v>
      </c>
      <c r="J1454">
        <f t="shared" si="44"/>
        <v>0</v>
      </c>
    </row>
    <row r="1455" spans="1:10">
      <c r="A1455" t="s">
        <v>5469</v>
      </c>
      <c r="B1455" t="str">
        <f t="shared" si="45"/>
        <v>NORTHNguyễn Xuân Trung</v>
      </c>
      <c r="C1455" t="s">
        <v>3064</v>
      </c>
      <c r="D1455" t="s">
        <v>3063</v>
      </c>
      <c r="E1455" s="121" t="s">
        <v>3060</v>
      </c>
      <c r="F1455" t="s">
        <v>2504</v>
      </c>
      <c r="H1455" t="s">
        <v>5471</v>
      </c>
      <c r="J1455">
        <f t="shared" si="44"/>
        <v>0</v>
      </c>
    </row>
    <row r="1456" spans="1:10">
      <c r="A1456" t="s">
        <v>5389</v>
      </c>
      <c r="B1456" t="str">
        <f t="shared" si="45"/>
        <v>MKTrương Văn Toàn</v>
      </c>
      <c r="C1456" t="s">
        <v>1670</v>
      </c>
      <c r="D1456" t="s">
        <v>3065</v>
      </c>
      <c r="E1456" s="121">
        <v>43227</v>
      </c>
      <c r="F1456" t="s">
        <v>2504</v>
      </c>
      <c r="H1456" t="s">
        <v>5654</v>
      </c>
      <c r="J1456">
        <f t="shared" si="44"/>
        <v>1</v>
      </c>
    </row>
    <row r="1457" spans="1:10">
      <c r="A1457" t="s">
        <v>5438</v>
      </c>
      <c r="B1457" t="str">
        <f t="shared" si="45"/>
        <v>CENCao Văn Điệp</v>
      </c>
      <c r="C1457" t="s">
        <v>3067</v>
      </c>
      <c r="D1457" t="s">
        <v>3066</v>
      </c>
      <c r="E1457" s="121" t="s">
        <v>3060</v>
      </c>
      <c r="F1457" t="s">
        <v>2504</v>
      </c>
      <c r="H1457" t="s">
        <v>1141</v>
      </c>
      <c r="J1457">
        <f t="shared" si="44"/>
        <v>0</v>
      </c>
    </row>
    <row r="1458" spans="1:10">
      <c r="A1458" t="s">
        <v>5389</v>
      </c>
      <c r="B1458" t="str">
        <f t="shared" si="45"/>
        <v>MKNguyễn Văn Phương</v>
      </c>
      <c r="C1458" t="s">
        <v>3069</v>
      </c>
      <c r="D1458" t="s">
        <v>3068</v>
      </c>
      <c r="E1458" s="121">
        <v>43230</v>
      </c>
      <c r="F1458" t="s">
        <v>2504</v>
      </c>
      <c r="H1458" t="s">
        <v>5660</v>
      </c>
      <c r="J1458">
        <f t="shared" si="44"/>
        <v>1</v>
      </c>
    </row>
    <row r="1459" spans="1:10">
      <c r="A1459" t="s">
        <v>5389</v>
      </c>
      <c r="B1459" t="str">
        <f t="shared" si="45"/>
        <v>MKMai Thanh Liêm</v>
      </c>
      <c r="C1459" t="s">
        <v>3071</v>
      </c>
      <c r="D1459" t="s">
        <v>3070</v>
      </c>
      <c r="E1459" s="121">
        <v>43230</v>
      </c>
      <c r="F1459" t="s">
        <v>2504</v>
      </c>
      <c r="H1459" t="s">
        <v>5660</v>
      </c>
      <c r="J1459">
        <f t="shared" si="44"/>
        <v>0</v>
      </c>
    </row>
    <row r="1460" spans="1:10">
      <c r="A1460" t="s">
        <v>5306</v>
      </c>
      <c r="B1460" t="str">
        <f t="shared" si="45"/>
        <v>HCMTrương Thị Thu Hiền</v>
      </c>
      <c r="C1460" t="s">
        <v>3073</v>
      </c>
      <c r="D1460" t="s">
        <v>3072</v>
      </c>
      <c r="E1460" s="121">
        <v>43231</v>
      </c>
      <c r="F1460" t="s">
        <v>2504</v>
      </c>
      <c r="H1460" t="s">
        <v>5675</v>
      </c>
      <c r="J1460">
        <f t="shared" si="44"/>
        <v>0</v>
      </c>
    </row>
    <row r="1461" spans="1:10">
      <c r="A1461" t="s">
        <v>5306</v>
      </c>
      <c r="B1461" t="str">
        <f t="shared" si="45"/>
        <v>HCMTrần Sỹ Đức</v>
      </c>
      <c r="C1461" t="s">
        <v>3075</v>
      </c>
      <c r="D1461" t="s">
        <v>3074</v>
      </c>
      <c r="E1461" s="121">
        <v>43231</v>
      </c>
      <c r="F1461" t="s">
        <v>2504</v>
      </c>
      <c r="H1461" t="s">
        <v>5675</v>
      </c>
      <c r="J1461">
        <f t="shared" si="44"/>
        <v>0</v>
      </c>
    </row>
    <row r="1462" spans="1:10">
      <c r="A1462" t="s">
        <v>5306</v>
      </c>
      <c r="B1462" t="str">
        <f t="shared" si="45"/>
        <v>HCMLê Trần Huy Dũng</v>
      </c>
      <c r="C1462" t="s">
        <v>3077</v>
      </c>
      <c r="D1462" t="s">
        <v>3076</v>
      </c>
      <c r="E1462" s="121">
        <v>43231</v>
      </c>
      <c r="F1462" t="s">
        <v>2504</v>
      </c>
      <c r="H1462" t="s">
        <v>5598</v>
      </c>
      <c r="J1462">
        <f t="shared" si="44"/>
        <v>0</v>
      </c>
    </row>
    <row r="1463" spans="1:10">
      <c r="A1463" t="s">
        <v>5306</v>
      </c>
      <c r="B1463" t="str">
        <f t="shared" si="45"/>
        <v>HCMNguyễn Văn Hùng</v>
      </c>
      <c r="C1463" t="s">
        <v>244</v>
      </c>
      <c r="D1463" t="s">
        <v>3078</v>
      </c>
      <c r="E1463" s="121">
        <v>43231</v>
      </c>
      <c r="F1463" t="s">
        <v>107</v>
      </c>
      <c r="H1463" t="s">
        <v>5676</v>
      </c>
      <c r="J1463">
        <f t="shared" si="44"/>
        <v>0</v>
      </c>
    </row>
    <row r="1464" spans="1:10">
      <c r="A1464" t="s">
        <v>5389</v>
      </c>
      <c r="B1464" t="str">
        <f t="shared" si="45"/>
        <v>MKVõ Thanh Hiền</v>
      </c>
      <c r="C1464" t="s">
        <v>3080</v>
      </c>
      <c r="D1464" t="s">
        <v>3079</v>
      </c>
      <c r="E1464" s="121">
        <v>43231</v>
      </c>
      <c r="F1464" t="s">
        <v>2504</v>
      </c>
      <c r="H1464" t="s">
        <v>5654</v>
      </c>
      <c r="J1464">
        <f t="shared" si="44"/>
        <v>0</v>
      </c>
    </row>
    <row r="1465" spans="1:10">
      <c r="A1465" t="s">
        <v>5389</v>
      </c>
      <c r="B1465" t="str">
        <f t="shared" si="45"/>
        <v>MKNguyễn Minh Tự</v>
      </c>
      <c r="C1465" t="s">
        <v>3082</v>
      </c>
      <c r="D1465" t="s">
        <v>3081</v>
      </c>
      <c r="E1465" s="121">
        <v>43225</v>
      </c>
      <c r="F1465" t="s">
        <v>3083</v>
      </c>
      <c r="H1465" t="s">
        <v>5665</v>
      </c>
      <c r="J1465">
        <f t="shared" si="44"/>
        <v>0</v>
      </c>
    </row>
    <row r="1466" spans="1:10">
      <c r="A1466" t="s">
        <v>5389</v>
      </c>
      <c r="B1466" t="str">
        <f t="shared" si="45"/>
        <v>MKNguyễn Văn Phương</v>
      </c>
      <c r="C1466" t="s">
        <v>3069</v>
      </c>
      <c r="D1466" t="s">
        <v>3084</v>
      </c>
      <c r="E1466" s="121">
        <v>43228</v>
      </c>
      <c r="F1466" t="s">
        <v>3083</v>
      </c>
      <c r="H1466" t="s">
        <v>5654</v>
      </c>
      <c r="J1466">
        <f t="shared" si="44"/>
        <v>1</v>
      </c>
    </row>
    <row r="1467" spans="1:10">
      <c r="A1467" t="s">
        <v>5389</v>
      </c>
      <c r="B1467" t="str">
        <f t="shared" si="45"/>
        <v>MKNguyễn Quốc Thắng</v>
      </c>
      <c r="C1467" t="s">
        <v>3086</v>
      </c>
      <c r="D1467" t="s">
        <v>3085</v>
      </c>
      <c r="E1467" s="121">
        <v>43228</v>
      </c>
      <c r="F1467" t="s">
        <v>3083</v>
      </c>
      <c r="H1467" t="s">
        <v>5422</v>
      </c>
      <c r="J1467">
        <f t="shared" si="44"/>
        <v>0</v>
      </c>
    </row>
    <row r="1468" spans="1:10">
      <c r="A1468" t="s">
        <v>5306</v>
      </c>
      <c r="B1468" t="str">
        <f t="shared" si="45"/>
        <v>HCMHoàng Nhật Thành</v>
      </c>
      <c r="C1468" t="s">
        <v>3088</v>
      </c>
      <c r="D1468" t="s">
        <v>3087</v>
      </c>
      <c r="E1468" s="121">
        <v>43231</v>
      </c>
      <c r="H1468" t="s">
        <v>5677</v>
      </c>
      <c r="J1468">
        <f t="shared" si="44"/>
        <v>0</v>
      </c>
    </row>
    <row r="1469" spans="1:10">
      <c r="A1469" t="s">
        <v>5306</v>
      </c>
      <c r="B1469" t="str">
        <f t="shared" si="45"/>
        <v>HCMNgô Anh Huy</v>
      </c>
      <c r="C1469" t="s">
        <v>3090</v>
      </c>
      <c r="D1469" t="s">
        <v>3089</v>
      </c>
      <c r="E1469" s="121">
        <v>43234</v>
      </c>
      <c r="H1469" t="s">
        <v>5596</v>
      </c>
      <c r="J1469">
        <f t="shared" si="44"/>
        <v>0</v>
      </c>
    </row>
    <row r="1470" spans="1:10">
      <c r="A1470" t="s">
        <v>5306</v>
      </c>
      <c r="B1470" t="str">
        <f t="shared" si="45"/>
        <v>HCMPhan Hồng Tín</v>
      </c>
      <c r="C1470" t="s">
        <v>3092</v>
      </c>
      <c r="D1470" t="s">
        <v>3091</v>
      </c>
      <c r="E1470" s="121">
        <v>43234</v>
      </c>
      <c r="H1470" t="s">
        <v>5598</v>
      </c>
      <c r="J1470">
        <f t="shared" si="44"/>
        <v>0</v>
      </c>
    </row>
    <row r="1471" spans="1:10">
      <c r="A1471" t="s">
        <v>5306</v>
      </c>
      <c r="B1471" t="str">
        <f t="shared" si="45"/>
        <v>HCMHồ Ngọc Kim</v>
      </c>
      <c r="C1471" t="s">
        <v>3094</v>
      </c>
      <c r="D1471" t="s">
        <v>3093</v>
      </c>
      <c r="E1471" s="121">
        <v>43234</v>
      </c>
      <c r="H1471" t="s">
        <v>5533</v>
      </c>
      <c r="J1471">
        <f t="shared" si="44"/>
        <v>0</v>
      </c>
    </row>
    <row r="1472" spans="1:10">
      <c r="A1472" t="s">
        <v>5340</v>
      </c>
      <c r="B1472" t="str">
        <f t="shared" si="45"/>
        <v>SEBùi Nguyên Lực</v>
      </c>
      <c r="C1472" t="s">
        <v>3096</v>
      </c>
      <c r="D1472" t="s">
        <v>3095</v>
      </c>
      <c r="E1472" s="121">
        <v>43234</v>
      </c>
      <c r="F1472" t="s">
        <v>2504</v>
      </c>
      <c r="H1472" t="s">
        <v>5640</v>
      </c>
      <c r="J1472">
        <f t="shared" si="44"/>
        <v>0</v>
      </c>
    </row>
    <row r="1473" spans="1:10">
      <c r="A1473" t="s">
        <v>5340</v>
      </c>
      <c r="B1473" t="str">
        <f t="shared" si="45"/>
        <v>SEHoàng Thanh Hoạt</v>
      </c>
      <c r="C1473" t="s">
        <v>3098</v>
      </c>
      <c r="D1473" t="s">
        <v>3097</v>
      </c>
      <c r="E1473" s="121">
        <v>43234</v>
      </c>
      <c r="F1473" t="s">
        <v>2504</v>
      </c>
      <c r="H1473" t="s">
        <v>5640</v>
      </c>
      <c r="J1473">
        <f t="shared" si="44"/>
        <v>0</v>
      </c>
    </row>
    <row r="1474" spans="1:10">
      <c r="A1474" t="s">
        <v>5340</v>
      </c>
      <c r="B1474" t="str">
        <f t="shared" si="45"/>
        <v>SENguyễn Đình chí</v>
      </c>
      <c r="C1474" t="s">
        <v>3100</v>
      </c>
      <c r="D1474" t="s">
        <v>3099</v>
      </c>
      <c r="E1474" s="121">
        <v>43234</v>
      </c>
      <c r="F1474" t="s">
        <v>2504</v>
      </c>
      <c r="H1474" t="s">
        <v>5640</v>
      </c>
      <c r="J1474">
        <f t="shared" ref="J1474:J1537" si="46">+IF(COUNTIF($B:$B,B1474)=2,1,0)</f>
        <v>0</v>
      </c>
    </row>
    <row r="1475" spans="1:10">
      <c r="A1475" t="s">
        <v>5340</v>
      </c>
      <c r="B1475" t="str">
        <f t="shared" ref="B1475:B1538" si="47">+A1475&amp;C1475</f>
        <v>SEHoàng Thị Sơn</v>
      </c>
      <c r="C1475" t="s">
        <v>3102</v>
      </c>
      <c r="D1475" t="s">
        <v>3101</v>
      </c>
      <c r="E1475" s="121">
        <v>43234</v>
      </c>
      <c r="F1475" t="s">
        <v>2504</v>
      </c>
      <c r="H1475" t="s">
        <v>5640</v>
      </c>
      <c r="J1475">
        <f t="shared" si="46"/>
        <v>0</v>
      </c>
    </row>
    <row r="1476" spans="1:10">
      <c r="A1476" t="s">
        <v>5340</v>
      </c>
      <c r="B1476" t="str">
        <f t="shared" si="47"/>
        <v>SENguyễn Văn Quân</v>
      </c>
      <c r="C1476" t="s">
        <v>3104</v>
      </c>
      <c r="D1476" t="s">
        <v>3103</v>
      </c>
      <c r="E1476" s="121">
        <v>43234</v>
      </c>
      <c r="F1476" t="s">
        <v>2504</v>
      </c>
      <c r="H1476" t="s">
        <v>5640</v>
      </c>
      <c r="J1476">
        <f t="shared" si="46"/>
        <v>0</v>
      </c>
    </row>
    <row r="1477" spans="1:10">
      <c r="A1477" t="s">
        <v>5340</v>
      </c>
      <c r="B1477" t="str">
        <f t="shared" si="47"/>
        <v>SEPhạm Văn Mười</v>
      </c>
      <c r="C1477" t="s">
        <v>3106</v>
      </c>
      <c r="D1477" t="s">
        <v>3105</v>
      </c>
      <c r="E1477" s="121">
        <v>43234</v>
      </c>
      <c r="F1477" t="s">
        <v>2504</v>
      </c>
      <c r="H1477" t="s">
        <v>5640</v>
      </c>
      <c r="J1477">
        <f t="shared" si="46"/>
        <v>0</v>
      </c>
    </row>
    <row r="1478" spans="1:10">
      <c r="A1478" t="s">
        <v>5340</v>
      </c>
      <c r="B1478" t="str">
        <f t="shared" si="47"/>
        <v>SENguyễn Thị Trường</v>
      </c>
      <c r="C1478" t="s">
        <v>3108</v>
      </c>
      <c r="D1478" t="s">
        <v>3107</v>
      </c>
      <c r="E1478" s="121">
        <v>43234</v>
      </c>
      <c r="F1478" t="s">
        <v>2504</v>
      </c>
      <c r="H1478" t="s">
        <v>5640</v>
      </c>
      <c r="J1478">
        <f t="shared" si="46"/>
        <v>0</v>
      </c>
    </row>
    <row r="1479" spans="1:10">
      <c r="A1479" t="s">
        <v>5389</v>
      </c>
      <c r="B1479" t="str">
        <f t="shared" si="47"/>
        <v>MKThái Hồng Quang</v>
      </c>
      <c r="C1479" t="s">
        <v>3110</v>
      </c>
      <c r="D1479" t="s">
        <v>3109</v>
      </c>
      <c r="E1479" s="121">
        <v>43234</v>
      </c>
      <c r="F1479" t="s">
        <v>2504</v>
      </c>
      <c r="H1479" t="s">
        <v>5609</v>
      </c>
      <c r="J1479">
        <f t="shared" si="46"/>
        <v>0</v>
      </c>
    </row>
    <row r="1480" spans="1:10">
      <c r="A1480" t="s">
        <v>5389</v>
      </c>
      <c r="B1480" t="str">
        <f t="shared" si="47"/>
        <v>MKĐỗ Hoàng Huệ</v>
      </c>
      <c r="C1480" t="s">
        <v>3112</v>
      </c>
      <c r="D1480" t="s">
        <v>3111</v>
      </c>
      <c r="E1480" s="121">
        <v>43234</v>
      </c>
      <c r="F1480" t="s">
        <v>2316</v>
      </c>
      <c r="H1480" t="s">
        <v>5613</v>
      </c>
      <c r="J1480">
        <f t="shared" si="46"/>
        <v>0</v>
      </c>
    </row>
    <row r="1481" spans="1:10">
      <c r="A1481" t="s">
        <v>5306</v>
      </c>
      <c r="B1481" t="str">
        <f t="shared" si="47"/>
        <v>HCMĐặng Công Trí</v>
      </c>
      <c r="C1481" t="s">
        <v>3114</v>
      </c>
      <c r="D1481" t="s">
        <v>3113</v>
      </c>
      <c r="F1481" t="s">
        <v>2504</v>
      </c>
      <c r="H1481" t="s">
        <v>5596</v>
      </c>
      <c r="J1481">
        <f t="shared" si="46"/>
        <v>0</v>
      </c>
    </row>
    <row r="1482" spans="1:10">
      <c r="A1482" t="s">
        <v>5661</v>
      </c>
      <c r="B1482" t="str">
        <f t="shared" si="47"/>
        <v>SE Huỳnh Y Khoa</v>
      </c>
      <c r="C1482" t="s">
        <v>3116</v>
      </c>
      <c r="D1482" t="s">
        <v>3115</v>
      </c>
      <c r="E1482" s="121">
        <v>43237</v>
      </c>
      <c r="F1482" t="s">
        <v>2504</v>
      </c>
      <c r="H1482" t="s">
        <v>5640</v>
      </c>
      <c r="J1482">
        <f t="shared" si="46"/>
        <v>0</v>
      </c>
    </row>
    <row r="1483" spans="1:10">
      <c r="A1483" t="s">
        <v>5389</v>
      </c>
      <c r="B1483" t="str">
        <f t="shared" si="47"/>
        <v>MKNgô Thị Huyền</v>
      </c>
      <c r="C1483" t="s">
        <v>3118</v>
      </c>
      <c r="D1483" t="s">
        <v>3117</v>
      </c>
      <c r="E1483" s="121">
        <v>43237</v>
      </c>
      <c r="F1483" t="s">
        <v>2504</v>
      </c>
      <c r="H1483" t="s">
        <v>5654</v>
      </c>
      <c r="J1483">
        <f t="shared" si="46"/>
        <v>0</v>
      </c>
    </row>
    <row r="1484" spans="1:10">
      <c r="A1484" t="s">
        <v>5340</v>
      </c>
      <c r="B1484" t="str">
        <f t="shared" si="47"/>
        <v>SETrần Minh Dũng</v>
      </c>
      <c r="C1484" t="s">
        <v>3120</v>
      </c>
      <c r="D1484" t="s">
        <v>3119</v>
      </c>
      <c r="E1484" s="121">
        <v>43224</v>
      </c>
      <c r="F1484" t="s">
        <v>107</v>
      </c>
      <c r="H1484" t="s">
        <v>5640</v>
      </c>
      <c r="J1484">
        <f t="shared" si="46"/>
        <v>0</v>
      </c>
    </row>
    <row r="1485" spans="1:10">
      <c r="A1485" t="s">
        <v>5340</v>
      </c>
      <c r="B1485" t="str">
        <f t="shared" si="47"/>
        <v>SEPhạm Quốc Việt</v>
      </c>
      <c r="C1485" t="s">
        <v>3122</v>
      </c>
      <c r="D1485" t="s">
        <v>3121</v>
      </c>
      <c r="E1485" s="121">
        <v>43225</v>
      </c>
      <c r="F1485" t="s">
        <v>107</v>
      </c>
      <c r="H1485" t="s">
        <v>5640</v>
      </c>
      <c r="J1485">
        <f t="shared" si="46"/>
        <v>0</v>
      </c>
    </row>
    <row r="1486" spans="1:10">
      <c r="A1486" t="s">
        <v>5438</v>
      </c>
      <c r="B1486" t="str">
        <f t="shared" si="47"/>
        <v>CENVõ Thành Phong</v>
      </c>
      <c r="C1486" t="s">
        <v>3124</v>
      </c>
      <c r="D1486" t="s">
        <v>3123</v>
      </c>
      <c r="E1486" s="121">
        <v>43234</v>
      </c>
      <c r="F1486" t="s">
        <v>2504</v>
      </c>
      <c r="H1486" t="s">
        <v>5678</v>
      </c>
      <c r="J1486">
        <f t="shared" si="46"/>
        <v>0</v>
      </c>
    </row>
    <row r="1487" spans="1:10">
      <c r="A1487" t="s">
        <v>5306</v>
      </c>
      <c r="B1487" t="str">
        <f t="shared" si="47"/>
        <v>HCMPhạm Thanh Dinh</v>
      </c>
      <c r="C1487" t="s">
        <v>3126</v>
      </c>
      <c r="D1487" t="s">
        <v>3125</v>
      </c>
      <c r="E1487" s="121">
        <v>43238</v>
      </c>
      <c r="F1487" t="s">
        <v>2509</v>
      </c>
      <c r="H1487" t="s">
        <v>5648</v>
      </c>
      <c r="J1487">
        <f t="shared" si="46"/>
        <v>1</v>
      </c>
    </row>
    <row r="1488" spans="1:10">
      <c r="A1488" t="s">
        <v>5306</v>
      </c>
      <c r="B1488" t="str">
        <f t="shared" si="47"/>
        <v>HCMNguyễn Ngọc Xuân</v>
      </c>
      <c r="C1488" t="s">
        <v>3128</v>
      </c>
      <c r="D1488" t="s">
        <v>3127</v>
      </c>
      <c r="E1488" s="121">
        <v>43238</v>
      </c>
      <c r="F1488" t="s">
        <v>2504</v>
      </c>
      <c r="H1488" t="s">
        <v>5648</v>
      </c>
      <c r="J1488">
        <f t="shared" si="46"/>
        <v>1</v>
      </c>
    </row>
    <row r="1489" spans="1:10">
      <c r="A1489" t="s">
        <v>5306</v>
      </c>
      <c r="B1489" t="str">
        <f t="shared" si="47"/>
        <v>HCMHuỳnh Sô Ri Da</v>
      </c>
      <c r="C1489" t="s">
        <v>3130</v>
      </c>
      <c r="D1489" t="s">
        <v>3129</v>
      </c>
      <c r="E1489" s="121">
        <v>43238</v>
      </c>
      <c r="F1489" t="s">
        <v>2504</v>
      </c>
      <c r="H1489" t="s">
        <v>5648</v>
      </c>
      <c r="J1489">
        <f t="shared" si="46"/>
        <v>0</v>
      </c>
    </row>
    <row r="1490" spans="1:10">
      <c r="A1490" t="s">
        <v>5389</v>
      </c>
      <c r="B1490" t="str">
        <f t="shared" si="47"/>
        <v>MKMai Quang Phong</v>
      </c>
      <c r="C1490" t="s">
        <v>3132</v>
      </c>
      <c r="D1490" t="s">
        <v>3131</v>
      </c>
      <c r="E1490" s="121">
        <v>43238</v>
      </c>
      <c r="F1490" t="s">
        <v>2504</v>
      </c>
      <c r="H1490" t="s">
        <v>5654</v>
      </c>
      <c r="J1490">
        <f t="shared" si="46"/>
        <v>0</v>
      </c>
    </row>
    <row r="1491" spans="1:10">
      <c r="A1491" t="s">
        <v>5306</v>
      </c>
      <c r="B1491" t="str">
        <f t="shared" si="47"/>
        <v>HCMTrương Kim Long</v>
      </c>
      <c r="C1491" t="s">
        <v>3134</v>
      </c>
      <c r="D1491" t="s">
        <v>3133</v>
      </c>
      <c r="E1491" s="121">
        <v>43241</v>
      </c>
      <c r="F1491" t="s">
        <v>107</v>
      </c>
      <c r="H1491" t="s">
        <v>5663</v>
      </c>
      <c r="J1491">
        <f t="shared" si="46"/>
        <v>0</v>
      </c>
    </row>
    <row r="1492" spans="1:10">
      <c r="A1492" t="s">
        <v>5340</v>
      </c>
      <c r="B1492" t="str">
        <f t="shared" si="47"/>
        <v>SELê Quốc Tuấn</v>
      </c>
      <c r="C1492" t="s">
        <v>340</v>
      </c>
      <c r="D1492" t="s">
        <v>3135</v>
      </c>
      <c r="E1492" s="121">
        <v>43241</v>
      </c>
      <c r="F1492" t="s">
        <v>2504</v>
      </c>
      <c r="H1492" t="s">
        <v>5345</v>
      </c>
      <c r="J1492">
        <f t="shared" si="46"/>
        <v>1</v>
      </c>
    </row>
    <row r="1493" spans="1:10">
      <c r="A1493" t="s">
        <v>5340</v>
      </c>
      <c r="B1493" t="str">
        <f t="shared" si="47"/>
        <v>SETrần Đình Khải</v>
      </c>
      <c r="C1493" t="s">
        <v>3137</v>
      </c>
      <c r="D1493" t="s">
        <v>3136</v>
      </c>
      <c r="E1493" s="121">
        <v>43241</v>
      </c>
      <c r="F1493" t="s">
        <v>2504</v>
      </c>
      <c r="H1493" t="s">
        <v>5674</v>
      </c>
      <c r="J1493">
        <f t="shared" si="46"/>
        <v>0</v>
      </c>
    </row>
    <row r="1494" spans="1:10">
      <c r="A1494" t="s">
        <v>5469</v>
      </c>
      <c r="B1494" t="str">
        <f t="shared" si="47"/>
        <v>NORTHNguyễn Thị Hà</v>
      </c>
      <c r="C1494" t="s">
        <v>3139</v>
      </c>
      <c r="D1494" t="s">
        <v>3138</v>
      </c>
      <c r="E1494" s="121" t="s">
        <v>3140</v>
      </c>
      <c r="F1494" t="s">
        <v>2504</v>
      </c>
      <c r="H1494" t="s">
        <v>5634</v>
      </c>
      <c r="J1494">
        <f t="shared" si="46"/>
        <v>0</v>
      </c>
    </row>
    <row r="1495" spans="1:10">
      <c r="A1495" t="s">
        <v>5389</v>
      </c>
      <c r="B1495" t="str">
        <f t="shared" si="47"/>
        <v>MKTrần Thị Kim Ngân</v>
      </c>
      <c r="C1495" t="s">
        <v>3142</v>
      </c>
      <c r="D1495" t="s">
        <v>3141</v>
      </c>
      <c r="E1495" s="121">
        <v>43245</v>
      </c>
      <c r="F1495" t="s">
        <v>2316</v>
      </c>
      <c r="H1495" t="s">
        <v>5654</v>
      </c>
      <c r="J1495">
        <f t="shared" si="46"/>
        <v>0</v>
      </c>
    </row>
    <row r="1496" spans="1:10">
      <c r="A1496" t="s">
        <v>5340</v>
      </c>
      <c r="B1496" t="str">
        <f t="shared" si="47"/>
        <v>SEĐinh Quốc Nhựt</v>
      </c>
      <c r="C1496" t="s">
        <v>3144</v>
      </c>
      <c r="D1496" t="s">
        <v>3143</v>
      </c>
      <c r="E1496" s="121">
        <v>43248</v>
      </c>
      <c r="F1496" t="s">
        <v>2504</v>
      </c>
      <c r="H1496" t="s">
        <v>5672</v>
      </c>
      <c r="J1496">
        <f t="shared" si="46"/>
        <v>0</v>
      </c>
    </row>
    <row r="1497" spans="1:10">
      <c r="A1497" t="s">
        <v>5340</v>
      </c>
      <c r="B1497" t="str">
        <f t="shared" si="47"/>
        <v>SELê Hồng Sơn</v>
      </c>
      <c r="C1497" t="s">
        <v>3146</v>
      </c>
      <c r="D1497" t="s">
        <v>3145</v>
      </c>
      <c r="E1497" s="121">
        <v>43248</v>
      </c>
      <c r="F1497" t="s">
        <v>2504</v>
      </c>
      <c r="H1497" t="s">
        <v>5672</v>
      </c>
      <c r="J1497">
        <f t="shared" si="46"/>
        <v>0</v>
      </c>
    </row>
    <row r="1498" spans="1:10">
      <c r="A1498" t="s">
        <v>5340</v>
      </c>
      <c r="B1498" t="str">
        <f t="shared" si="47"/>
        <v>SETrần Thị Loan</v>
      </c>
      <c r="C1498" t="s">
        <v>3148</v>
      </c>
      <c r="D1498" t="s">
        <v>3147</v>
      </c>
      <c r="E1498" s="121">
        <v>43248</v>
      </c>
      <c r="F1498" t="s">
        <v>2504</v>
      </c>
      <c r="H1498" t="s">
        <v>5672</v>
      </c>
      <c r="J1498">
        <f t="shared" si="46"/>
        <v>0</v>
      </c>
    </row>
    <row r="1499" spans="1:10">
      <c r="A1499" t="s">
        <v>5306</v>
      </c>
      <c r="B1499" t="str">
        <f t="shared" si="47"/>
        <v>HCMNguyễn Thành Uy</v>
      </c>
      <c r="C1499" t="s">
        <v>3150</v>
      </c>
      <c r="D1499" t="s">
        <v>3149</v>
      </c>
      <c r="E1499" s="121">
        <v>43248</v>
      </c>
      <c r="F1499" t="s">
        <v>2504</v>
      </c>
      <c r="H1499" t="s">
        <v>5648</v>
      </c>
      <c r="J1499">
        <f t="shared" si="46"/>
        <v>1</v>
      </c>
    </row>
    <row r="1500" spans="1:10">
      <c r="A1500" t="s">
        <v>5306</v>
      </c>
      <c r="B1500" t="str">
        <f t="shared" si="47"/>
        <v>HCMHuỳnh Hòa Vủ</v>
      </c>
      <c r="C1500" t="s">
        <v>3152</v>
      </c>
      <c r="D1500" t="s">
        <v>3151</v>
      </c>
      <c r="E1500" s="121">
        <v>43248</v>
      </c>
      <c r="F1500" t="s">
        <v>2504</v>
      </c>
      <c r="H1500" t="s">
        <v>5648</v>
      </c>
      <c r="J1500">
        <f t="shared" si="46"/>
        <v>0</v>
      </c>
    </row>
    <row r="1501" spans="1:10">
      <c r="A1501" t="s">
        <v>5389</v>
      </c>
      <c r="B1501" t="str">
        <f t="shared" si="47"/>
        <v>MKTrần Đăng Khoa</v>
      </c>
      <c r="C1501" t="s">
        <v>3154</v>
      </c>
      <c r="D1501" t="s">
        <v>3153</v>
      </c>
      <c r="E1501" s="121">
        <v>43251</v>
      </c>
      <c r="F1501" t="s">
        <v>2504</v>
      </c>
      <c r="H1501" t="s">
        <v>5654</v>
      </c>
      <c r="J1501">
        <f t="shared" si="46"/>
        <v>0</v>
      </c>
    </row>
    <row r="1502" spans="1:10">
      <c r="A1502" t="s">
        <v>5469</v>
      </c>
      <c r="B1502" t="str">
        <f t="shared" si="47"/>
        <v>NORTHNguyễn Thị Thùy Trang</v>
      </c>
      <c r="C1502" t="s">
        <v>2305</v>
      </c>
      <c r="D1502" t="s">
        <v>3155</v>
      </c>
      <c r="E1502" s="121" t="s">
        <v>3156</v>
      </c>
      <c r="F1502" t="s">
        <v>2504</v>
      </c>
      <c r="H1502" t="s">
        <v>5667</v>
      </c>
      <c r="J1502">
        <f t="shared" si="46"/>
        <v>0</v>
      </c>
    </row>
    <row r="1503" spans="1:10">
      <c r="A1503" t="s">
        <v>5469</v>
      </c>
      <c r="B1503" t="str">
        <f t="shared" si="47"/>
        <v>NORTHĐặng Văn Tây</v>
      </c>
      <c r="C1503" t="s">
        <v>3158</v>
      </c>
      <c r="D1503" t="s">
        <v>3157</v>
      </c>
      <c r="E1503" s="121" t="s">
        <v>3156</v>
      </c>
      <c r="F1503" t="s">
        <v>2504</v>
      </c>
      <c r="H1503" t="s">
        <v>5529</v>
      </c>
      <c r="J1503">
        <f t="shared" si="46"/>
        <v>0</v>
      </c>
    </row>
    <row r="1504" spans="1:10">
      <c r="A1504" t="s">
        <v>5438</v>
      </c>
      <c r="B1504" t="str">
        <f t="shared" si="47"/>
        <v>CENPhan Quang Hà</v>
      </c>
      <c r="C1504" t="s">
        <v>3160</v>
      </c>
      <c r="D1504" t="s">
        <v>3159</v>
      </c>
      <c r="E1504" s="121" t="s">
        <v>3156</v>
      </c>
      <c r="F1504" t="s">
        <v>2504</v>
      </c>
      <c r="H1504" t="s">
        <v>1141</v>
      </c>
      <c r="J1504">
        <f t="shared" si="46"/>
        <v>0</v>
      </c>
    </row>
    <row r="1505" spans="1:10">
      <c r="A1505" t="s">
        <v>5438</v>
      </c>
      <c r="B1505" t="str">
        <f t="shared" si="47"/>
        <v>CENNguyễn Quang Hùng</v>
      </c>
      <c r="C1505" t="s">
        <v>3162</v>
      </c>
      <c r="D1505" t="s">
        <v>3161</v>
      </c>
      <c r="E1505" s="121" t="s">
        <v>3156</v>
      </c>
      <c r="F1505" t="s">
        <v>2316</v>
      </c>
      <c r="H1505" t="s">
        <v>5477</v>
      </c>
      <c r="J1505">
        <f t="shared" si="46"/>
        <v>0</v>
      </c>
    </row>
    <row r="1506" spans="1:10">
      <c r="A1506" t="s">
        <v>5306</v>
      </c>
      <c r="B1506" t="str">
        <f t="shared" si="47"/>
        <v>HCMTrần Thụy Bảo Trân</v>
      </c>
      <c r="C1506" t="s">
        <v>3164</v>
      </c>
      <c r="D1506" t="s">
        <v>3163</v>
      </c>
      <c r="E1506" s="121" t="s">
        <v>3156</v>
      </c>
      <c r="F1506" t="s">
        <v>2504</v>
      </c>
      <c r="H1506" t="s">
        <v>5679</v>
      </c>
      <c r="J1506">
        <f t="shared" si="46"/>
        <v>0</v>
      </c>
    </row>
    <row r="1507" spans="1:10">
      <c r="A1507" t="s">
        <v>5306</v>
      </c>
      <c r="B1507" t="str">
        <f t="shared" si="47"/>
        <v>HCMNguyễn Trung Trực</v>
      </c>
      <c r="C1507" t="s">
        <v>3166</v>
      </c>
      <c r="D1507" t="s">
        <v>3165</v>
      </c>
      <c r="E1507" s="121" t="s">
        <v>3156</v>
      </c>
      <c r="F1507" t="s">
        <v>2504</v>
      </c>
      <c r="H1507" t="s">
        <v>5679</v>
      </c>
      <c r="J1507">
        <f t="shared" si="46"/>
        <v>0</v>
      </c>
    </row>
    <row r="1508" spans="1:10">
      <c r="A1508" t="s">
        <v>5306</v>
      </c>
      <c r="B1508" t="str">
        <f t="shared" si="47"/>
        <v>HCMLê Minh Hiếu</v>
      </c>
      <c r="C1508" t="s">
        <v>3168</v>
      </c>
      <c r="D1508" t="s">
        <v>3167</v>
      </c>
      <c r="E1508" s="121" t="s">
        <v>3156</v>
      </c>
      <c r="F1508" t="s">
        <v>2504</v>
      </c>
      <c r="H1508" t="s">
        <v>5679</v>
      </c>
      <c r="I1508" t="s">
        <v>6172</v>
      </c>
      <c r="J1508">
        <f t="shared" si="46"/>
        <v>0</v>
      </c>
    </row>
    <row r="1509" spans="1:10">
      <c r="A1509" t="s">
        <v>5389</v>
      </c>
      <c r="B1509" t="str">
        <f t="shared" si="47"/>
        <v>MKLê Huyền Diệu</v>
      </c>
      <c r="C1509" t="s">
        <v>3170</v>
      </c>
      <c r="D1509" t="s">
        <v>3169</v>
      </c>
      <c r="E1509" s="121" t="s">
        <v>3156</v>
      </c>
      <c r="F1509" t="s">
        <v>2504</v>
      </c>
      <c r="H1509" t="s">
        <v>5673</v>
      </c>
      <c r="J1509">
        <f t="shared" si="46"/>
        <v>0</v>
      </c>
    </row>
    <row r="1510" spans="1:10">
      <c r="A1510" t="s">
        <v>5389</v>
      </c>
      <c r="B1510" t="str">
        <f t="shared" si="47"/>
        <v>MKĐặng Thanh Tùng</v>
      </c>
      <c r="C1510" t="s">
        <v>3172</v>
      </c>
      <c r="D1510" t="s">
        <v>3171</v>
      </c>
      <c r="E1510" s="121" t="s">
        <v>3156</v>
      </c>
      <c r="F1510" t="s">
        <v>2504</v>
      </c>
      <c r="H1510" t="s">
        <v>5609</v>
      </c>
      <c r="J1510">
        <f t="shared" si="46"/>
        <v>0</v>
      </c>
    </row>
    <row r="1511" spans="1:10">
      <c r="A1511" t="s">
        <v>5389</v>
      </c>
      <c r="B1511" t="str">
        <f t="shared" si="47"/>
        <v>MKTrần Việt An</v>
      </c>
      <c r="C1511" t="s">
        <v>3174</v>
      </c>
      <c r="D1511" t="s">
        <v>3173</v>
      </c>
      <c r="E1511" s="121" t="s">
        <v>3156</v>
      </c>
      <c r="F1511" t="s">
        <v>2504</v>
      </c>
      <c r="H1511" t="s">
        <v>5609</v>
      </c>
      <c r="J1511">
        <f t="shared" si="46"/>
        <v>0</v>
      </c>
    </row>
    <row r="1512" spans="1:10">
      <c r="A1512" t="s">
        <v>5340</v>
      </c>
      <c r="B1512" t="str">
        <f t="shared" si="47"/>
        <v>SEĐỗ Thị Bé Lan</v>
      </c>
      <c r="C1512" t="s">
        <v>3176</v>
      </c>
      <c r="D1512" t="s">
        <v>3175</v>
      </c>
      <c r="E1512" s="121" t="s">
        <v>3156</v>
      </c>
      <c r="F1512" t="s">
        <v>2316</v>
      </c>
      <c r="H1512" t="s">
        <v>5671</v>
      </c>
      <c r="J1512">
        <f t="shared" si="46"/>
        <v>0</v>
      </c>
    </row>
    <row r="1513" spans="1:10">
      <c r="A1513" t="s">
        <v>5340</v>
      </c>
      <c r="B1513" t="str">
        <f t="shared" si="47"/>
        <v>SEPhan Ngọc Thanh Hương</v>
      </c>
      <c r="C1513" t="s">
        <v>3178</v>
      </c>
      <c r="D1513" t="s">
        <v>3177</v>
      </c>
      <c r="E1513" s="121" t="s">
        <v>3156</v>
      </c>
      <c r="F1513" t="s">
        <v>2504</v>
      </c>
      <c r="H1513" t="s">
        <v>5639</v>
      </c>
      <c r="J1513">
        <f t="shared" si="46"/>
        <v>0</v>
      </c>
    </row>
    <row r="1514" spans="1:10">
      <c r="A1514" t="s">
        <v>5389</v>
      </c>
      <c r="B1514" t="str">
        <f t="shared" si="47"/>
        <v>MKLê Công Hoàng</v>
      </c>
      <c r="C1514" t="s">
        <v>3180</v>
      </c>
      <c r="D1514" t="s">
        <v>3179</v>
      </c>
      <c r="E1514" s="121">
        <v>43252</v>
      </c>
      <c r="F1514" t="s">
        <v>3181</v>
      </c>
      <c r="H1514" t="s">
        <v>5680</v>
      </c>
      <c r="J1514">
        <f t="shared" si="46"/>
        <v>0</v>
      </c>
    </row>
    <row r="1515" spans="1:10">
      <c r="A1515" t="s">
        <v>5389</v>
      </c>
      <c r="B1515" t="str">
        <f t="shared" si="47"/>
        <v>MKNguyễn Hoàng Minh Tuấn</v>
      </c>
      <c r="C1515" t="s">
        <v>3183</v>
      </c>
      <c r="D1515" t="s">
        <v>3182</v>
      </c>
      <c r="E1515" s="121">
        <v>43252</v>
      </c>
      <c r="F1515" t="s">
        <v>3181</v>
      </c>
      <c r="H1515" t="s">
        <v>5680</v>
      </c>
      <c r="J1515">
        <f t="shared" si="46"/>
        <v>0</v>
      </c>
    </row>
    <row r="1516" spans="1:10">
      <c r="A1516" t="s">
        <v>5389</v>
      </c>
      <c r="B1516" t="str">
        <f t="shared" si="47"/>
        <v>MKVõ Nhật Bình</v>
      </c>
      <c r="C1516" t="s">
        <v>3185</v>
      </c>
      <c r="D1516" t="s">
        <v>3184</v>
      </c>
      <c r="E1516" s="121">
        <v>43252</v>
      </c>
      <c r="F1516" t="s">
        <v>2316</v>
      </c>
      <c r="H1516" t="s">
        <v>5680</v>
      </c>
      <c r="J1516">
        <f t="shared" si="46"/>
        <v>0</v>
      </c>
    </row>
    <row r="1517" spans="1:10">
      <c r="A1517" t="s">
        <v>5306</v>
      </c>
      <c r="B1517" t="str">
        <f t="shared" si="47"/>
        <v>HCMBá Thị Bich Hoàng</v>
      </c>
      <c r="C1517" t="s">
        <v>3187</v>
      </c>
      <c r="D1517" t="s">
        <v>3186</v>
      </c>
      <c r="E1517" s="121" t="s">
        <v>3156</v>
      </c>
      <c r="F1517" t="s">
        <v>2316</v>
      </c>
      <c r="H1517" t="s">
        <v>5533</v>
      </c>
      <c r="J1517">
        <f t="shared" si="46"/>
        <v>0</v>
      </c>
    </row>
    <row r="1518" spans="1:10">
      <c r="A1518" t="s">
        <v>5340</v>
      </c>
      <c r="B1518" t="str">
        <f t="shared" si="47"/>
        <v>SELê Thanh Ngọc</v>
      </c>
      <c r="C1518" t="s">
        <v>3189</v>
      </c>
      <c r="D1518" t="s">
        <v>3188</v>
      </c>
      <c r="E1518" s="121">
        <v>43244</v>
      </c>
      <c r="F1518" t="s">
        <v>107</v>
      </c>
      <c r="H1518" t="s">
        <v>5639</v>
      </c>
      <c r="J1518">
        <f t="shared" si="46"/>
        <v>0</v>
      </c>
    </row>
    <row r="1519" spans="1:10">
      <c r="A1519" t="s">
        <v>5306</v>
      </c>
      <c r="B1519" t="str">
        <f t="shared" si="47"/>
        <v>HCMHuỳnh Hoàng Vũ</v>
      </c>
      <c r="C1519" t="s">
        <v>3191</v>
      </c>
      <c r="D1519" t="s">
        <v>3190</v>
      </c>
      <c r="E1519" s="121" t="s">
        <v>3156</v>
      </c>
      <c r="F1519" t="s">
        <v>3181</v>
      </c>
      <c r="H1519" t="s">
        <v>5681</v>
      </c>
      <c r="J1519">
        <f t="shared" si="46"/>
        <v>0</v>
      </c>
    </row>
    <row r="1520" spans="1:10">
      <c r="A1520" t="s">
        <v>5340</v>
      </c>
      <c r="B1520" t="str">
        <f t="shared" si="47"/>
        <v>SENGUYỄN VĂN TÂM</v>
      </c>
      <c r="C1520" t="s">
        <v>3193</v>
      </c>
      <c r="D1520" t="s">
        <v>3192</v>
      </c>
      <c r="E1520" s="121">
        <v>43255</v>
      </c>
      <c r="F1520" t="s">
        <v>3181</v>
      </c>
      <c r="H1520" t="s">
        <v>5345</v>
      </c>
      <c r="J1520">
        <f t="shared" si="46"/>
        <v>0</v>
      </c>
    </row>
    <row r="1521" spans="1:10">
      <c r="A1521" t="s">
        <v>5340</v>
      </c>
      <c r="B1521" t="str">
        <f t="shared" si="47"/>
        <v>SENguyễn Duy Trường</v>
      </c>
      <c r="C1521" t="s">
        <v>3195</v>
      </c>
      <c r="D1521" t="s">
        <v>3194</v>
      </c>
      <c r="E1521" s="121">
        <v>43255</v>
      </c>
      <c r="F1521" t="s">
        <v>3181</v>
      </c>
      <c r="H1521" t="s">
        <v>5655</v>
      </c>
      <c r="J1521">
        <f t="shared" si="46"/>
        <v>0</v>
      </c>
    </row>
    <row r="1522" spans="1:10">
      <c r="A1522" t="s">
        <v>5469</v>
      </c>
      <c r="B1522" t="str">
        <f t="shared" si="47"/>
        <v>NORTHVũ Thanh Phú</v>
      </c>
      <c r="C1522" t="s">
        <v>3197</v>
      </c>
      <c r="D1522" t="s">
        <v>3196</v>
      </c>
      <c r="E1522" s="121" t="s">
        <v>3198</v>
      </c>
      <c r="F1522" t="s">
        <v>3181</v>
      </c>
      <c r="H1522" t="s">
        <v>5667</v>
      </c>
      <c r="J1522">
        <f t="shared" si="46"/>
        <v>0</v>
      </c>
    </row>
    <row r="1523" spans="1:10">
      <c r="A1523" t="s">
        <v>5469</v>
      </c>
      <c r="B1523" t="str">
        <f t="shared" si="47"/>
        <v>NORTHNguyễn Tiến Dũng</v>
      </c>
      <c r="C1523" t="s">
        <v>3200</v>
      </c>
      <c r="D1523" t="s">
        <v>3199</v>
      </c>
      <c r="E1523" s="121" t="s">
        <v>3156</v>
      </c>
      <c r="F1523" t="s">
        <v>107</v>
      </c>
      <c r="H1523" t="s">
        <v>5512</v>
      </c>
      <c r="J1523">
        <f t="shared" si="46"/>
        <v>0</v>
      </c>
    </row>
    <row r="1524" spans="1:10">
      <c r="A1524" t="s">
        <v>5340</v>
      </c>
      <c r="B1524" t="str">
        <f t="shared" si="47"/>
        <v>SENgô Thị Liễu</v>
      </c>
      <c r="C1524" t="s">
        <v>3202</v>
      </c>
      <c r="D1524" t="s">
        <v>3201</v>
      </c>
      <c r="E1524" s="121">
        <v>43256</v>
      </c>
      <c r="F1524" t="s">
        <v>3181</v>
      </c>
      <c r="H1524" t="s">
        <v>5639</v>
      </c>
      <c r="J1524">
        <f t="shared" si="46"/>
        <v>0</v>
      </c>
    </row>
    <row r="1525" spans="1:10">
      <c r="A1525" t="s">
        <v>5340</v>
      </c>
      <c r="B1525" t="str">
        <f t="shared" si="47"/>
        <v>SETrần Nhật Quang</v>
      </c>
      <c r="C1525" t="s">
        <v>3204</v>
      </c>
      <c r="D1525" t="s">
        <v>3203</v>
      </c>
      <c r="E1525" s="121">
        <v>43256</v>
      </c>
      <c r="F1525" t="s">
        <v>3181</v>
      </c>
      <c r="H1525" t="s">
        <v>5639</v>
      </c>
      <c r="J1525">
        <f t="shared" si="46"/>
        <v>1</v>
      </c>
    </row>
    <row r="1526" spans="1:10">
      <c r="A1526" t="s">
        <v>5469</v>
      </c>
      <c r="B1526" t="str">
        <f t="shared" si="47"/>
        <v>NORTHNguyễn Văn Dũng</v>
      </c>
      <c r="C1526" t="s">
        <v>2882</v>
      </c>
      <c r="D1526" t="s">
        <v>3205</v>
      </c>
      <c r="E1526" s="121" t="s">
        <v>3206</v>
      </c>
      <c r="F1526" t="s">
        <v>3181</v>
      </c>
      <c r="H1526" t="s">
        <v>5634</v>
      </c>
      <c r="J1526">
        <f t="shared" si="46"/>
        <v>0</v>
      </c>
    </row>
    <row r="1527" spans="1:10">
      <c r="A1527" t="s">
        <v>5306</v>
      </c>
      <c r="B1527" t="str">
        <f t="shared" si="47"/>
        <v>HCMNguyễn Minh Hồ Trung Hậu</v>
      </c>
      <c r="C1527" t="s">
        <v>3208</v>
      </c>
      <c r="D1527" t="s">
        <v>3207</v>
      </c>
      <c r="E1527" s="121" t="s">
        <v>3206</v>
      </c>
      <c r="F1527" t="s">
        <v>3209</v>
      </c>
      <c r="H1527" t="s">
        <v>5611</v>
      </c>
      <c r="J1527">
        <f t="shared" si="46"/>
        <v>0</v>
      </c>
    </row>
    <row r="1528" spans="1:10">
      <c r="A1528" t="s">
        <v>5389</v>
      </c>
      <c r="B1528" t="str">
        <f t="shared" si="47"/>
        <v>MKNguyễn Thị Nhả</v>
      </c>
      <c r="C1528" t="s">
        <v>3211</v>
      </c>
      <c r="D1528" t="s">
        <v>3210</v>
      </c>
      <c r="E1528" s="121">
        <v>43257</v>
      </c>
      <c r="F1528" t="s">
        <v>3181</v>
      </c>
      <c r="H1528" t="s">
        <v>5606</v>
      </c>
      <c r="J1528">
        <f t="shared" si="46"/>
        <v>0</v>
      </c>
    </row>
    <row r="1529" spans="1:10">
      <c r="A1529" t="s">
        <v>5306</v>
      </c>
      <c r="B1529" t="str">
        <f t="shared" si="47"/>
        <v>HCMTống Phước Trưởng</v>
      </c>
      <c r="C1529" t="s">
        <v>3213</v>
      </c>
      <c r="D1529" t="s">
        <v>3212</v>
      </c>
      <c r="E1529" s="121">
        <v>43257</v>
      </c>
      <c r="F1529" t="s">
        <v>3181</v>
      </c>
      <c r="H1529" t="s">
        <v>5648</v>
      </c>
      <c r="J1529">
        <f t="shared" si="46"/>
        <v>0</v>
      </c>
    </row>
    <row r="1530" spans="1:10">
      <c r="A1530" t="s">
        <v>5340</v>
      </c>
      <c r="B1530" t="str">
        <f t="shared" si="47"/>
        <v>SEHồ Quốc Việt</v>
      </c>
      <c r="C1530" t="s">
        <v>554</v>
      </c>
      <c r="D1530" t="s">
        <v>3214</v>
      </c>
      <c r="E1530" s="121">
        <v>43252</v>
      </c>
      <c r="F1530" t="s">
        <v>2316</v>
      </c>
      <c r="H1530" t="s">
        <v>5671</v>
      </c>
      <c r="J1530">
        <f t="shared" si="46"/>
        <v>0</v>
      </c>
    </row>
    <row r="1531" spans="1:10">
      <c r="A1531" t="s">
        <v>5340</v>
      </c>
      <c r="B1531" t="str">
        <f t="shared" si="47"/>
        <v>SEPhạm Thị Thu Phương</v>
      </c>
      <c r="C1531" t="s">
        <v>3216</v>
      </c>
      <c r="D1531" t="s">
        <v>3215</v>
      </c>
      <c r="E1531" s="121">
        <v>43252</v>
      </c>
      <c r="F1531" t="s">
        <v>3181</v>
      </c>
      <c r="H1531" t="s">
        <v>5671</v>
      </c>
      <c r="J1531">
        <f t="shared" si="46"/>
        <v>0</v>
      </c>
    </row>
    <row r="1532" spans="1:10">
      <c r="A1532" t="s">
        <v>5389</v>
      </c>
      <c r="B1532" t="str">
        <f t="shared" si="47"/>
        <v>MKNguyễn Thị Thùy Dung</v>
      </c>
      <c r="C1532" t="s">
        <v>3218</v>
      </c>
      <c r="D1532" t="s">
        <v>3217</v>
      </c>
      <c r="E1532" s="121">
        <v>43258</v>
      </c>
      <c r="F1532" t="s">
        <v>2504</v>
      </c>
      <c r="H1532" t="s">
        <v>5618</v>
      </c>
      <c r="J1532">
        <f t="shared" si="46"/>
        <v>1</v>
      </c>
    </row>
    <row r="1533" spans="1:10">
      <c r="A1533" t="s">
        <v>5340</v>
      </c>
      <c r="B1533" t="str">
        <f t="shared" si="47"/>
        <v>SEPHAN HUY BÌNH</v>
      </c>
      <c r="C1533" t="s">
        <v>3220</v>
      </c>
      <c r="D1533" t="s">
        <v>3219</v>
      </c>
      <c r="E1533" s="121">
        <v>43258</v>
      </c>
      <c r="F1533" t="s">
        <v>2504</v>
      </c>
      <c r="H1533" t="s">
        <v>5345</v>
      </c>
      <c r="J1533">
        <f t="shared" si="46"/>
        <v>0</v>
      </c>
    </row>
    <row r="1534" spans="1:10">
      <c r="A1534" t="s">
        <v>5306</v>
      </c>
      <c r="B1534" t="str">
        <f t="shared" si="47"/>
        <v>HCMNguyễn Khắc Quy</v>
      </c>
      <c r="C1534" t="s">
        <v>3222</v>
      </c>
      <c r="D1534" t="s">
        <v>3221</v>
      </c>
      <c r="E1534" s="121">
        <v>43258</v>
      </c>
      <c r="F1534" t="s">
        <v>2504</v>
      </c>
      <c r="H1534" t="s">
        <v>5533</v>
      </c>
      <c r="J1534">
        <f t="shared" si="46"/>
        <v>1</v>
      </c>
    </row>
    <row r="1535" spans="1:10">
      <c r="A1535" t="s">
        <v>5306</v>
      </c>
      <c r="B1535" t="str">
        <f t="shared" si="47"/>
        <v>HCMNguyễn Minh Tuấn</v>
      </c>
      <c r="C1535" t="s">
        <v>395</v>
      </c>
      <c r="D1535" t="s">
        <v>3223</v>
      </c>
      <c r="E1535" s="121">
        <v>43258</v>
      </c>
      <c r="F1535" t="s">
        <v>2504</v>
      </c>
      <c r="H1535" t="s">
        <v>5648</v>
      </c>
      <c r="J1535">
        <f t="shared" si="46"/>
        <v>1</v>
      </c>
    </row>
    <row r="1536" spans="1:10">
      <c r="A1536" t="s">
        <v>5306</v>
      </c>
      <c r="B1536" t="str">
        <f t="shared" si="47"/>
        <v>HCMHoàng Trọng Minh</v>
      </c>
      <c r="C1536" t="s">
        <v>3225</v>
      </c>
      <c r="D1536" t="s">
        <v>3224</v>
      </c>
      <c r="E1536" s="121">
        <v>43258</v>
      </c>
      <c r="F1536" t="s">
        <v>2504</v>
      </c>
      <c r="H1536" t="s">
        <v>5533</v>
      </c>
      <c r="J1536">
        <f t="shared" si="46"/>
        <v>0</v>
      </c>
    </row>
    <row r="1537" spans="1:10">
      <c r="A1537" t="s">
        <v>5306</v>
      </c>
      <c r="B1537" t="str">
        <f t="shared" si="47"/>
        <v>HCMHồ Hữu Trí</v>
      </c>
      <c r="C1537" t="s">
        <v>3227</v>
      </c>
      <c r="D1537" t="s">
        <v>3226</v>
      </c>
      <c r="E1537" s="121">
        <v>43252</v>
      </c>
      <c r="F1537" t="s">
        <v>107</v>
      </c>
      <c r="G1537" t="s">
        <v>3083</v>
      </c>
      <c r="H1537" t="s">
        <v>5679</v>
      </c>
      <c r="J1537">
        <f t="shared" si="46"/>
        <v>0</v>
      </c>
    </row>
    <row r="1538" spans="1:10">
      <c r="A1538" t="s">
        <v>5306</v>
      </c>
      <c r="B1538" t="str">
        <f t="shared" si="47"/>
        <v>HCMTrần Lâm Sơn</v>
      </c>
      <c r="C1538" t="s">
        <v>3229</v>
      </c>
      <c r="D1538" t="s">
        <v>3228</v>
      </c>
      <c r="E1538" s="121">
        <v>43252</v>
      </c>
      <c r="F1538" t="s">
        <v>107</v>
      </c>
      <c r="H1538" t="s">
        <v>5679</v>
      </c>
      <c r="J1538">
        <f t="shared" ref="J1538:J1601" si="48">+IF(COUNTIF($B:$B,B1538)=2,1,0)</f>
        <v>0</v>
      </c>
    </row>
    <row r="1539" spans="1:10">
      <c r="A1539" t="s">
        <v>5306</v>
      </c>
      <c r="B1539" t="str">
        <f t="shared" ref="B1539:B1550" si="49">+A1539&amp;C1539</f>
        <v>HCMBạch Văn Tú</v>
      </c>
      <c r="C1539" t="s">
        <v>3231</v>
      </c>
      <c r="D1539" t="s">
        <v>3230</v>
      </c>
      <c r="E1539" s="121">
        <v>43252</v>
      </c>
      <c r="F1539" t="s">
        <v>2504</v>
      </c>
      <c r="H1539" t="s">
        <v>5679</v>
      </c>
      <c r="J1539">
        <f t="shared" si="48"/>
        <v>0</v>
      </c>
    </row>
    <row r="1540" spans="1:10">
      <c r="A1540" t="s">
        <v>5306</v>
      </c>
      <c r="B1540" t="str">
        <f t="shared" si="49"/>
        <v>HCMLê Minh Long</v>
      </c>
      <c r="C1540" t="s">
        <v>3233</v>
      </c>
      <c r="D1540" t="s">
        <v>3232</v>
      </c>
      <c r="E1540" s="121">
        <v>43241</v>
      </c>
      <c r="F1540" t="s">
        <v>3234</v>
      </c>
      <c r="H1540" t="s">
        <v>5679</v>
      </c>
      <c r="J1540">
        <f t="shared" si="48"/>
        <v>0</v>
      </c>
    </row>
    <row r="1541" spans="1:10">
      <c r="A1541" t="s">
        <v>5389</v>
      </c>
      <c r="B1541" t="str">
        <f t="shared" si="49"/>
        <v>MKNguyễn Minh Triết</v>
      </c>
      <c r="C1541" t="s">
        <v>3236</v>
      </c>
      <c r="D1541" t="s">
        <v>3235</v>
      </c>
      <c r="E1541" s="121">
        <v>43259</v>
      </c>
      <c r="F1541" t="s">
        <v>2504</v>
      </c>
      <c r="H1541" t="s">
        <v>5629</v>
      </c>
      <c r="J1541">
        <f t="shared" si="48"/>
        <v>0</v>
      </c>
    </row>
    <row r="1542" spans="1:10">
      <c r="A1542" t="s">
        <v>5469</v>
      </c>
      <c r="B1542" t="str">
        <f t="shared" si="49"/>
        <v>NORTHBùi Thị Lan Hương</v>
      </c>
      <c r="C1542" t="s">
        <v>3238</v>
      </c>
      <c r="D1542" t="s">
        <v>3237</v>
      </c>
      <c r="E1542" s="121" t="s">
        <v>3239</v>
      </c>
      <c r="F1542" t="s">
        <v>2504</v>
      </c>
      <c r="H1542" t="s">
        <v>5667</v>
      </c>
      <c r="J1542">
        <f t="shared" si="48"/>
        <v>0</v>
      </c>
    </row>
    <row r="1543" spans="1:10">
      <c r="A1543" t="s">
        <v>5340</v>
      </c>
      <c r="B1543" t="str">
        <f t="shared" si="49"/>
        <v>SEPhạm Minh Hiếu</v>
      </c>
      <c r="C1543" t="s">
        <v>3241</v>
      </c>
      <c r="D1543" t="s">
        <v>3240</v>
      </c>
      <c r="E1543" s="121">
        <v>43262</v>
      </c>
      <c r="F1543" t="s">
        <v>2504</v>
      </c>
      <c r="H1543" t="s">
        <v>5640</v>
      </c>
      <c r="J1543">
        <f t="shared" si="48"/>
        <v>0</v>
      </c>
    </row>
    <row r="1544" spans="1:10">
      <c r="A1544" t="s">
        <v>5340</v>
      </c>
      <c r="B1544" t="str">
        <f t="shared" si="49"/>
        <v>SETrịnh Thị Thái</v>
      </c>
      <c r="C1544" t="s">
        <v>3243</v>
      </c>
      <c r="D1544" t="s">
        <v>3242</v>
      </c>
      <c r="E1544" s="121">
        <v>43262</v>
      </c>
      <c r="F1544" t="s">
        <v>2504</v>
      </c>
      <c r="H1544" t="s">
        <v>5640</v>
      </c>
      <c r="J1544">
        <f t="shared" si="48"/>
        <v>0</v>
      </c>
    </row>
    <row r="1545" spans="1:10">
      <c r="A1545" t="s">
        <v>5340</v>
      </c>
      <c r="B1545" t="str">
        <f t="shared" si="49"/>
        <v>SE Hoàng Thị Tuyết</v>
      </c>
      <c r="C1545" t="s">
        <v>3245</v>
      </c>
      <c r="D1545" t="s">
        <v>3244</v>
      </c>
      <c r="E1545" s="121">
        <v>43262</v>
      </c>
      <c r="F1545" t="s">
        <v>2504</v>
      </c>
      <c r="H1545" t="s">
        <v>5640</v>
      </c>
      <c r="J1545">
        <f t="shared" si="48"/>
        <v>0</v>
      </c>
    </row>
    <row r="1546" spans="1:10">
      <c r="A1546" t="s">
        <v>5438</v>
      </c>
      <c r="B1546" t="str">
        <f t="shared" si="49"/>
        <v>CENHoàng Ngọc Ren</v>
      </c>
      <c r="C1546" t="s">
        <v>3247</v>
      </c>
      <c r="D1546" t="s">
        <v>3246</v>
      </c>
      <c r="E1546" s="121" t="s">
        <v>3248</v>
      </c>
      <c r="F1546" t="s">
        <v>2316</v>
      </c>
      <c r="H1546" t="s">
        <v>5664</v>
      </c>
      <c r="J1546">
        <f t="shared" si="48"/>
        <v>0</v>
      </c>
    </row>
    <row r="1547" spans="1:10">
      <c r="A1547" t="s">
        <v>5438</v>
      </c>
      <c r="B1547" t="str">
        <f t="shared" si="49"/>
        <v>CENNguyễn Minh</v>
      </c>
      <c r="C1547" t="s">
        <v>3250</v>
      </c>
      <c r="D1547" t="s">
        <v>3249</v>
      </c>
      <c r="E1547" s="121" t="s">
        <v>3248</v>
      </c>
      <c r="F1547" t="s">
        <v>3181</v>
      </c>
      <c r="H1547" t="s">
        <v>5664</v>
      </c>
      <c r="J1547">
        <f t="shared" si="48"/>
        <v>0</v>
      </c>
    </row>
    <row r="1548" spans="1:10">
      <c r="A1548" t="s">
        <v>5438</v>
      </c>
      <c r="B1548" t="str">
        <f t="shared" si="49"/>
        <v>CENPhan Văn Trung</v>
      </c>
      <c r="C1548" t="s">
        <v>3252</v>
      </c>
      <c r="D1548" t="s">
        <v>3251</v>
      </c>
      <c r="E1548" s="121" t="s">
        <v>3248</v>
      </c>
      <c r="F1548" t="s">
        <v>2504</v>
      </c>
      <c r="H1548" t="s">
        <v>5664</v>
      </c>
      <c r="J1548">
        <f t="shared" si="48"/>
        <v>0</v>
      </c>
    </row>
    <row r="1549" spans="1:10">
      <c r="A1549" t="s">
        <v>5438</v>
      </c>
      <c r="B1549" t="str">
        <f t="shared" si="49"/>
        <v>CENPhạm Thị Thúy An</v>
      </c>
      <c r="C1549" t="s">
        <v>3254</v>
      </c>
      <c r="D1549" t="s">
        <v>3253</v>
      </c>
      <c r="E1549" s="121" t="s">
        <v>3248</v>
      </c>
      <c r="F1549" t="s">
        <v>2504</v>
      </c>
      <c r="H1549" t="s">
        <v>5681</v>
      </c>
      <c r="J1549">
        <f t="shared" si="48"/>
        <v>0</v>
      </c>
    </row>
    <row r="1550" spans="1:10">
      <c r="A1550" t="s">
        <v>5340</v>
      </c>
      <c r="B1550" t="str">
        <f t="shared" si="49"/>
        <v>SETrần Thị Lương</v>
      </c>
      <c r="C1550" t="s">
        <v>3256</v>
      </c>
      <c r="D1550" t="s">
        <v>3255</v>
      </c>
      <c r="E1550" s="121" t="s">
        <v>3248</v>
      </c>
      <c r="F1550" t="s">
        <v>2504</v>
      </c>
      <c r="H1550" t="s">
        <v>5345</v>
      </c>
      <c r="J1550">
        <f t="shared" si="48"/>
        <v>0</v>
      </c>
    </row>
    <row r="1551" spans="1:10">
      <c r="J1551">
        <f t="shared" si="48"/>
        <v>0</v>
      </c>
    </row>
    <row r="1552" spans="1:10">
      <c r="A1552" t="s">
        <v>5438</v>
      </c>
      <c r="B1552" t="str">
        <f t="shared" ref="B1552:B1615" si="50">+A1552&amp;C1552</f>
        <v xml:space="preserve">CENTrần Văn Tuấn </v>
      </c>
      <c r="C1552" t="s">
        <v>3258</v>
      </c>
      <c r="D1552" t="s">
        <v>3257</v>
      </c>
      <c r="E1552" s="121" t="s">
        <v>3259</v>
      </c>
      <c r="F1552" t="s">
        <v>1738</v>
      </c>
      <c r="H1552" t="s">
        <v>3301</v>
      </c>
      <c r="J1552">
        <f t="shared" si="48"/>
        <v>0</v>
      </c>
    </row>
    <row r="1553" spans="1:10">
      <c r="A1553" t="s">
        <v>5389</v>
      </c>
      <c r="B1553" t="str">
        <f t="shared" si="50"/>
        <v xml:space="preserve">MKTrịnh Ngọc Quí </v>
      </c>
      <c r="C1553" t="s">
        <v>3261</v>
      </c>
      <c r="D1553" t="s">
        <v>3260</v>
      </c>
      <c r="E1553" s="121">
        <v>43262</v>
      </c>
      <c r="F1553" t="s">
        <v>3181</v>
      </c>
      <c r="H1553" t="s">
        <v>5416</v>
      </c>
      <c r="J1553">
        <f t="shared" si="48"/>
        <v>0</v>
      </c>
    </row>
    <row r="1554" spans="1:10">
      <c r="A1554" t="s">
        <v>5389</v>
      </c>
      <c r="B1554" t="str">
        <f t="shared" si="50"/>
        <v>MKVõ Phương Duy</v>
      </c>
      <c r="C1554" t="s">
        <v>2349</v>
      </c>
      <c r="D1554" t="s">
        <v>3262</v>
      </c>
      <c r="E1554" s="121">
        <v>43262</v>
      </c>
      <c r="F1554" t="s">
        <v>3181</v>
      </c>
      <c r="H1554" t="s">
        <v>5416</v>
      </c>
      <c r="J1554">
        <f t="shared" si="48"/>
        <v>1</v>
      </c>
    </row>
    <row r="1555" spans="1:10">
      <c r="A1555" t="s">
        <v>5389</v>
      </c>
      <c r="B1555" t="str">
        <f t="shared" si="50"/>
        <v xml:space="preserve">MKNguyễn Thị Cẩm Giang </v>
      </c>
      <c r="C1555" t="s">
        <v>3264</v>
      </c>
      <c r="D1555" t="s">
        <v>3263</v>
      </c>
      <c r="E1555" s="121">
        <v>43262</v>
      </c>
      <c r="F1555" t="s">
        <v>3181</v>
      </c>
      <c r="H1555" t="s">
        <v>5416</v>
      </c>
      <c r="J1555">
        <f t="shared" si="48"/>
        <v>0</v>
      </c>
    </row>
    <row r="1556" spans="1:10">
      <c r="A1556" t="s">
        <v>5389</v>
      </c>
      <c r="B1556" t="str">
        <f t="shared" si="50"/>
        <v>MKĐỗ Phúc Khang An</v>
      </c>
      <c r="C1556" t="s">
        <v>3266</v>
      </c>
      <c r="D1556" t="s">
        <v>3265</v>
      </c>
      <c r="E1556" s="121">
        <v>43262</v>
      </c>
      <c r="F1556" t="s">
        <v>3181</v>
      </c>
      <c r="H1556" t="s">
        <v>5654</v>
      </c>
      <c r="J1556">
        <f t="shared" si="48"/>
        <v>0</v>
      </c>
    </row>
    <row r="1557" spans="1:10">
      <c r="A1557" t="s">
        <v>5306</v>
      </c>
      <c r="B1557" t="str">
        <f t="shared" si="50"/>
        <v>HCMPhạm Hoàng Thành</v>
      </c>
      <c r="C1557" t="s">
        <v>3268</v>
      </c>
      <c r="D1557" t="s">
        <v>3267</v>
      </c>
      <c r="E1557" s="121">
        <v>43262</v>
      </c>
      <c r="F1557" t="s">
        <v>3181</v>
      </c>
      <c r="H1557" t="s">
        <v>5679</v>
      </c>
      <c r="J1557">
        <f t="shared" si="48"/>
        <v>0</v>
      </c>
    </row>
    <row r="1558" spans="1:10">
      <c r="A1558" t="s">
        <v>5340</v>
      </c>
      <c r="B1558" t="str">
        <f t="shared" si="50"/>
        <v>SENguyễn Trường Phú</v>
      </c>
      <c r="C1558" t="s">
        <v>3270</v>
      </c>
      <c r="D1558" t="s">
        <v>3269</v>
      </c>
      <c r="E1558" s="121">
        <v>43263</v>
      </c>
      <c r="F1558" t="s">
        <v>3181</v>
      </c>
      <c r="H1558" t="s">
        <v>5345</v>
      </c>
      <c r="J1558">
        <f t="shared" si="48"/>
        <v>1</v>
      </c>
    </row>
    <row r="1559" spans="1:10">
      <c r="A1559" t="s">
        <v>5340</v>
      </c>
      <c r="B1559" t="str">
        <f t="shared" si="50"/>
        <v>SENguyễn Huỳnh Nga</v>
      </c>
      <c r="C1559" t="s">
        <v>2874</v>
      </c>
      <c r="D1559" t="s">
        <v>3271</v>
      </c>
      <c r="E1559" s="121">
        <v>43263</v>
      </c>
      <c r="F1559" t="s">
        <v>3181</v>
      </c>
      <c r="H1559" t="s">
        <v>5682</v>
      </c>
      <c r="J1559">
        <f t="shared" si="48"/>
        <v>1</v>
      </c>
    </row>
    <row r="1560" spans="1:10">
      <c r="A1560" t="s">
        <v>5340</v>
      </c>
      <c r="B1560" t="str">
        <f t="shared" si="50"/>
        <v>SELê Thị Kim Yến</v>
      </c>
      <c r="C1560" t="s">
        <v>242</v>
      </c>
      <c r="D1560" t="s">
        <v>3272</v>
      </c>
      <c r="E1560" s="121">
        <v>43263</v>
      </c>
      <c r="F1560" t="s">
        <v>3181</v>
      </c>
      <c r="H1560" t="s">
        <v>5682</v>
      </c>
      <c r="J1560">
        <f t="shared" si="48"/>
        <v>0</v>
      </c>
    </row>
    <row r="1561" spans="1:10">
      <c r="A1561" t="s">
        <v>5340</v>
      </c>
      <c r="B1561" t="str">
        <f t="shared" si="50"/>
        <v>SENguyện Thị Phương Linh</v>
      </c>
      <c r="C1561" t="s">
        <v>3274</v>
      </c>
      <c r="D1561" t="s">
        <v>3273</v>
      </c>
      <c r="E1561" s="121">
        <v>43263</v>
      </c>
      <c r="F1561" t="s">
        <v>3181</v>
      </c>
      <c r="H1561" t="s">
        <v>5682</v>
      </c>
      <c r="J1561">
        <f t="shared" si="48"/>
        <v>0</v>
      </c>
    </row>
    <row r="1562" spans="1:10">
      <c r="A1562" t="s">
        <v>5306</v>
      </c>
      <c r="B1562" t="str">
        <f t="shared" si="50"/>
        <v>HCMDương Thành Nhạn</v>
      </c>
      <c r="C1562" t="s">
        <v>3276</v>
      </c>
      <c r="D1562" t="s">
        <v>3275</v>
      </c>
      <c r="E1562" s="121">
        <v>43263</v>
      </c>
      <c r="F1562" t="s">
        <v>3181</v>
      </c>
      <c r="H1562" t="s">
        <v>5683</v>
      </c>
      <c r="J1562">
        <f t="shared" si="48"/>
        <v>0</v>
      </c>
    </row>
    <row r="1563" spans="1:10">
      <c r="A1563" t="s">
        <v>5306</v>
      </c>
      <c r="B1563" t="str">
        <f t="shared" si="50"/>
        <v>HCMHuỳnh Văn Trường Hận</v>
      </c>
      <c r="C1563" t="s">
        <v>3278</v>
      </c>
      <c r="D1563" t="s">
        <v>3277</v>
      </c>
      <c r="E1563" s="121">
        <v>43263</v>
      </c>
      <c r="F1563" t="s">
        <v>3181</v>
      </c>
      <c r="H1563" t="s">
        <v>5648</v>
      </c>
      <c r="J1563">
        <f t="shared" si="48"/>
        <v>0</v>
      </c>
    </row>
    <row r="1564" spans="1:10">
      <c r="A1564" t="s">
        <v>5306</v>
      </c>
      <c r="B1564" t="str">
        <f t="shared" si="50"/>
        <v>HCMTăng Văn Khương</v>
      </c>
      <c r="C1564" t="s">
        <v>3280</v>
      </c>
      <c r="D1564" t="s">
        <v>3279</v>
      </c>
      <c r="E1564" s="121">
        <v>43263</v>
      </c>
      <c r="F1564" t="s">
        <v>3181</v>
      </c>
      <c r="H1564" t="s">
        <v>5648</v>
      </c>
      <c r="J1564">
        <f t="shared" si="48"/>
        <v>0</v>
      </c>
    </row>
    <row r="1565" spans="1:10">
      <c r="A1565" t="s">
        <v>5389</v>
      </c>
      <c r="B1565" t="str">
        <f t="shared" si="50"/>
        <v>MKNguyễn Thị Kim Ngọc</v>
      </c>
      <c r="C1565" t="s">
        <v>3282</v>
      </c>
      <c r="D1565" t="s">
        <v>3281</v>
      </c>
      <c r="E1565" s="121">
        <v>43264</v>
      </c>
      <c r="F1565" t="s">
        <v>3181</v>
      </c>
      <c r="H1565" t="s">
        <v>5613</v>
      </c>
      <c r="J1565">
        <f t="shared" si="48"/>
        <v>0</v>
      </c>
    </row>
    <row r="1566" spans="1:10">
      <c r="A1566" t="s">
        <v>5306</v>
      </c>
      <c r="B1566" t="str">
        <f t="shared" si="50"/>
        <v>HCMVõ Thị Cẩm Tú</v>
      </c>
      <c r="C1566" t="s">
        <v>3284</v>
      </c>
      <c r="D1566" t="s">
        <v>3283</v>
      </c>
      <c r="E1566" s="121">
        <v>43264</v>
      </c>
      <c r="F1566" t="s">
        <v>3181</v>
      </c>
      <c r="H1566" t="s">
        <v>5320</v>
      </c>
      <c r="J1566">
        <f t="shared" si="48"/>
        <v>0</v>
      </c>
    </row>
    <row r="1567" spans="1:10">
      <c r="A1567" t="s">
        <v>5306</v>
      </c>
      <c r="B1567" t="str">
        <f t="shared" si="50"/>
        <v>HCMĐặng Việt Ninh Thuận</v>
      </c>
      <c r="C1567" t="s">
        <v>2987</v>
      </c>
      <c r="D1567" t="s">
        <v>3285</v>
      </c>
      <c r="E1567" s="121">
        <v>43264</v>
      </c>
      <c r="F1567" t="s">
        <v>3181</v>
      </c>
      <c r="H1567" t="s">
        <v>5320</v>
      </c>
      <c r="J1567">
        <f t="shared" si="48"/>
        <v>1</v>
      </c>
    </row>
    <row r="1568" spans="1:10">
      <c r="A1568" t="s">
        <v>5306</v>
      </c>
      <c r="B1568" t="str">
        <f t="shared" si="50"/>
        <v>HCMLê Phúc</v>
      </c>
      <c r="C1568" t="s">
        <v>3287</v>
      </c>
      <c r="D1568" t="s">
        <v>3286</v>
      </c>
      <c r="E1568" s="121">
        <v>43264</v>
      </c>
      <c r="F1568" t="s">
        <v>3181</v>
      </c>
      <c r="H1568" t="s">
        <v>5648</v>
      </c>
      <c r="J1568">
        <f t="shared" si="48"/>
        <v>0</v>
      </c>
    </row>
    <row r="1569" spans="1:10">
      <c r="A1569" t="s">
        <v>5306</v>
      </c>
      <c r="B1569" t="str">
        <f t="shared" si="50"/>
        <v>HCMTrần Hoàng Hải</v>
      </c>
      <c r="C1569" t="s">
        <v>3289</v>
      </c>
      <c r="D1569" t="s">
        <v>3288</v>
      </c>
      <c r="E1569" s="121">
        <v>43264</v>
      </c>
      <c r="F1569" t="s">
        <v>3181</v>
      </c>
      <c r="H1569" t="s">
        <v>5533</v>
      </c>
      <c r="J1569">
        <f t="shared" si="48"/>
        <v>1</v>
      </c>
    </row>
    <row r="1570" spans="1:10">
      <c r="A1570" t="s">
        <v>5306</v>
      </c>
      <c r="B1570" t="str">
        <f t="shared" si="50"/>
        <v>HCMTrần Văn Đông</v>
      </c>
      <c r="C1570" t="s">
        <v>1039</v>
      </c>
      <c r="D1570" t="s">
        <v>3290</v>
      </c>
      <c r="E1570" s="121">
        <v>43264</v>
      </c>
      <c r="F1570" t="s">
        <v>3181</v>
      </c>
      <c r="H1570" t="s">
        <v>5598</v>
      </c>
      <c r="J1570">
        <f t="shared" si="48"/>
        <v>0</v>
      </c>
    </row>
    <row r="1571" spans="1:10">
      <c r="A1571" t="s">
        <v>5306</v>
      </c>
      <c r="B1571" t="str">
        <f t="shared" si="50"/>
        <v>HCMPhạm Anh Đào</v>
      </c>
      <c r="C1571" t="s">
        <v>3292</v>
      </c>
      <c r="D1571" t="s">
        <v>3291</v>
      </c>
      <c r="E1571" s="121">
        <v>43264</v>
      </c>
      <c r="F1571" t="s">
        <v>3181</v>
      </c>
      <c r="H1571" t="s">
        <v>5560</v>
      </c>
      <c r="J1571">
        <f t="shared" si="48"/>
        <v>0</v>
      </c>
    </row>
    <row r="1572" spans="1:10">
      <c r="A1572" t="s">
        <v>5306</v>
      </c>
      <c r="B1572" t="str">
        <f t="shared" si="50"/>
        <v>HCMLâm Nguyễn Hồng Phúc</v>
      </c>
      <c r="C1572" t="s">
        <v>3294</v>
      </c>
      <c r="D1572" t="s">
        <v>3293</v>
      </c>
      <c r="E1572" s="121">
        <v>43264</v>
      </c>
      <c r="F1572" t="s">
        <v>3181</v>
      </c>
      <c r="H1572" t="s">
        <v>5648</v>
      </c>
      <c r="J1572">
        <f t="shared" si="48"/>
        <v>0</v>
      </c>
    </row>
    <row r="1573" spans="1:10">
      <c r="A1573" t="s">
        <v>5389</v>
      </c>
      <c r="B1573" t="str">
        <f t="shared" si="50"/>
        <v>MKVõ Châu Đoan</v>
      </c>
      <c r="C1573" t="s">
        <v>3296</v>
      </c>
      <c r="D1573" t="s">
        <v>3295</v>
      </c>
      <c r="E1573" s="121">
        <v>43266</v>
      </c>
      <c r="F1573" t="s">
        <v>3181</v>
      </c>
      <c r="H1573" t="s">
        <v>5435</v>
      </c>
      <c r="J1573">
        <f t="shared" si="48"/>
        <v>0</v>
      </c>
    </row>
    <row r="1574" spans="1:10">
      <c r="A1574" t="s">
        <v>5306</v>
      </c>
      <c r="B1574" t="str">
        <f t="shared" si="50"/>
        <v>HCMBùi Thị Ngọc Thúy</v>
      </c>
      <c r="C1574" t="s">
        <v>3298</v>
      </c>
      <c r="D1574" t="s">
        <v>3297</v>
      </c>
      <c r="E1574" s="121" t="s">
        <v>3299</v>
      </c>
      <c r="F1574" t="s">
        <v>3181</v>
      </c>
      <c r="H1574" t="s">
        <v>5679</v>
      </c>
      <c r="J1574">
        <f t="shared" si="48"/>
        <v>0</v>
      </c>
    </row>
    <row r="1575" spans="1:10">
      <c r="A1575" t="s">
        <v>5469</v>
      </c>
      <c r="B1575" t="str">
        <f t="shared" si="50"/>
        <v>NORTHNguyễn Công Toàn</v>
      </c>
      <c r="C1575" t="s">
        <v>3301</v>
      </c>
      <c r="D1575" t="s">
        <v>3300</v>
      </c>
      <c r="E1575" s="121" t="s">
        <v>3302</v>
      </c>
      <c r="F1575" t="s">
        <v>107</v>
      </c>
      <c r="H1575" t="s">
        <v>5662</v>
      </c>
      <c r="J1575">
        <f t="shared" si="48"/>
        <v>0</v>
      </c>
    </row>
    <row r="1576" spans="1:10">
      <c r="A1576" t="s">
        <v>5389</v>
      </c>
      <c r="B1576" t="str">
        <f t="shared" si="50"/>
        <v>MKNguyễn Hoàng Khải</v>
      </c>
      <c r="C1576" t="s">
        <v>3304</v>
      </c>
      <c r="D1576" t="s">
        <v>3303</v>
      </c>
      <c r="E1576" s="121">
        <v>43265</v>
      </c>
      <c r="F1576" t="s">
        <v>3181</v>
      </c>
      <c r="H1576" t="s">
        <v>5665</v>
      </c>
      <c r="J1576">
        <f t="shared" si="48"/>
        <v>1</v>
      </c>
    </row>
    <row r="1577" spans="1:10">
      <c r="A1577" t="s">
        <v>5389</v>
      </c>
      <c r="B1577" t="str">
        <f t="shared" si="50"/>
        <v>MKLê Hoàng Huy</v>
      </c>
      <c r="C1577" t="s">
        <v>3306</v>
      </c>
      <c r="D1577" t="s">
        <v>3305</v>
      </c>
      <c r="E1577" s="121">
        <v>43264</v>
      </c>
      <c r="F1577" t="s">
        <v>107</v>
      </c>
      <c r="H1577" t="s">
        <v>5416</v>
      </c>
      <c r="J1577">
        <f t="shared" si="48"/>
        <v>0</v>
      </c>
    </row>
    <row r="1578" spans="1:10">
      <c r="A1578" t="s">
        <v>5306</v>
      </c>
      <c r="B1578" t="str">
        <f t="shared" si="50"/>
        <v>HCMLê Hoàng Dũng</v>
      </c>
      <c r="C1578" t="s">
        <v>3308</v>
      </c>
      <c r="D1578" t="s">
        <v>3307</v>
      </c>
      <c r="E1578" s="121">
        <v>43269</v>
      </c>
      <c r="F1578" t="s">
        <v>3181</v>
      </c>
      <c r="H1578" t="s">
        <v>5663</v>
      </c>
      <c r="J1578">
        <f t="shared" si="48"/>
        <v>0</v>
      </c>
    </row>
    <row r="1579" spans="1:10">
      <c r="A1579" t="s">
        <v>5306</v>
      </c>
      <c r="B1579" t="str">
        <f t="shared" si="50"/>
        <v>HCMNguyễn Lê Minh Quân</v>
      </c>
      <c r="C1579" t="s">
        <v>3310</v>
      </c>
      <c r="D1579" t="s">
        <v>3309</v>
      </c>
      <c r="E1579" s="121">
        <v>43269</v>
      </c>
      <c r="F1579" t="s">
        <v>3181</v>
      </c>
      <c r="H1579" t="s">
        <v>5663</v>
      </c>
      <c r="J1579">
        <f t="shared" si="48"/>
        <v>0</v>
      </c>
    </row>
    <row r="1580" spans="1:10">
      <c r="A1580" t="s">
        <v>5306</v>
      </c>
      <c r="B1580" t="str">
        <f t="shared" si="50"/>
        <v>HCMPhạm Thị Thanh Huyền</v>
      </c>
      <c r="C1580" t="s">
        <v>3312</v>
      </c>
      <c r="D1580" t="s">
        <v>3311</v>
      </c>
      <c r="E1580" s="121">
        <v>43269</v>
      </c>
      <c r="F1580" t="s">
        <v>3181</v>
      </c>
      <c r="H1580" t="s">
        <v>5320</v>
      </c>
      <c r="J1580">
        <f t="shared" si="48"/>
        <v>0</v>
      </c>
    </row>
    <row r="1581" spans="1:10">
      <c r="A1581" t="s">
        <v>5306</v>
      </c>
      <c r="B1581" t="str">
        <f t="shared" si="50"/>
        <v>HCMNguyễn Minh Khôi</v>
      </c>
      <c r="C1581" t="s">
        <v>3314</v>
      </c>
      <c r="D1581" t="s">
        <v>3313</v>
      </c>
      <c r="E1581" s="121">
        <v>43269</v>
      </c>
      <c r="F1581" t="s">
        <v>3181</v>
      </c>
      <c r="H1581" t="s">
        <v>5320</v>
      </c>
      <c r="J1581">
        <f t="shared" si="48"/>
        <v>0</v>
      </c>
    </row>
    <row r="1582" spans="1:10">
      <c r="A1582" t="s">
        <v>5306</v>
      </c>
      <c r="B1582" t="str">
        <f t="shared" si="50"/>
        <v>HCMNguyễn Thái Vinh</v>
      </c>
      <c r="C1582" t="s">
        <v>3316</v>
      </c>
      <c r="D1582" t="s">
        <v>3315</v>
      </c>
      <c r="E1582" s="121">
        <v>43269</v>
      </c>
      <c r="F1582" t="s">
        <v>3181</v>
      </c>
      <c r="H1582" t="s">
        <v>5679</v>
      </c>
      <c r="J1582">
        <f t="shared" si="48"/>
        <v>0</v>
      </c>
    </row>
    <row r="1583" spans="1:10">
      <c r="A1583" t="s">
        <v>5306</v>
      </c>
      <c r="B1583" t="str">
        <f t="shared" si="50"/>
        <v>HCMTrần Công Huân</v>
      </c>
      <c r="C1583" t="s">
        <v>3318</v>
      </c>
      <c r="D1583" t="s">
        <v>3317</v>
      </c>
      <c r="E1583" s="121">
        <v>43269</v>
      </c>
      <c r="F1583" t="s">
        <v>3181</v>
      </c>
      <c r="H1583" t="s">
        <v>5679</v>
      </c>
      <c r="J1583">
        <f t="shared" si="48"/>
        <v>0</v>
      </c>
    </row>
    <row r="1584" spans="1:10">
      <c r="A1584" t="s">
        <v>58</v>
      </c>
      <c r="B1584" t="str">
        <f t="shared" si="50"/>
        <v>MTĐoàn Thị Hoài Thu</v>
      </c>
      <c r="C1584" t="s">
        <v>40</v>
      </c>
      <c r="D1584" t="s">
        <v>50</v>
      </c>
      <c r="E1584" s="121">
        <v>43269</v>
      </c>
      <c r="F1584" t="s">
        <v>3181</v>
      </c>
      <c r="H1584" t="s">
        <v>3666</v>
      </c>
      <c r="J1584">
        <f t="shared" si="48"/>
        <v>1</v>
      </c>
    </row>
    <row r="1585" spans="1:10">
      <c r="A1585" t="s">
        <v>5306</v>
      </c>
      <c r="B1585" t="str">
        <f t="shared" si="50"/>
        <v>HCMTrương Quang Cảnh</v>
      </c>
      <c r="C1585" t="s">
        <v>3320</v>
      </c>
      <c r="D1585" t="s">
        <v>3319</v>
      </c>
      <c r="E1585" s="121">
        <v>43269</v>
      </c>
      <c r="F1585" t="s">
        <v>3181</v>
      </c>
      <c r="H1585" t="s">
        <v>3083</v>
      </c>
      <c r="J1585">
        <f t="shared" si="48"/>
        <v>0</v>
      </c>
    </row>
    <row r="1586" spans="1:10">
      <c r="A1586" t="s">
        <v>5306</v>
      </c>
      <c r="B1586" t="str">
        <f t="shared" si="50"/>
        <v>HCMDương Thị Bảo Khánh</v>
      </c>
      <c r="C1586" t="s">
        <v>2511</v>
      </c>
      <c r="D1586" t="s">
        <v>3321</v>
      </c>
      <c r="E1586" s="121">
        <v>43269</v>
      </c>
      <c r="F1586" t="s">
        <v>3181</v>
      </c>
      <c r="H1586" t="s">
        <v>5681</v>
      </c>
      <c r="J1586">
        <f t="shared" si="48"/>
        <v>1</v>
      </c>
    </row>
    <row r="1587" spans="1:10">
      <c r="A1587" t="s">
        <v>5306</v>
      </c>
      <c r="B1587" t="str">
        <f t="shared" si="50"/>
        <v>HCMBùi Ngọc Duy</v>
      </c>
      <c r="C1587" t="s">
        <v>1904</v>
      </c>
      <c r="D1587" t="s">
        <v>3322</v>
      </c>
      <c r="E1587" s="121">
        <v>43269</v>
      </c>
      <c r="F1587" t="s">
        <v>3181</v>
      </c>
      <c r="H1587" t="s">
        <v>5581</v>
      </c>
      <c r="J1587">
        <f t="shared" si="48"/>
        <v>1</v>
      </c>
    </row>
    <row r="1588" spans="1:10">
      <c r="A1588" t="s">
        <v>5340</v>
      </c>
      <c r="B1588" t="str">
        <f t="shared" si="50"/>
        <v>SENguyễn Thị Phương Thảo</v>
      </c>
      <c r="C1588" t="s">
        <v>109</v>
      </c>
      <c r="D1588" t="s">
        <v>3323</v>
      </c>
      <c r="E1588" s="121">
        <v>43272</v>
      </c>
      <c r="F1588" t="s">
        <v>3181</v>
      </c>
      <c r="H1588" t="s">
        <v>5672</v>
      </c>
      <c r="J1588">
        <f t="shared" si="48"/>
        <v>0</v>
      </c>
    </row>
    <row r="1589" spans="1:10">
      <c r="A1589" t="s">
        <v>5340</v>
      </c>
      <c r="B1589" t="str">
        <f t="shared" si="50"/>
        <v>SENgô Trung Tâm</v>
      </c>
      <c r="C1589" t="s">
        <v>3325</v>
      </c>
      <c r="D1589" t="s">
        <v>3324</v>
      </c>
      <c r="E1589" s="121">
        <v>43272</v>
      </c>
      <c r="F1589" t="s">
        <v>3181</v>
      </c>
      <c r="H1589" t="s">
        <v>5672</v>
      </c>
      <c r="J1589">
        <f t="shared" si="48"/>
        <v>0</v>
      </c>
    </row>
    <row r="1590" spans="1:10">
      <c r="A1590" t="s">
        <v>5438</v>
      </c>
      <c r="B1590" t="str">
        <f t="shared" si="50"/>
        <v>CENTrịnh Văn Hoàng</v>
      </c>
      <c r="C1590" t="s">
        <v>3327</v>
      </c>
      <c r="D1590" t="s">
        <v>3326</v>
      </c>
      <c r="E1590" s="121" t="s">
        <v>3328</v>
      </c>
      <c r="F1590" t="s">
        <v>3181</v>
      </c>
      <c r="H1590" t="s">
        <v>5627</v>
      </c>
      <c r="J1590">
        <f t="shared" si="48"/>
        <v>0</v>
      </c>
    </row>
    <row r="1591" spans="1:10">
      <c r="A1591" t="s">
        <v>5389</v>
      </c>
      <c r="B1591" t="str">
        <f t="shared" si="50"/>
        <v>MKTrịnh Thư Sinh</v>
      </c>
      <c r="C1591" t="s">
        <v>2829</v>
      </c>
      <c r="D1591" t="s">
        <v>3329</v>
      </c>
      <c r="E1591" s="121">
        <v>43252</v>
      </c>
      <c r="F1591" t="s">
        <v>3181</v>
      </c>
      <c r="H1591" t="s">
        <v>5613</v>
      </c>
      <c r="J1591">
        <f t="shared" si="48"/>
        <v>1</v>
      </c>
    </row>
    <row r="1592" spans="1:10">
      <c r="A1592" t="s">
        <v>5469</v>
      </c>
      <c r="B1592" t="str">
        <f t="shared" si="50"/>
        <v>NORTHĐoàn Hữu Thắng</v>
      </c>
      <c r="C1592" t="s">
        <v>3331</v>
      </c>
      <c r="D1592" t="s">
        <v>3330</v>
      </c>
      <c r="E1592" s="121" t="s">
        <v>3328</v>
      </c>
      <c r="F1592" t="s">
        <v>3181</v>
      </c>
      <c r="H1592" t="s">
        <v>5488</v>
      </c>
      <c r="J1592">
        <f t="shared" si="48"/>
        <v>0</v>
      </c>
    </row>
    <row r="1593" spans="1:10">
      <c r="A1593" t="s">
        <v>5389</v>
      </c>
      <c r="B1593" t="str">
        <f t="shared" si="50"/>
        <v>MKLư Thị Thúy Hằng</v>
      </c>
      <c r="C1593" t="s">
        <v>3333</v>
      </c>
      <c r="D1593" t="s">
        <v>3332</v>
      </c>
      <c r="E1593" s="121">
        <v>43273</v>
      </c>
      <c r="F1593" t="s">
        <v>3181</v>
      </c>
      <c r="H1593" t="s">
        <v>5680</v>
      </c>
      <c r="J1593">
        <f t="shared" si="48"/>
        <v>0</v>
      </c>
    </row>
    <row r="1594" spans="1:10">
      <c r="A1594" t="s">
        <v>5340</v>
      </c>
      <c r="B1594" t="str">
        <f t="shared" si="50"/>
        <v>SENguyễn Thế Duy</v>
      </c>
      <c r="C1594" t="s">
        <v>3335</v>
      </c>
      <c r="D1594" t="s">
        <v>3334</v>
      </c>
      <c r="E1594" s="121">
        <v>43272</v>
      </c>
      <c r="F1594" t="s">
        <v>3181</v>
      </c>
      <c r="H1594" t="s">
        <v>5672</v>
      </c>
      <c r="J1594">
        <f t="shared" si="48"/>
        <v>0</v>
      </c>
    </row>
    <row r="1595" spans="1:10">
      <c r="A1595" t="s">
        <v>5306</v>
      </c>
      <c r="B1595" t="str">
        <f t="shared" si="50"/>
        <v>HCMPhạm Quốc Lập</v>
      </c>
      <c r="C1595" t="s">
        <v>3337</v>
      </c>
      <c r="D1595" t="s">
        <v>3336</v>
      </c>
      <c r="E1595" s="121" t="s">
        <v>3338</v>
      </c>
      <c r="F1595" t="s">
        <v>3181</v>
      </c>
      <c r="H1595" t="s">
        <v>5681</v>
      </c>
      <c r="J1595">
        <f t="shared" si="48"/>
        <v>1</v>
      </c>
    </row>
    <row r="1596" spans="1:10">
      <c r="A1596" t="s">
        <v>5661</v>
      </c>
      <c r="B1596" t="str">
        <f t="shared" si="50"/>
        <v>SE Vũ Phi Long</v>
      </c>
      <c r="C1596" t="s">
        <v>1843</v>
      </c>
      <c r="D1596" t="s">
        <v>3339</v>
      </c>
      <c r="E1596" s="121">
        <v>43272</v>
      </c>
      <c r="F1596" t="s">
        <v>3181</v>
      </c>
      <c r="H1596" t="s">
        <v>5388</v>
      </c>
      <c r="J1596">
        <f t="shared" si="48"/>
        <v>0</v>
      </c>
    </row>
    <row r="1597" spans="1:10">
      <c r="A1597" t="s">
        <v>5306</v>
      </c>
      <c r="B1597" t="str">
        <f t="shared" si="50"/>
        <v>HCMThái Bình Dũng</v>
      </c>
      <c r="C1597" t="s">
        <v>2924</v>
      </c>
      <c r="D1597" t="s">
        <v>3340</v>
      </c>
      <c r="E1597" s="121">
        <v>43272</v>
      </c>
      <c r="F1597" t="s">
        <v>3181</v>
      </c>
      <c r="H1597" t="s">
        <v>5684</v>
      </c>
      <c r="J1597">
        <f t="shared" si="48"/>
        <v>0</v>
      </c>
    </row>
    <row r="1598" spans="1:10">
      <c r="A1598" t="s">
        <v>5438</v>
      </c>
      <c r="B1598" t="str">
        <f t="shared" si="50"/>
        <v>CENNguyễn Trường Soái</v>
      </c>
      <c r="C1598" t="s">
        <v>3342</v>
      </c>
      <c r="D1598" t="s">
        <v>3341</v>
      </c>
      <c r="E1598" s="121" t="s">
        <v>3343</v>
      </c>
      <c r="F1598" t="s">
        <v>3181</v>
      </c>
      <c r="H1598" t="s">
        <v>5552</v>
      </c>
      <c r="J1598">
        <f t="shared" si="48"/>
        <v>0</v>
      </c>
    </row>
    <row r="1599" spans="1:10">
      <c r="A1599" t="s">
        <v>5306</v>
      </c>
      <c r="B1599" t="str">
        <f t="shared" si="50"/>
        <v>HCMCao Thị Quỳnh Khanh</v>
      </c>
      <c r="C1599" t="s">
        <v>3345</v>
      </c>
      <c r="D1599" t="s">
        <v>3344</v>
      </c>
      <c r="F1599" t="s">
        <v>3181</v>
      </c>
      <c r="H1599" t="s">
        <v>5679</v>
      </c>
      <c r="J1599">
        <f t="shared" si="48"/>
        <v>0</v>
      </c>
    </row>
    <row r="1600" spans="1:10">
      <c r="A1600" t="s">
        <v>5306</v>
      </c>
      <c r="B1600" t="str">
        <f t="shared" si="50"/>
        <v>HCMVõ Hoàng Tuấn</v>
      </c>
      <c r="C1600" t="s">
        <v>3347</v>
      </c>
      <c r="D1600" t="s">
        <v>3346</v>
      </c>
      <c r="F1600" t="s">
        <v>3181</v>
      </c>
      <c r="H1600" t="s">
        <v>5560</v>
      </c>
      <c r="J1600">
        <f t="shared" si="48"/>
        <v>0</v>
      </c>
    </row>
    <row r="1601" spans="1:10">
      <c r="A1601" t="s">
        <v>5306</v>
      </c>
      <c r="B1601" t="str">
        <f t="shared" si="50"/>
        <v>HCMPhạm Đình Chương</v>
      </c>
      <c r="C1601" t="s">
        <v>3349</v>
      </c>
      <c r="D1601" t="s">
        <v>3348</v>
      </c>
      <c r="F1601" t="s">
        <v>3181</v>
      </c>
      <c r="H1601" t="s">
        <v>5560</v>
      </c>
      <c r="J1601">
        <f t="shared" si="48"/>
        <v>0</v>
      </c>
    </row>
    <row r="1602" spans="1:10">
      <c r="A1602" t="s">
        <v>5306</v>
      </c>
      <c r="B1602" t="str">
        <f t="shared" si="50"/>
        <v>HCMTrần Ngọc Tuyền</v>
      </c>
      <c r="C1602" t="s">
        <v>3351</v>
      </c>
      <c r="D1602" t="s">
        <v>3350</v>
      </c>
      <c r="F1602" t="s">
        <v>203</v>
      </c>
      <c r="H1602" t="s">
        <v>203</v>
      </c>
      <c r="J1602">
        <f t="shared" ref="J1602:J1665" si="51">+IF(COUNTIF($B:$B,B1602)=2,1,0)</f>
        <v>0</v>
      </c>
    </row>
    <row r="1603" spans="1:10">
      <c r="A1603" t="s">
        <v>5306</v>
      </c>
      <c r="B1603" t="str">
        <f t="shared" si="50"/>
        <v>HCMLê Văn Tuấn</v>
      </c>
      <c r="C1603" t="s">
        <v>2270</v>
      </c>
      <c r="D1603" t="s">
        <v>3352</v>
      </c>
      <c r="F1603" t="s">
        <v>107</v>
      </c>
      <c r="H1603" t="s">
        <v>5560</v>
      </c>
      <c r="J1603">
        <f t="shared" si="51"/>
        <v>1</v>
      </c>
    </row>
    <row r="1604" spans="1:10">
      <c r="A1604" t="s">
        <v>5469</v>
      </c>
      <c r="B1604" t="str">
        <f t="shared" si="50"/>
        <v>NORTHDương Thị Ngọc Oanh</v>
      </c>
      <c r="C1604" t="s">
        <v>3354</v>
      </c>
      <c r="D1604" t="s">
        <v>3353</v>
      </c>
      <c r="E1604" s="121" t="s">
        <v>3355</v>
      </c>
      <c r="F1604" t="s">
        <v>3181</v>
      </c>
      <c r="H1604" t="s">
        <v>5604</v>
      </c>
      <c r="J1604">
        <f t="shared" si="51"/>
        <v>0</v>
      </c>
    </row>
    <row r="1605" spans="1:10">
      <c r="A1605" t="s">
        <v>5469</v>
      </c>
      <c r="B1605" t="str">
        <f t="shared" si="50"/>
        <v>NORTHĐào Thị Chinh</v>
      </c>
      <c r="C1605" t="s">
        <v>3357</v>
      </c>
      <c r="D1605" t="s">
        <v>3356</v>
      </c>
      <c r="E1605" s="121" t="s">
        <v>3355</v>
      </c>
      <c r="F1605" t="s">
        <v>3181</v>
      </c>
      <c r="H1605" t="s">
        <v>5604</v>
      </c>
      <c r="J1605">
        <f t="shared" si="51"/>
        <v>0</v>
      </c>
    </row>
    <row r="1606" spans="1:10">
      <c r="A1606" t="s">
        <v>5469</v>
      </c>
      <c r="B1606" t="str">
        <f t="shared" si="50"/>
        <v>NORTHNguyễn Ngọc Chân</v>
      </c>
      <c r="C1606" t="s">
        <v>3359</v>
      </c>
      <c r="D1606" t="s">
        <v>3358</v>
      </c>
      <c r="E1606" s="121" t="s">
        <v>3355</v>
      </c>
      <c r="F1606" t="s">
        <v>2316</v>
      </c>
      <c r="H1606" t="s">
        <v>5590</v>
      </c>
      <c r="J1606">
        <f t="shared" si="51"/>
        <v>0</v>
      </c>
    </row>
    <row r="1607" spans="1:10">
      <c r="A1607" t="s">
        <v>5469</v>
      </c>
      <c r="B1607" t="str">
        <f t="shared" si="50"/>
        <v>NORTHTriệu Quang Minh</v>
      </c>
      <c r="C1607" t="s">
        <v>3361</v>
      </c>
      <c r="D1607" t="s">
        <v>3360</v>
      </c>
      <c r="E1607" s="121" t="s">
        <v>3355</v>
      </c>
      <c r="F1607" t="s">
        <v>2504</v>
      </c>
      <c r="H1607" t="s">
        <v>5490</v>
      </c>
      <c r="J1607">
        <f t="shared" si="51"/>
        <v>0</v>
      </c>
    </row>
    <row r="1608" spans="1:10">
      <c r="A1608" t="s">
        <v>5469</v>
      </c>
      <c r="B1608" t="str">
        <f t="shared" si="50"/>
        <v>NORTHĐỗ Kim Thoa</v>
      </c>
      <c r="C1608" t="s">
        <v>3363</v>
      </c>
      <c r="D1608" t="s">
        <v>3362</v>
      </c>
      <c r="E1608" s="121" t="s">
        <v>3355</v>
      </c>
      <c r="F1608" t="s">
        <v>2504</v>
      </c>
      <c r="H1608" t="s">
        <v>5490</v>
      </c>
      <c r="J1608">
        <f t="shared" si="51"/>
        <v>0</v>
      </c>
    </row>
    <row r="1609" spans="1:10">
      <c r="A1609" t="s">
        <v>5469</v>
      </c>
      <c r="B1609" t="str">
        <f t="shared" si="50"/>
        <v>NORTHNguyễn Thị Vân Chi</v>
      </c>
      <c r="C1609" t="s">
        <v>3365</v>
      </c>
      <c r="D1609" t="s">
        <v>3364</v>
      </c>
      <c r="E1609" s="121" t="s">
        <v>3355</v>
      </c>
      <c r="F1609" t="s">
        <v>2504</v>
      </c>
      <c r="H1609" t="s">
        <v>5491</v>
      </c>
      <c r="J1609">
        <f t="shared" si="51"/>
        <v>0</v>
      </c>
    </row>
    <row r="1610" spans="1:10">
      <c r="A1610" t="s">
        <v>5438</v>
      </c>
      <c r="B1610" t="str">
        <f t="shared" si="50"/>
        <v>CENPhan Văn Anh</v>
      </c>
      <c r="C1610" t="s">
        <v>3367</v>
      </c>
      <c r="D1610" t="s">
        <v>3366</v>
      </c>
      <c r="E1610" s="121" t="s">
        <v>3368</v>
      </c>
      <c r="F1610" t="s">
        <v>2504</v>
      </c>
      <c r="H1610" t="s">
        <v>5628</v>
      </c>
      <c r="J1610">
        <f t="shared" si="51"/>
        <v>0</v>
      </c>
    </row>
    <row r="1611" spans="1:10">
      <c r="A1611" t="s">
        <v>5389</v>
      </c>
      <c r="B1611" t="str">
        <f t="shared" si="50"/>
        <v>MKLÊ PHÁT CANG</v>
      </c>
      <c r="C1611" t="s">
        <v>3370</v>
      </c>
      <c r="D1611" t="s">
        <v>3369</v>
      </c>
      <c r="E1611" s="121">
        <v>43283</v>
      </c>
      <c r="F1611" t="s">
        <v>3371</v>
      </c>
      <c r="H1611" t="s">
        <v>5632</v>
      </c>
      <c r="J1611">
        <f t="shared" si="51"/>
        <v>0</v>
      </c>
    </row>
    <row r="1612" spans="1:10">
      <c r="A1612" t="s">
        <v>5389</v>
      </c>
      <c r="B1612" t="str">
        <f t="shared" si="50"/>
        <v>MKNGUYỄN VĂN BÌNH</v>
      </c>
      <c r="C1612" t="s">
        <v>3373</v>
      </c>
      <c r="D1612" t="s">
        <v>3372</v>
      </c>
      <c r="E1612" s="121">
        <v>43283</v>
      </c>
      <c r="F1612" t="s">
        <v>3371</v>
      </c>
      <c r="H1612" t="s">
        <v>5632</v>
      </c>
      <c r="J1612">
        <f t="shared" si="51"/>
        <v>0</v>
      </c>
    </row>
    <row r="1613" spans="1:10">
      <c r="A1613" t="s">
        <v>5389</v>
      </c>
      <c r="B1613" t="str">
        <f t="shared" si="50"/>
        <v>MKVõ Thị Mai Phương Thanh</v>
      </c>
      <c r="C1613" t="s">
        <v>3375</v>
      </c>
      <c r="D1613" t="s">
        <v>3374</v>
      </c>
      <c r="E1613" s="121">
        <v>43283</v>
      </c>
      <c r="F1613" t="s">
        <v>2504</v>
      </c>
      <c r="H1613" t="s">
        <v>5654</v>
      </c>
      <c r="J1613">
        <f t="shared" si="51"/>
        <v>0</v>
      </c>
    </row>
    <row r="1614" spans="1:10">
      <c r="A1614" t="s">
        <v>5389</v>
      </c>
      <c r="B1614" t="str">
        <f t="shared" si="50"/>
        <v>MKPhạm Hữu Trong</v>
      </c>
      <c r="C1614" t="s">
        <v>3377</v>
      </c>
      <c r="D1614" t="s">
        <v>3376</v>
      </c>
      <c r="E1614" s="121">
        <v>43283</v>
      </c>
      <c r="F1614" t="s">
        <v>2504</v>
      </c>
      <c r="H1614" t="s">
        <v>5591</v>
      </c>
      <c r="J1614">
        <f t="shared" si="51"/>
        <v>0</v>
      </c>
    </row>
    <row r="1615" spans="1:10">
      <c r="A1615" t="s">
        <v>5389</v>
      </c>
      <c r="B1615" t="str">
        <f t="shared" si="50"/>
        <v>MKNguyễn Phương Thùy</v>
      </c>
      <c r="C1615" t="s">
        <v>3379</v>
      </c>
      <c r="D1615" t="s">
        <v>3378</v>
      </c>
      <c r="E1615" s="121">
        <v>43283</v>
      </c>
      <c r="F1615" t="s">
        <v>2316</v>
      </c>
      <c r="H1615" t="s">
        <v>5629</v>
      </c>
      <c r="J1615">
        <f t="shared" si="51"/>
        <v>0</v>
      </c>
    </row>
    <row r="1616" spans="1:10">
      <c r="A1616" t="s">
        <v>5389</v>
      </c>
      <c r="B1616" t="str">
        <f t="shared" ref="B1616:B1679" si="52">+A1616&amp;C1616</f>
        <v>MKCao Ngọc Thư</v>
      </c>
      <c r="C1616" t="s">
        <v>3381</v>
      </c>
      <c r="D1616" t="s">
        <v>3380</v>
      </c>
      <c r="E1616" s="121">
        <v>43283</v>
      </c>
      <c r="F1616" t="s">
        <v>2504</v>
      </c>
      <c r="H1616" t="s">
        <v>5426</v>
      </c>
      <c r="J1616">
        <f t="shared" si="51"/>
        <v>0</v>
      </c>
    </row>
    <row r="1617" spans="1:10">
      <c r="A1617" t="s">
        <v>5389</v>
      </c>
      <c r="B1617" t="str">
        <f t="shared" si="52"/>
        <v>MKNguyễn Thu Thảo</v>
      </c>
      <c r="C1617" t="s">
        <v>3383</v>
      </c>
      <c r="D1617" t="s">
        <v>3382</v>
      </c>
      <c r="E1617" s="121">
        <v>43283</v>
      </c>
      <c r="F1617" t="s">
        <v>2504</v>
      </c>
      <c r="H1617" t="s">
        <v>5416</v>
      </c>
      <c r="J1617">
        <f t="shared" si="51"/>
        <v>0</v>
      </c>
    </row>
    <row r="1618" spans="1:10">
      <c r="A1618" t="s">
        <v>5389</v>
      </c>
      <c r="B1618" t="str">
        <f t="shared" si="52"/>
        <v>MKTran Van Linh</v>
      </c>
      <c r="C1618" t="s">
        <v>3385</v>
      </c>
      <c r="D1618" t="s">
        <v>3384</v>
      </c>
      <c r="E1618" s="121">
        <v>43283</v>
      </c>
      <c r="F1618" t="s">
        <v>2504</v>
      </c>
      <c r="H1618" t="s">
        <v>5613</v>
      </c>
      <c r="J1618">
        <f t="shared" si="51"/>
        <v>0</v>
      </c>
    </row>
    <row r="1619" spans="1:10">
      <c r="A1619" t="s">
        <v>5340</v>
      </c>
      <c r="B1619" t="str">
        <f t="shared" si="52"/>
        <v>SENguyễn Thị Hoài Thương</v>
      </c>
      <c r="C1619" t="s">
        <v>3387</v>
      </c>
      <c r="D1619" t="s">
        <v>3386</v>
      </c>
      <c r="E1619" s="121">
        <v>43283</v>
      </c>
      <c r="F1619" t="s">
        <v>2504</v>
      </c>
      <c r="H1619" t="s">
        <v>5584</v>
      </c>
      <c r="J1619">
        <f t="shared" si="51"/>
        <v>0</v>
      </c>
    </row>
    <row r="1620" spans="1:10">
      <c r="A1620" t="s">
        <v>5340</v>
      </c>
      <c r="B1620" t="str">
        <f t="shared" si="52"/>
        <v>SEPhạm Quốc Thiên</v>
      </c>
      <c r="C1620" t="s">
        <v>3389</v>
      </c>
      <c r="D1620" t="s">
        <v>3388</v>
      </c>
      <c r="E1620" s="121">
        <v>43283</v>
      </c>
      <c r="F1620" t="s">
        <v>2504</v>
      </c>
      <c r="H1620" t="s">
        <v>5685</v>
      </c>
      <c r="J1620">
        <f t="shared" si="51"/>
        <v>0</v>
      </c>
    </row>
    <row r="1621" spans="1:10">
      <c r="A1621" t="s">
        <v>5340</v>
      </c>
      <c r="B1621" t="str">
        <f t="shared" si="52"/>
        <v>SETrần Nhật Quang</v>
      </c>
      <c r="C1621" t="s">
        <v>3204</v>
      </c>
      <c r="D1621" t="s">
        <v>3390</v>
      </c>
      <c r="E1621" s="121">
        <v>43283</v>
      </c>
      <c r="F1621" t="s">
        <v>2316</v>
      </c>
      <c r="H1621" t="s">
        <v>5686</v>
      </c>
      <c r="J1621">
        <f t="shared" si="51"/>
        <v>1</v>
      </c>
    </row>
    <row r="1622" spans="1:10">
      <c r="A1622" t="s">
        <v>5340</v>
      </c>
      <c r="B1622" t="str">
        <f t="shared" si="52"/>
        <v>SEĐặng Thị Mỹ Lệ</v>
      </c>
      <c r="C1622" t="s">
        <v>456</v>
      </c>
      <c r="D1622" t="s">
        <v>3391</v>
      </c>
      <c r="E1622" s="121">
        <v>43283</v>
      </c>
      <c r="H1622" t="s">
        <v>5671</v>
      </c>
      <c r="J1622">
        <f t="shared" si="51"/>
        <v>1</v>
      </c>
    </row>
    <row r="1623" spans="1:10">
      <c r="A1623" t="s">
        <v>5306</v>
      </c>
      <c r="B1623" t="str">
        <f t="shared" si="52"/>
        <v>HCMTrần Thị Kim Dung</v>
      </c>
      <c r="C1623" t="s">
        <v>3393</v>
      </c>
      <c r="D1623" t="s">
        <v>3392</v>
      </c>
      <c r="E1623" s="121">
        <v>43283</v>
      </c>
      <c r="F1623" t="s">
        <v>58</v>
      </c>
      <c r="H1623" t="s">
        <v>5563</v>
      </c>
      <c r="J1623">
        <f t="shared" si="51"/>
        <v>0</v>
      </c>
    </row>
    <row r="1624" spans="1:10">
      <c r="A1624" t="s">
        <v>5306</v>
      </c>
      <c r="B1624" t="str">
        <f t="shared" si="52"/>
        <v>HCMLê Tấn Vũ</v>
      </c>
      <c r="C1624" t="s">
        <v>41</v>
      </c>
      <c r="D1624" t="s">
        <v>46</v>
      </c>
      <c r="E1624" s="121">
        <v>43283</v>
      </c>
      <c r="F1624" t="s">
        <v>58</v>
      </c>
      <c r="H1624" t="s">
        <v>5563</v>
      </c>
      <c r="J1624">
        <f t="shared" si="51"/>
        <v>0</v>
      </c>
    </row>
    <row r="1625" spans="1:10">
      <c r="A1625" t="s">
        <v>5306</v>
      </c>
      <c r="B1625" t="str">
        <f t="shared" si="52"/>
        <v>HCMTrần Huy Lộc</v>
      </c>
      <c r="C1625" t="s">
        <v>3395</v>
      </c>
      <c r="D1625" t="s">
        <v>3394</v>
      </c>
      <c r="E1625" s="121">
        <v>43283</v>
      </c>
      <c r="F1625" t="s">
        <v>2504</v>
      </c>
      <c r="H1625" t="s">
        <v>5681</v>
      </c>
      <c r="J1625">
        <f t="shared" si="51"/>
        <v>0</v>
      </c>
    </row>
    <row r="1626" spans="1:10">
      <c r="A1626" t="s">
        <v>5306</v>
      </c>
      <c r="B1626" t="str">
        <f t="shared" si="52"/>
        <v>HCMNguyễn Trí Hùng</v>
      </c>
      <c r="C1626" t="s">
        <v>3397</v>
      </c>
      <c r="D1626" t="s">
        <v>3396</v>
      </c>
      <c r="E1626" s="121">
        <v>43283</v>
      </c>
      <c r="F1626" t="s">
        <v>2504</v>
      </c>
      <c r="H1626" t="s">
        <v>5598</v>
      </c>
      <c r="J1626">
        <f t="shared" si="51"/>
        <v>0</v>
      </c>
    </row>
    <row r="1627" spans="1:10">
      <c r="A1627" t="s">
        <v>5306</v>
      </c>
      <c r="B1627" t="str">
        <f t="shared" si="52"/>
        <v>HCMCao Bảo Anh</v>
      </c>
      <c r="C1627" t="s">
        <v>3399</v>
      </c>
      <c r="D1627" t="s">
        <v>3398</v>
      </c>
      <c r="E1627" s="121">
        <v>43283</v>
      </c>
      <c r="F1627" t="s">
        <v>2504</v>
      </c>
      <c r="H1627" t="s">
        <v>5598</v>
      </c>
      <c r="J1627">
        <f t="shared" si="51"/>
        <v>0</v>
      </c>
    </row>
    <row r="1628" spans="1:10">
      <c r="A1628" t="s">
        <v>5306</v>
      </c>
      <c r="B1628" t="str">
        <f t="shared" si="52"/>
        <v>HCMBùi Văn Nam</v>
      </c>
      <c r="C1628" t="s">
        <v>3401</v>
      </c>
      <c r="D1628" t="s">
        <v>3400</v>
      </c>
      <c r="E1628" s="121">
        <v>43283</v>
      </c>
      <c r="F1628" t="s">
        <v>2504</v>
      </c>
      <c r="H1628" t="s">
        <v>5663</v>
      </c>
      <c r="J1628">
        <f t="shared" si="51"/>
        <v>0</v>
      </c>
    </row>
    <row r="1629" spans="1:10">
      <c r="A1629" t="s">
        <v>5306</v>
      </c>
      <c r="B1629" t="str">
        <f t="shared" si="52"/>
        <v>HCMNguyễn Tiến Dũng</v>
      </c>
      <c r="C1629" t="s">
        <v>3200</v>
      </c>
      <c r="D1629" t="s">
        <v>3402</v>
      </c>
      <c r="E1629" s="121">
        <v>43283</v>
      </c>
      <c r="F1629" t="s">
        <v>2504</v>
      </c>
      <c r="H1629" t="s">
        <v>5594</v>
      </c>
      <c r="J1629">
        <f t="shared" si="51"/>
        <v>0</v>
      </c>
    </row>
    <row r="1630" spans="1:10">
      <c r="A1630" t="s">
        <v>5306</v>
      </c>
      <c r="B1630" t="str">
        <f t="shared" si="52"/>
        <v>HCMNguyễn Minh Đầy</v>
      </c>
      <c r="C1630" t="s">
        <v>3404</v>
      </c>
      <c r="D1630" t="s">
        <v>3403</v>
      </c>
      <c r="E1630" s="121">
        <v>43283</v>
      </c>
      <c r="F1630" t="s">
        <v>2504</v>
      </c>
      <c r="H1630" t="s">
        <v>5594</v>
      </c>
      <c r="J1630">
        <f t="shared" si="51"/>
        <v>0</v>
      </c>
    </row>
    <row r="1631" spans="1:10">
      <c r="A1631" t="s">
        <v>5306</v>
      </c>
      <c r="B1631" t="str">
        <f t="shared" si="52"/>
        <v>HCMNguyễn Phúc Hoà</v>
      </c>
      <c r="C1631" t="s">
        <v>3406</v>
      </c>
      <c r="D1631" t="s">
        <v>3405</v>
      </c>
      <c r="E1631" s="121">
        <v>43283</v>
      </c>
      <c r="F1631" t="s">
        <v>2504</v>
      </c>
      <c r="H1631" t="s">
        <v>5594</v>
      </c>
      <c r="J1631">
        <f t="shared" si="51"/>
        <v>0</v>
      </c>
    </row>
    <row r="1632" spans="1:10">
      <c r="A1632" t="s">
        <v>5306</v>
      </c>
      <c r="B1632" t="str">
        <f t="shared" si="52"/>
        <v>HCMNguyễn Thị Thanh Ngân</v>
      </c>
      <c r="C1632" t="s">
        <v>3408</v>
      </c>
      <c r="D1632" t="s">
        <v>3407</v>
      </c>
      <c r="E1632" s="121">
        <v>43283</v>
      </c>
      <c r="F1632" t="s">
        <v>2504</v>
      </c>
      <c r="H1632" t="s">
        <v>5581</v>
      </c>
      <c r="J1632">
        <f t="shared" si="51"/>
        <v>0</v>
      </c>
    </row>
    <row r="1633" spans="1:10">
      <c r="A1633" t="s">
        <v>5438</v>
      </c>
      <c r="B1633" t="str">
        <f t="shared" si="52"/>
        <v>CENNguyễn Thị Mai 1</v>
      </c>
      <c r="C1633" t="s">
        <v>3410</v>
      </c>
      <c r="D1633" t="s">
        <v>3409</v>
      </c>
      <c r="E1633" s="121" t="s">
        <v>3368</v>
      </c>
      <c r="F1633" t="s">
        <v>2504</v>
      </c>
      <c r="H1633" t="s">
        <v>5570</v>
      </c>
      <c r="J1633">
        <f t="shared" si="51"/>
        <v>0</v>
      </c>
    </row>
    <row r="1634" spans="1:10">
      <c r="A1634" t="s">
        <v>5469</v>
      </c>
      <c r="B1634" t="str">
        <f t="shared" si="52"/>
        <v>NORTHNgô Văn Công</v>
      </c>
      <c r="C1634" t="s">
        <v>3412</v>
      </c>
      <c r="D1634" t="s">
        <v>3411</v>
      </c>
      <c r="E1634" s="121" t="s">
        <v>3343</v>
      </c>
      <c r="F1634" t="s">
        <v>2504</v>
      </c>
      <c r="H1634" t="s">
        <v>4886</v>
      </c>
      <c r="J1634">
        <f t="shared" si="51"/>
        <v>0</v>
      </c>
    </row>
    <row r="1635" spans="1:10">
      <c r="A1635" t="s">
        <v>5340</v>
      </c>
      <c r="B1635" t="str">
        <f t="shared" si="52"/>
        <v>SENguyễn Hữu Nhật</v>
      </c>
      <c r="C1635" t="s">
        <v>3414</v>
      </c>
      <c r="D1635" t="s">
        <v>3413</v>
      </c>
      <c r="E1635" s="121">
        <v>43283</v>
      </c>
      <c r="F1635" t="s">
        <v>2316</v>
      </c>
      <c r="H1635" t="s">
        <v>5685</v>
      </c>
      <c r="J1635">
        <f t="shared" si="51"/>
        <v>0</v>
      </c>
    </row>
    <row r="1636" spans="1:10">
      <c r="A1636" t="s">
        <v>5438</v>
      </c>
      <c r="B1636" t="str">
        <f t="shared" si="52"/>
        <v>CENPhạm Văn Sỹ</v>
      </c>
      <c r="C1636" t="s">
        <v>3416</v>
      </c>
      <c r="D1636" t="s">
        <v>3415</v>
      </c>
      <c r="E1636" s="121" t="s">
        <v>3368</v>
      </c>
      <c r="F1636" t="s">
        <v>1738</v>
      </c>
      <c r="H1636" t="s">
        <v>3301</v>
      </c>
      <c r="J1636">
        <f t="shared" si="51"/>
        <v>0</v>
      </c>
    </row>
    <row r="1637" spans="1:10">
      <c r="A1637" t="s">
        <v>5306</v>
      </c>
      <c r="B1637" t="str">
        <f t="shared" si="52"/>
        <v>HCMTrương Văn Nhơn</v>
      </c>
      <c r="C1637" t="s">
        <v>3418</v>
      </c>
      <c r="D1637" t="s">
        <v>3417</v>
      </c>
      <c r="E1637" s="121">
        <v>43284</v>
      </c>
      <c r="H1637" t="s">
        <v>5679</v>
      </c>
      <c r="J1637">
        <f t="shared" si="51"/>
        <v>0</v>
      </c>
    </row>
    <row r="1638" spans="1:10">
      <c r="A1638" t="s">
        <v>5306</v>
      </c>
      <c r="B1638" t="str">
        <f t="shared" si="52"/>
        <v>HCMMã Ái Vân</v>
      </c>
      <c r="C1638" t="s">
        <v>3420</v>
      </c>
      <c r="D1638" t="s">
        <v>3419</v>
      </c>
      <c r="E1638" s="121">
        <v>43284</v>
      </c>
      <c r="H1638" t="s">
        <v>5679</v>
      </c>
      <c r="J1638">
        <f t="shared" si="51"/>
        <v>0</v>
      </c>
    </row>
    <row r="1639" spans="1:10">
      <c r="A1639" t="s">
        <v>5306</v>
      </c>
      <c r="B1639" t="str">
        <f t="shared" si="52"/>
        <v>HCMTrần Thành Thật</v>
      </c>
      <c r="C1639" t="s">
        <v>3422</v>
      </c>
      <c r="D1639" t="s">
        <v>3421</v>
      </c>
      <c r="E1639" s="121">
        <v>43284</v>
      </c>
      <c r="H1639" t="s">
        <v>5681</v>
      </c>
      <c r="J1639">
        <f t="shared" si="51"/>
        <v>0</v>
      </c>
    </row>
    <row r="1640" spans="1:10">
      <c r="A1640" t="s">
        <v>5306</v>
      </c>
      <c r="B1640" t="str">
        <f t="shared" si="52"/>
        <v>HCMLưu Khánh Dương</v>
      </c>
      <c r="C1640" t="s">
        <v>313</v>
      </c>
      <c r="D1640" t="s">
        <v>3423</v>
      </c>
      <c r="E1640" s="121">
        <v>43284</v>
      </c>
      <c r="F1640" t="s">
        <v>3424</v>
      </c>
      <c r="H1640" t="s">
        <v>5663</v>
      </c>
      <c r="J1640">
        <f t="shared" si="51"/>
        <v>1</v>
      </c>
    </row>
    <row r="1641" spans="1:10">
      <c r="A1641" t="s">
        <v>5306</v>
      </c>
      <c r="B1641" t="str">
        <f t="shared" si="52"/>
        <v>HCMVõ Thành Nhựt</v>
      </c>
      <c r="C1641" t="s">
        <v>2120</v>
      </c>
      <c r="D1641" t="s">
        <v>3425</v>
      </c>
      <c r="E1641" s="121">
        <v>43284</v>
      </c>
      <c r="H1641" t="s">
        <v>5681</v>
      </c>
      <c r="J1641">
        <f t="shared" si="51"/>
        <v>1</v>
      </c>
    </row>
    <row r="1642" spans="1:10">
      <c r="A1642" t="s">
        <v>5306</v>
      </c>
      <c r="B1642" t="str">
        <f t="shared" si="52"/>
        <v>HCMNguyễn Thị Huệ</v>
      </c>
      <c r="C1642" t="s">
        <v>3427</v>
      </c>
      <c r="D1642" t="s">
        <v>3426</v>
      </c>
      <c r="E1642" s="121">
        <v>43284</v>
      </c>
      <c r="H1642" t="s">
        <v>5679</v>
      </c>
      <c r="J1642">
        <f t="shared" si="51"/>
        <v>0</v>
      </c>
    </row>
    <row r="1643" spans="1:10">
      <c r="A1643" t="s">
        <v>5306</v>
      </c>
      <c r="B1643" t="str">
        <f t="shared" si="52"/>
        <v>HCMNguyễn Thị Phượng</v>
      </c>
      <c r="C1643" t="s">
        <v>3429</v>
      </c>
      <c r="D1643" t="s">
        <v>3428</v>
      </c>
      <c r="E1643" s="121">
        <v>43284</v>
      </c>
      <c r="H1643" t="s">
        <v>5679</v>
      </c>
      <c r="J1643">
        <f t="shared" si="51"/>
        <v>0</v>
      </c>
    </row>
    <row r="1644" spans="1:10">
      <c r="A1644" t="s">
        <v>5306</v>
      </c>
      <c r="B1644" t="str">
        <f t="shared" si="52"/>
        <v>HCMNguyễn Khắc Quy</v>
      </c>
      <c r="C1644" t="s">
        <v>3222</v>
      </c>
      <c r="D1644" t="s">
        <v>3430</v>
      </c>
      <c r="E1644" s="121">
        <v>43284</v>
      </c>
      <c r="H1644" t="s">
        <v>5533</v>
      </c>
      <c r="J1644">
        <f t="shared" si="51"/>
        <v>1</v>
      </c>
    </row>
    <row r="1645" spans="1:10">
      <c r="A1645" t="s">
        <v>5306</v>
      </c>
      <c r="B1645" t="str">
        <f t="shared" si="52"/>
        <v>HCMNguyễn Văn Tú</v>
      </c>
      <c r="C1645" t="s">
        <v>248</v>
      </c>
      <c r="D1645" t="s">
        <v>3431</v>
      </c>
      <c r="E1645" s="121">
        <v>43284</v>
      </c>
      <c r="H1645" t="s">
        <v>5663</v>
      </c>
      <c r="J1645">
        <f t="shared" si="51"/>
        <v>1</v>
      </c>
    </row>
    <row r="1646" spans="1:10">
      <c r="A1646" t="s">
        <v>5306</v>
      </c>
      <c r="B1646" t="str">
        <f t="shared" si="52"/>
        <v>HCMVõ Duy Huy Bảo</v>
      </c>
      <c r="C1646" t="s">
        <v>3433</v>
      </c>
      <c r="D1646" t="s">
        <v>3432</v>
      </c>
      <c r="E1646" s="121">
        <v>43284</v>
      </c>
      <c r="H1646" t="s">
        <v>5687</v>
      </c>
      <c r="J1646">
        <f t="shared" si="51"/>
        <v>1</v>
      </c>
    </row>
    <row r="1647" spans="1:10">
      <c r="A1647" t="s">
        <v>5306</v>
      </c>
      <c r="B1647" t="str">
        <f t="shared" si="52"/>
        <v>HCMVũ Vinh Sang</v>
      </c>
      <c r="C1647" t="s">
        <v>3435</v>
      </c>
      <c r="D1647" t="s">
        <v>3434</v>
      </c>
      <c r="E1647" s="121">
        <v>43284</v>
      </c>
      <c r="H1647" t="s">
        <v>5679</v>
      </c>
      <c r="J1647">
        <f t="shared" si="51"/>
        <v>0</v>
      </c>
    </row>
    <row r="1648" spans="1:10">
      <c r="A1648" t="s">
        <v>5340</v>
      </c>
      <c r="B1648" t="str">
        <f t="shared" si="52"/>
        <v>SETrần Đức Nhân</v>
      </c>
      <c r="C1648" t="s">
        <v>3437</v>
      </c>
      <c r="D1648" t="s">
        <v>3436</v>
      </c>
      <c r="E1648" s="121">
        <v>43283</v>
      </c>
      <c r="F1648" t="s">
        <v>2504</v>
      </c>
      <c r="H1648" t="s">
        <v>5688</v>
      </c>
      <c r="J1648">
        <f t="shared" si="51"/>
        <v>1</v>
      </c>
    </row>
    <row r="1649" spans="1:10">
      <c r="A1649" t="s">
        <v>5340</v>
      </c>
      <c r="B1649" t="str">
        <f t="shared" si="52"/>
        <v>SETrần Phước Đức</v>
      </c>
      <c r="C1649" t="s">
        <v>3439</v>
      </c>
      <c r="D1649" t="s">
        <v>3438</v>
      </c>
      <c r="E1649" s="121">
        <v>43283</v>
      </c>
      <c r="F1649" t="s">
        <v>2316</v>
      </c>
      <c r="H1649" t="s">
        <v>5685</v>
      </c>
      <c r="J1649">
        <f t="shared" si="51"/>
        <v>0</v>
      </c>
    </row>
    <row r="1650" spans="1:10">
      <c r="A1650" t="s">
        <v>5340</v>
      </c>
      <c r="B1650" t="str">
        <f t="shared" si="52"/>
        <v>SEPhạm Thị Ánh Nguyệt</v>
      </c>
      <c r="C1650" t="s">
        <v>3441</v>
      </c>
      <c r="D1650" t="s">
        <v>3440</v>
      </c>
      <c r="E1650" s="121">
        <v>43283</v>
      </c>
      <c r="F1650" t="s">
        <v>2504</v>
      </c>
      <c r="H1650" t="s">
        <v>5685</v>
      </c>
      <c r="J1650">
        <f t="shared" si="51"/>
        <v>0</v>
      </c>
    </row>
    <row r="1651" spans="1:10">
      <c r="A1651" t="s">
        <v>5340</v>
      </c>
      <c r="B1651" t="str">
        <f t="shared" si="52"/>
        <v>SENguyễn Thị Thu Hồng</v>
      </c>
      <c r="C1651" t="s">
        <v>3443</v>
      </c>
      <c r="D1651" t="s">
        <v>3442</v>
      </c>
      <c r="E1651" s="121">
        <v>43283</v>
      </c>
      <c r="F1651" t="s">
        <v>2504</v>
      </c>
      <c r="H1651" t="s">
        <v>5685</v>
      </c>
      <c r="J1651">
        <f t="shared" si="51"/>
        <v>0</v>
      </c>
    </row>
    <row r="1652" spans="1:10">
      <c r="A1652" t="s">
        <v>5340</v>
      </c>
      <c r="B1652" t="str">
        <f t="shared" si="52"/>
        <v>SENguyễn Anh Phi</v>
      </c>
      <c r="C1652" t="s">
        <v>3445</v>
      </c>
      <c r="D1652" t="s">
        <v>3444</v>
      </c>
      <c r="E1652" s="121">
        <v>43283</v>
      </c>
      <c r="F1652" t="s">
        <v>2504</v>
      </c>
      <c r="H1652" t="s">
        <v>5686</v>
      </c>
      <c r="J1652">
        <f t="shared" si="51"/>
        <v>0</v>
      </c>
    </row>
    <row r="1653" spans="1:10">
      <c r="A1653" t="s">
        <v>5306</v>
      </c>
      <c r="B1653" t="str">
        <f t="shared" si="52"/>
        <v>HCMHồ Duy Cường</v>
      </c>
      <c r="C1653" t="s">
        <v>3447</v>
      </c>
      <c r="D1653" t="s">
        <v>3446</v>
      </c>
      <c r="E1653" s="121">
        <v>43286</v>
      </c>
      <c r="F1653" t="s">
        <v>2504</v>
      </c>
      <c r="H1653" t="s">
        <v>5648</v>
      </c>
      <c r="J1653">
        <f t="shared" si="51"/>
        <v>1</v>
      </c>
    </row>
    <row r="1654" spans="1:10">
      <c r="A1654" t="s">
        <v>5306</v>
      </c>
      <c r="B1654" t="str">
        <f t="shared" si="52"/>
        <v xml:space="preserve">HCMNguyễn Hữu Phước Trung </v>
      </c>
      <c r="C1654" t="s">
        <v>3449</v>
      </c>
      <c r="D1654" t="s">
        <v>3448</v>
      </c>
      <c r="E1654" s="121">
        <v>43286</v>
      </c>
      <c r="F1654" t="s">
        <v>2509</v>
      </c>
      <c r="H1654" t="s">
        <v>5689</v>
      </c>
      <c r="J1654">
        <f t="shared" si="51"/>
        <v>0</v>
      </c>
    </row>
    <row r="1655" spans="1:10">
      <c r="A1655" t="s">
        <v>5306</v>
      </c>
      <c r="B1655" t="str">
        <f t="shared" si="52"/>
        <v>HCMĐỗ Thu Ngân</v>
      </c>
      <c r="C1655" t="s">
        <v>3451</v>
      </c>
      <c r="D1655" t="s">
        <v>3450</v>
      </c>
      <c r="E1655" s="121">
        <v>43287</v>
      </c>
      <c r="F1655" t="s">
        <v>2504</v>
      </c>
      <c r="H1655" t="s">
        <v>5690</v>
      </c>
      <c r="J1655">
        <f t="shared" si="51"/>
        <v>0</v>
      </c>
    </row>
    <row r="1656" spans="1:10">
      <c r="A1656" t="s">
        <v>5306</v>
      </c>
      <c r="B1656" t="str">
        <f t="shared" si="52"/>
        <v>HCMLê Thị Ngọc Ánh</v>
      </c>
      <c r="C1656" t="s">
        <v>296</v>
      </c>
      <c r="D1656" t="s">
        <v>3452</v>
      </c>
      <c r="E1656" s="121">
        <v>43288</v>
      </c>
      <c r="F1656" t="s">
        <v>2504</v>
      </c>
      <c r="H1656" t="s">
        <v>5533</v>
      </c>
      <c r="J1656">
        <f t="shared" si="51"/>
        <v>0</v>
      </c>
    </row>
    <row r="1657" spans="1:10">
      <c r="A1657" t="s">
        <v>5306</v>
      </c>
      <c r="B1657" t="str">
        <f t="shared" si="52"/>
        <v>HCMHoàng Thanh Hoạt</v>
      </c>
      <c r="C1657" t="s">
        <v>3098</v>
      </c>
      <c r="D1657" t="s">
        <v>3453</v>
      </c>
      <c r="E1657" s="121">
        <v>43283</v>
      </c>
      <c r="F1657" t="s">
        <v>107</v>
      </c>
      <c r="H1657" t="s">
        <v>5598</v>
      </c>
      <c r="J1657">
        <f t="shared" si="51"/>
        <v>0</v>
      </c>
    </row>
    <row r="1658" spans="1:10">
      <c r="A1658" t="s">
        <v>5306</v>
      </c>
      <c r="B1658" t="str">
        <f t="shared" si="52"/>
        <v>HCMNguyễn Thị Quỳnh Giao</v>
      </c>
      <c r="C1658" t="s">
        <v>3455</v>
      </c>
      <c r="D1658" t="s">
        <v>3454</v>
      </c>
      <c r="E1658" s="121">
        <v>43288</v>
      </c>
      <c r="F1658" t="s">
        <v>2504</v>
      </c>
      <c r="H1658" t="s">
        <v>5594</v>
      </c>
      <c r="J1658">
        <f t="shared" si="51"/>
        <v>0</v>
      </c>
    </row>
    <row r="1659" spans="1:10">
      <c r="A1659" t="s">
        <v>5438</v>
      </c>
      <c r="B1659" t="str">
        <f t="shared" si="52"/>
        <v>CENLê Văn Trường</v>
      </c>
      <c r="C1659" t="s">
        <v>3457</v>
      </c>
      <c r="D1659" t="s">
        <v>3456</v>
      </c>
      <c r="E1659" s="121">
        <v>43282</v>
      </c>
      <c r="F1659" t="s">
        <v>1738</v>
      </c>
      <c r="H1659" t="s">
        <v>3301</v>
      </c>
      <c r="J1659">
        <f t="shared" si="51"/>
        <v>0</v>
      </c>
    </row>
    <row r="1660" spans="1:10">
      <c r="A1660" t="s">
        <v>5469</v>
      </c>
      <c r="B1660" t="str">
        <f t="shared" si="52"/>
        <v>NORTHNguyễn Duy Có</v>
      </c>
      <c r="C1660" t="s">
        <v>3459</v>
      </c>
      <c r="D1660" t="s">
        <v>3458</v>
      </c>
      <c r="E1660" s="121" t="s">
        <v>3460</v>
      </c>
      <c r="F1660" t="s">
        <v>2504</v>
      </c>
      <c r="H1660" t="s">
        <v>5557</v>
      </c>
      <c r="J1660">
        <f t="shared" si="51"/>
        <v>0</v>
      </c>
    </row>
    <row r="1661" spans="1:10">
      <c r="A1661" t="s">
        <v>5306</v>
      </c>
      <c r="B1661" t="str">
        <f t="shared" si="52"/>
        <v>HCMNGUYỄN THỊ THU NGÂN</v>
      </c>
      <c r="C1661" t="s">
        <v>3462</v>
      </c>
      <c r="D1661" t="s">
        <v>3461</v>
      </c>
      <c r="F1661" t="s">
        <v>2504</v>
      </c>
      <c r="H1661" t="s">
        <v>5594</v>
      </c>
      <c r="J1661">
        <f t="shared" si="51"/>
        <v>1</v>
      </c>
    </row>
    <row r="1662" spans="1:10">
      <c r="A1662" t="s">
        <v>5306</v>
      </c>
      <c r="B1662" t="str">
        <f t="shared" si="52"/>
        <v>HCMNguyễn Thành Duy</v>
      </c>
      <c r="C1662" t="s">
        <v>1991</v>
      </c>
      <c r="D1662" t="s">
        <v>3463</v>
      </c>
      <c r="E1662" s="121">
        <v>43292</v>
      </c>
      <c r="F1662" t="s">
        <v>2504</v>
      </c>
      <c r="H1662" t="s">
        <v>5690</v>
      </c>
      <c r="J1662">
        <f t="shared" si="51"/>
        <v>1</v>
      </c>
    </row>
    <row r="1663" spans="1:10">
      <c r="A1663" t="s">
        <v>5340</v>
      </c>
      <c r="B1663" t="str">
        <f t="shared" si="52"/>
        <v>SENgô Ý</v>
      </c>
      <c r="C1663" t="s">
        <v>3465</v>
      </c>
      <c r="D1663" t="s">
        <v>3464</v>
      </c>
      <c r="E1663" s="121">
        <v>43293</v>
      </c>
      <c r="F1663" t="s">
        <v>2509</v>
      </c>
      <c r="H1663" t="s">
        <v>5685</v>
      </c>
      <c r="J1663">
        <f t="shared" si="51"/>
        <v>0</v>
      </c>
    </row>
    <row r="1664" spans="1:10">
      <c r="A1664" t="s">
        <v>5306</v>
      </c>
      <c r="B1664" t="str">
        <f t="shared" si="52"/>
        <v>HCMLê Thị Phương Thanh</v>
      </c>
      <c r="C1664" t="s">
        <v>3467</v>
      </c>
      <c r="D1664" t="s">
        <v>3466</v>
      </c>
      <c r="E1664" s="121">
        <v>43293</v>
      </c>
      <c r="F1664" t="s">
        <v>58</v>
      </c>
      <c r="H1664" t="s">
        <v>5517</v>
      </c>
      <c r="J1664">
        <f t="shared" si="51"/>
        <v>0</v>
      </c>
    </row>
    <row r="1665" spans="1:10">
      <c r="A1665" t="s">
        <v>5306</v>
      </c>
      <c r="B1665" t="str">
        <f t="shared" si="52"/>
        <v xml:space="preserve">HCMTrần Thanh Phi Hùng </v>
      </c>
      <c r="C1665" t="s">
        <v>3469</v>
      </c>
      <c r="D1665" t="s">
        <v>3468</v>
      </c>
      <c r="E1665" s="121">
        <v>43293</v>
      </c>
      <c r="F1665" t="s">
        <v>58</v>
      </c>
      <c r="H1665" t="s">
        <v>5517</v>
      </c>
      <c r="J1665">
        <f t="shared" si="51"/>
        <v>0</v>
      </c>
    </row>
    <row r="1666" spans="1:10">
      <c r="A1666" t="s">
        <v>5306</v>
      </c>
      <c r="B1666" t="str">
        <f t="shared" si="52"/>
        <v>HCMTrần Hữu Nguyện</v>
      </c>
      <c r="C1666" t="s">
        <v>3471</v>
      </c>
      <c r="D1666" t="s">
        <v>3470</v>
      </c>
      <c r="E1666" s="121">
        <v>43293</v>
      </c>
      <c r="F1666" t="s">
        <v>107</v>
      </c>
      <c r="H1666" t="s">
        <v>5533</v>
      </c>
      <c r="J1666">
        <f t="shared" ref="J1666:J1729" si="53">+IF(COUNTIF($B:$B,B1666)=2,1,0)</f>
        <v>0</v>
      </c>
    </row>
    <row r="1667" spans="1:10">
      <c r="A1667" t="s">
        <v>5438</v>
      </c>
      <c r="B1667" t="str">
        <f t="shared" si="52"/>
        <v>CENHồ Thuận</v>
      </c>
      <c r="C1667" t="s">
        <v>3473</v>
      </c>
      <c r="D1667" t="s">
        <v>3472</v>
      </c>
      <c r="E1667" s="121" t="s">
        <v>3474</v>
      </c>
      <c r="F1667" t="s">
        <v>2504</v>
      </c>
      <c r="H1667" t="s">
        <v>5664</v>
      </c>
      <c r="J1667">
        <f t="shared" si="53"/>
        <v>0</v>
      </c>
    </row>
    <row r="1668" spans="1:10">
      <c r="A1668" t="s">
        <v>5438</v>
      </c>
      <c r="B1668" t="str">
        <f t="shared" si="52"/>
        <v>CENHồ Văn Đạt</v>
      </c>
      <c r="C1668" t="s">
        <v>3476</v>
      </c>
      <c r="D1668" t="s">
        <v>3475</v>
      </c>
      <c r="E1668" s="121" t="s">
        <v>3477</v>
      </c>
      <c r="F1668" t="s">
        <v>2504</v>
      </c>
      <c r="H1668" t="s">
        <v>5664</v>
      </c>
      <c r="J1668">
        <f t="shared" si="53"/>
        <v>0</v>
      </c>
    </row>
    <row r="1669" spans="1:10">
      <c r="A1669" t="s">
        <v>5389</v>
      </c>
      <c r="B1669" t="str">
        <f t="shared" si="52"/>
        <v>MKHuỳnh Minh Tâm</v>
      </c>
      <c r="C1669" t="s">
        <v>3479</v>
      </c>
      <c r="D1669" t="s">
        <v>3478</v>
      </c>
      <c r="E1669" s="121">
        <v>43297</v>
      </c>
      <c r="F1669" t="s">
        <v>2504</v>
      </c>
      <c r="H1669" t="s">
        <v>5618</v>
      </c>
      <c r="J1669">
        <f t="shared" si="53"/>
        <v>0</v>
      </c>
    </row>
    <row r="1670" spans="1:10">
      <c r="A1670" t="s">
        <v>5340</v>
      </c>
      <c r="B1670" t="str">
        <f t="shared" si="52"/>
        <v>SEHuỳnh Y Khoa</v>
      </c>
      <c r="C1670" t="s">
        <v>3116</v>
      </c>
      <c r="D1670" t="s">
        <v>3480</v>
      </c>
      <c r="E1670" s="121">
        <v>43294</v>
      </c>
      <c r="F1670" t="s">
        <v>107</v>
      </c>
      <c r="H1670" t="s">
        <v>5640</v>
      </c>
      <c r="J1670">
        <f t="shared" si="53"/>
        <v>0</v>
      </c>
    </row>
    <row r="1671" spans="1:10">
      <c r="A1671" t="s">
        <v>5469</v>
      </c>
      <c r="B1671" t="str">
        <f t="shared" si="52"/>
        <v>NORTHNguyễn Thị Thu Hiền</v>
      </c>
      <c r="C1671" t="s">
        <v>3482</v>
      </c>
      <c r="D1671" t="s">
        <v>3481</v>
      </c>
      <c r="E1671" s="121" t="s">
        <v>3483</v>
      </c>
      <c r="F1671" t="s">
        <v>2316</v>
      </c>
      <c r="H1671" t="s">
        <v>5488</v>
      </c>
      <c r="J1671">
        <f t="shared" si="53"/>
        <v>0</v>
      </c>
    </row>
    <row r="1672" spans="1:10">
      <c r="A1672" t="s">
        <v>5306</v>
      </c>
      <c r="B1672" t="str">
        <f t="shared" si="52"/>
        <v>HCMTrần Phú Quý</v>
      </c>
      <c r="C1672" t="s">
        <v>3485</v>
      </c>
      <c r="D1672" t="s">
        <v>3484</v>
      </c>
      <c r="E1672" s="121" t="s">
        <v>3483</v>
      </c>
      <c r="F1672" t="s">
        <v>2316</v>
      </c>
      <c r="H1672" t="s">
        <v>5594</v>
      </c>
      <c r="J1672">
        <f t="shared" si="53"/>
        <v>0</v>
      </c>
    </row>
    <row r="1673" spans="1:10">
      <c r="A1673" t="s">
        <v>5306</v>
      </c>
      <c r="B1673" t="str">
        <f t="shared" si="52"/>
        <v>HCMNguyễn Hoàng Phúc</v>
      </c>
      <c r="C1673" t="s">
        <v>3487</v>
      </c>
      <c r="D1673" t="s">
        <v>3486</v>
      </c>
      <c r="E1673" s="121" t="s">
        <v>3483</v>
      </c>
      <c r="F1673" t="s">
        <v>2504</v>
      </c>
      <c r="H1673" t="s">
        <v>5690</v>
      </c>
      <c r="J1673">
        <f t="shared" si="53"/>
        <v>0</v>
      </c>
    </row>
    <row r="1674" spans="1:10">
      <c r="A1674" t="s">
        <v>5340</v>
      </c>
      <c r="B1674" t="str">
        <f t="shared" si="52"/>
        <v>SETrịnh văn luật</v>
      </c>
      <c r="C1674" t="s">
        <v>3489</v>
      </c>
      <c r="D1674" t="s">
        <v>3488</v>
      </c>
      <c r="E1674" s="121">
        <v>43297</v>
      </c>
      <c r="F1674" t="s">
        <v>2504</v>
      </c>
      <c r="H1674" t="s">
        <v>5640</v>
      </c>
      <c r="J1674">
        <f t="shared" si="53"/>
        <v>1</v>
      </c>
    </row>
    <row r="1675" spans="1:10">
      <c r="A1675" t="s">
        <v>5340</v>
      </c>
      <c r="B1675" t="str">
        <f t="shared" si="52"/>
        <v>SENguyễn Văn Hiệp</v>
      </c>
      <c r="C1675" t="s">
        <v>3491</v>
      </c>
      <c r="D1675" t="s">
        <v>3490</v>
      </c>
      <c r="E1675" s="121">
        <v>43297</v>
      </c>
      <c r="F1675" t="s">
        <v>2504</v>
      </c>
      <c r="H1675" t="s">
        <v>5640</v>
      </c>
      <c r="J1675">
        <f t="shared" si="53"/>
        <v>1</v>
      </c>
    </row>
    <row r="1676" spans="1:10">
      <c r="A1676" t="s">
        <v>5340</v>
      </c>
      <c r="B1676" t="str">
        <f t="shared" si="52"/>
        <v>SEĐoàn Thanh Bình</v>
      </c>
      <c r="C1676" t="s">
        <v>3493</v>
      </c>
      <c r="D1676" t="s">
        <v>3492</v>
      </c>
      <c r="E1676" s="121">
        <v>43297</v>
      </c>
      <c r="F1676" t="s">
        <v>2504</v>
      </c>
      <c r="H1676" t="s">
        <v>5640</v>
      </c>
      <c r="J1676">
        <f t="shared" si="53"/>
        <v>1</v>
      </c>
    </row>
    <row r="1677" spans="1:10">
      <c r="A1677" t="s">
        <v>5340</v>
      </c>
      <c r="B1677" t="str">
        <f t="shared" si="52"/>
        <v>SEPhạm Ngọc Hiên</v>
      </c>
      <c r="C1677" t="s">
        <v>3495</v>
      </c>
      <c r="D1677" t="s">
        <v>3494</v>
      </c>
      <c r="E1677" s="121">
        <v>43297</v>
      </c>
      <c r="F1677" t="s">
        <v>2504</v>
      </c>
      <c r="H1677" t="s">
        <v>5611</v>
      </c>
      <c r="J1677">
        <f t="shared" si="53"/>
        <v>0</v>
      </c>
    </row>
    <row r="1678" spans="1:10">
      <c r="A1678" t="s">
        <v>5469</v>
      </c>
      <c r="B1678" t="str">
        <f t="shared" si="52"/>
        <v>NORTHVũ Mạnh Tuyền</v>
      </c>
      <c r="C1678" t="s">
        <v>3497</v>
      </c>
      <c r="D1678" t="s">
        <v>3496</v>
      </c>
      <c r="E1678" s="121" t="s">
        <v>3498</v>
      </c>
      <c r="F1678" t="s">
        <v>107</v>
      </c>
      <c r="J1678">
        <f t="shared" si="53"/>
        <v>0</v>
      </c>
    </row>
    <row r="1679" spans="1:10">
      <c r="A1679" t="s">
        <v>5389</v>
      </c>
      <c r="B1679" t="str">
        <f t="shared" si="52"/>
        <v>MKLê Hoàng An</v>
      </c>
      <c r="C1679" t="s">
        <v>3500</v>
      </c>
      <c r="D1679" t="s">
        <v>3499</v>
      </c>
      <c r="E1679" s="121">
        <v>43297</v>
      </c>
      <c r="F1679" t="s">
        <v>2504</v>
      </c>
      <c r="H1679" t="s">
        <v>5680</v>
      </c>
      <c r="J1679">
        <f t="shared" si="53"/>
        <v>0</v>
      </c>
    </row>
    <row r="1680" spans="1:10">
      <c r="A1680" t="s">
        <v>5340</v>
      </c>
      <c r="B1680" t="str">
        <f t="shared" ref="B1680:B1743" si="54">+A1680&amp;C1680</f>
        <v>SELại Thế Vinh</v>
      </c>
      <c r="C1680" t="s">
        <v>2029</v>
      </c>
      <c r="D1680" t="s">
        <v>3501</v>
      </c>
      <c r="E1680" s="121">
        <v>43300</v>
      </c>
      <c r="F1680" t="s">
        <v>2504</v>
      </c>
      <c r="H1680" t="s">
        <v>5691</v>
      </c>
      <c r="J1680">
        <f t="shared" si="53"/>
        <v>1</v>
      </c>
    </row>
    <row r="1681" spans="1:10">
      <c r="A1681" t="s">
        <v>5469</v>
      </c>
      <c r="B1681" t="str">
        <f t="shared" si="54"/>
        <v>NORTHTrần Anh Tuấn</v>
      </c>
      <c r="C1681" t="s">
        <v>3503</v>
      </c>
      <c r="D1681" t="s">
        <v>3502</v>
      </c>
      <c r="E1681" s="121" t="s">
        <v>3483</v>
      </c>
      <c r="F1681" t="s">
        <v>203</v>
      </c>
      <c r="H1681" t="s">
        <v>5485</v>
      </c>
      <c r="J1681">
        <f t="shared" si="53"/>
        <v>0</v>
      </c>
    </row>
    <row r="1682" spans="1:10">
      <c r="A1682" t="s">
        <v>5306</v>
      </c>
      <c r="B1682" t="str">
        <f t="shared" si="54"/>
        <v>HCMHồ Vũ Trường Giang</v>
      </c>
      <c r="C1682" t="s">
        <v>3505</v>
      </c>
      <c r="D1682" t="s">
        <v>3504</v>
      </c>
      <c r="F1682" t="s">
        <v>2504</v>
      </c>
      <c r="H1682" t="s">
        <v>5681</v>
      </c>
      <c r="J1682">
        <f t="shared" si="53"/>
        <v>1</v>
      </c>
    </row>
    <row r="1683" spans="1:10">
      <c r="A1683" t="s">
        <v>5306</v>
      </c>
      <c r="B1683" t="str">
        <f t="shared" si="54"/>
        <v>HCMHồ Minh Thắng</v>
      </c>
      <c r="C1683" t="s">
        <v>3507</v>
      </c>
      <c r="D1683" t="s">
        <v>3506</v>
      </c>
      <c r="F1683" t="s">
        <v>2504</v>
      </c>
      <c r="H1683" t="s">
        <v>5681</v>
      </c>
      <c r="J1683">
        <f t="shared" si="53"/>
        <v>1</v>
      </c>
    </row>
    <row r="1684" spans="1:10">
      <c r="A1684" t="s">
        <v>5306</v>
      </c>
      <c r="B1684" t="str">
        <f t="shared" si="54"/>
        <v>HCMChề Triệu Linh</v>
      </c>
      <c r="C1684" t="s">
        <v>3509</v>
      </c>
      <c r="D1684" t="s">
        <v>3508</v>
      </c>
      <c r="F1684" t="s">
        <v>2504</v>
      </c>
      <c r="H1684" t="s">
        <v>5679</v>
      </c>
      <c r="J1684">
        <f t="shared" si="53"/>
        <v>0</v>
      </c>
    </row>
    <row r="1685" spans="1:10">
      <c r="A1685" t="s">
        <v>5306</v>
      </c>
      <c r="B1685" t="str">
        <f t="shared" si="54"/>
        <v>HCMHuỳnh Thế Minh</v>
      </c>
      <c r="C1685" t="s">
        <v>2847</v>
      </c>
      <c r="D1685" t="s">
        <v>3510</v>
      </c>
      <c r="F1685" t="s">
        <v>107</v>
      </c>
      <c r="H1685" t="s">
        <v>5560</v>
      </c>
      <c r="J1685">
        <f t="shared" si="53"/>
        <v>1</v>
      </c>
    </row>
    <row r="1686" spans="1:10">
      <c r="A1686" t="s">
        <v>5306</v>
      </c>
      <c r="B1686" t="str">
        <f t="shared" si="54"/>
        <v>HCMĐặng Công Phác</v>
      </c>
      <c r="C1686" t="s">
        <v>3512</v>
      </c>
      <c r="D1686" t="s">
        <v>3511</v>
      </c>
      <c r="F1686" t="s">
        <v>2504</v>
      </c>
      <c r="H1686" t="s">
        <v>5598</v>
      </c>
      <c r="J1686">
        <f t="shared" si="53"/>
        <v>0</v>
      </c>
    </row>
    <row r="1687" spans="1:10">
      <c r="A1687" t="s">
        <v>5306</v>
      </c>
      <c r="B1687" t="str">
        <f t="shared" si="54"/>
        <v>HCMNguyễn Thế Hậu</v>
      </c>
      <c r="C1687" t="s">
        <v>2262</v>
      </c>
      <c r="D1687" t="s">
        <v>3513</v>
      </c>
      <c r="F1687" t="s">
        <v>2504</v>
      </c>
      <c r="H1687" t="s">
        <v>5598</v>
      </c>
      <c r="J1687">
        <f t="shared" si="53"/>
        <v>1</v>
      </c>
    </row>
    <row r="1688" spans="1:10">
      <c r="A1688" t="s">
        <v>5306</v>
      </c>
      <c r="B1688" t="str">
        <f t="shared" si="54"/>
        <v>HCMĐỗ Văn Công</v>
      </c>
      <c r="C1688" t="s">
        <v>3515</v>
      </c>
      <c r="D1688" t="s">
        <v>3514</v>
      </c>
      <c r="F1688" t="s">
        <v>2504</v>
      </c>
      <c r="H1688" t="s">
        <v>5598</v>
      </c>
      <c r="J1688">
        <f t="shared" si="53"/>
        <v>0</v>
      </c>
    </row>
    <row r="1689" spans="1:10">
      <c r="A1689" t="s">
        <v>5306</v>
      </c>
      <c r="B1689" t="str">
        <f t="shared" si="54"/>
        <v>HCMTrần Văn Hồng</v>
      </c>
      <c r="C1689" t="s">
        <v>3517</v>
      </c>
      <c r="D1689" t="s">
        <v>3516</v>
      </c>
      <c r="F1689" t="s">
        <v>2504</v>
      </c>
      <c r="H1689" t="s">
        <v>5598</v>
      </c>
      <c r="J1689">
        <f t="shared" si="53"/>
        <v>0</v>
      </c>
    </row>
    <row r="1690" spans="1:10">
      <c r="A1690" t="s">
        <v>5306</v>
      </c>
      <c r="B1690" t="str">
        <f t="shared" si="54"/>
        <v>HCMPhạm Minh Công</v>
      </c>
      <c r="C1690" t="s">
        <v>1752</v>
      </c>
      <c r="D1690" t="s">
        <v>3518</v>
      </c>
      <c r="F1690" t="s">
        <v>2504</v>
      </c>
      <c r="H1690" t="s">
        <v>5692</v>
      </c>
      <c r="J1690">
        <f t="shared" si="53"/>
        <v>1</v>
      </c>
    </row>
    <row r="1691" spans="1:10">
      <c r="A1691" t="s">
        <v>5469</v>
      </c>
      <c r="B1691" t="str">
        <f t="shared" si="54"/>
        <v>NORTHMa Thị Thấm</v>
      </c>
      <c r="C1691" t="s">
        <v>3520</v>
      </c>
      <c r="D1691" t="s">
        <v>3519</v>
      </c>
      <c r="E1691" s="121" t="s">
        <v>3521</v>
      </c>
      <c r="F1691" t="s">
        <v>2504</v>
      </c>
      <c r="H1691" t="s">
        <v>5693</v>
      </c>
      <c r="J1691">
        <f t="shared" si="53"/>
        <v>0</v>
      </c>
    </row>
    <row r="1692" spans="1:10">
      <c r="A1692" t="s">
        <v>5469</v>
      </c>
      <c r="B1692" t="str">
        <f t="shared" si="54"/>
        <v>NORTHNguyễn Thị Diện</v>
      </c>
      <c r="C1692" t="s">
        <v>3523</v>
      </c>
      <c r="D1692" t="s">
        <v>3522</v>
      </c>
      <c r="E1692" s="121" t="s">
        <v>3521</v>
      </c>
      <c r="F1692" t="s">
        <v>2504</v>
      </c>
      <c r="H1692" t="s">
        <v>5693</v>
      </c>
      <c r="J1692">
        <f t="shared" si="53"/>
        <v>0</v>
      </c>
    </row>
    <row r="1693" spans="1:10">
      <c r="A1693" t="s">
        <v>5469</v>
      </c>
      <c r="B1693" t="str">
        <f t="shared" si="54"/>
        <v>NORTHLò Thị Anh</v>
      </c>
      <c r="C1693" t="s">
        <v>3525</v>
      </c>
      <c r="D1693" t="s">
        <v>3524</v>
      </c>
      <c r="E1693" s="121" t="s">
        <v>3368</v>
      </c>
      <c r="F1693" t="s">
        <v>2316</v>
      </c>
      <c r="H1693" t="s">
        <v>5587</v>
      </c>
      <c r="J1693">
        <f t="shared" si="53"/>
        <v>0</v>
      </c>
    </row>
    <row r="1694" spans="1:10">
      <c r="A1694" t="s">
        <v>5340</v>
      </c>
      <c r="B1694" t="str">
        <f t="shared" si="54"/>
        <v>SENguyễn Phước Hiền</v>
      </c>
      <c r="C1694" t="s">
        <v>3527</v>
      </c>
      <c r="D1694" t="s">
        <v>3526</v>
      </c>
      <c r="E1694" s="121">
        <v>43301</v>
      </c>
      <c r="F1694" t="s">
        <v>107</v>
      </c>
      <c r="H1694" t="s">
        <v>5691</v>
      </c>
      <c r="J1694">
        <f t="shared" si="53"/>
        <v>0</v>
      </c>
    </row>
    <row r="1695" spans="1:10">
      <c r="A1695" t="s">
        <v>5389</v>
      </c>
      <c r="B1695" t="str">
        <f t="shared" si="54"/>
        <v>MKHUỲNH VĂN ĐẠT</v>
      </c>
      <c r="C1695" t="s">
        <v>1556</v>
      </c>
      <c r="D1695" t="s">
        <v>3528</v>
      </c>
      <c r="E1695" s="121">
        <v>43283</v>
      </c>
      <c r="F1695" t="s">
        <v>3529</v>
      </c>
      <c r="H1695" t="s">
        <v>5613</v>
      </c>
      <c r="J1695">
        <f t="shared" si="53"/>
        <v>1</v>
      </c>
    </row>
    <row r="1696" spans="1:10">
      <c r="A1696" t="s">
        <v>5306</v>
      </c>
      <c r="B1696" t="str">
        <f t="shared" si="54"/>
        <v>HCMNguyễn Lê Thanh Vy</v>
      </c>
      <c r="C1696" t="s">
        <v>1495</v>
      </c>
      <c r="D1696" t="s">
        <v>3530</v>
      </c>
      <c r="F1696" t="s">
        <v>2504</v>
      </c>
      <c r="H1696" t="s">
        <v>5648</v>
      </c>
      <c r="J1696">
        <f t="shared" si="53"/>
        <v>1</v>
      </c>
    </row>
    <row r="1697" spans="1:10">
      <c r="A1697" t="s">
        <v>5438</v>
      </c>
      <c r="B1697" t="str">
        <f t="shared" si="54"/>
        <v>CENLê Thị Xuân Hằng</v>
      </c>
      <c r="C1697" t="s">
        <v>3532</v>
      </c>
      <c r="D1697" t="s">
        <v>3531</v>
      </c>
      <c r="E1697" s="121" t="s">
        <v>3533</v>
      </c>
      <c r="F1697" t="s">
        <v>2504</v>
      </c>
      <c r="H1697" t="s">
        <v>5664</v>
      </c>
      <c r="J1697">
        <f t="shared" si="53"/>
        <v>0</v>
      </c>
    </row>
    <row r="1698" spans="1:10">
      <c r="A1698" t="s">
        <v>5306</v>
      </c>
      <c r="B1698" t="str">
        <f t="shared" si="54"/>
        <v>HCMNguyễn Thị Anh Đào</v>
      </c>
      <c r="C1698" t="s">
        <v>1009</v>
      </c>
      <c r="D1698" t="s">
        <v>3534</v>
      </c>
      <c r="E1698" s="121" t="s">
        <v>3533</v>
      </c>
      <c r="F1698" t="s">
        <v>2504</v>
      </c>
      <c r="H1698" t="s">
        <v>5679</v>
      </c>
      <c r="J1698">
        <f t="shared" si="53"/>
        <v>1</v>
      </c>
    </row>
    <row r="1699" spans="1:10">
      <c r="A1699" t="s">
        <v>5340</v>
      </c>
      <c r="B1699" t="str">
        <f t="shared" si="54"/>
        <v>SENguyễn Ngọc Điệp</v>
      </c>
      <c r="C1699" t="s">
        <v>3536</v>
      </c>
      <c r="D1699" t="s">
        <v>3535</v>
      </c>
      <c r="E1699" s="121">
        <v>43305</v>
      </c>
      <c r="F1699" t="s">
        <v>2504</v>
      </c>
      <c r="H1699" t="s">
        <v>5691</v>
      </c>
      <c r="J1699">
        <f t="shared" si="53"/>
        <v>0</v>
      </c>
    </row>
    <row r="1700" spans="1:10">
      <c r="A1700" t="s">
        <v>5340</v>
      </c>
      <c r="B1700" t="str">
        <f t="shared" si="54"/>
        <v>SENguyễn Thị Bích Ngân</v>
      </c>
      <c r="C1700" t="s">
        <v>3538</v>
      </c>
      <c r="D1700" t="s">
        <v>3537</v>
      </c>
      <c r="E1700" s="121">
        <v>43305</v>
      </c>
      <c r="F1700" t="s">
        <v>2504</v>
      </c>
      <c r="H1700" t="s">
        <v>5691</v>
      </c>
      <c r="J1700">
        <f t="shared" si="53"/>
        <v>0</v>
      </c>
    </row>
    <row r="1701" spans="1:10">
      <c r="A1701" t="s">
        <v>5340</v>
      </c>
      <c r="B1701" t="str">
        <f t="shared" si="54"/>
        <v>SENguyễn Bình Sơn</v>
      </c>
      <c r="C1701" t="s">
        <v>3540</v>
      </c>
      <c r="D1701" t="s">
        <v>3539</v>
      </c>
      <c r="E1701" s="121">
        <v>43305</v>
      </c>
      <c r="F1701" t="s">
        <v>2316</v>
      </c>
      <c r="H1701" t="s">
        <v>5691</v>
      </c>
      <c r="J1701">
        <f t="shared" si="53"/>
        <v>0</v>
      </c>
    </row>
    <row r="1702" spans="1:10">
      <c r="A1702" t="s">
        <v>5306</v>
      </c>
      <c r="B1702" t="str">
        <f t="shared" si="54"/>
        <v>HCMLê Văn Lĩnh</v>
      </c>
      <c r="C1702" t="s">
        <v>3542</v>
      </c>
      <c r="D1702" t="s">
        <v>3541</v>
      </c>
      <c r="E1702" s="121">
        <v>43305</v>
      </c>
      <c r="F1702" t="s">
        <v>2504</v>
      </c>
      <c r="H1702" t="s">
        <v>5598</v>
      </c>
      <c r="J1702">
        <f t="shared" si="53"/>
        <v>0</v>
      </c>
    </row>
    <row r="1703" spans="1:10">
      <c r="A1703" t="s">
        <v>5306</v>
      </c>
      <c r="B1703" t="str">
        <f t="shared" si="54"/>
        <v>HCMNgô Văn Thanh</v>
      </c>
      <c r="C1703" t="s">
        <v>3544</v>
      </c>
      <c r="D1703" t="s">
        <v>3543</v>
      </c>
      <c r="E1703" s="121">
        <v>43305</v>
      </c>
      <c r="F1703" t="s">
        <v>2504</v>
      </c>
      <c r="H1703" t="s">
        <v>5648</v>
      </c>
      <c r="J1703">
        <f t="shared" si="53"/>
        <v>0</v>
      </c>
    </row>
    <row r="1704" spans="1:10">
      <c r="A1704" t="s">
        <v>5306</v>
      </c>
      <c r="B1704" t="str">
        <f t="shared" si="54"/>
        <v>HCMNguyễn Đức Thuận</v>
      </c>
      <c r="C1704" t="s">
        <v>3546</v>
      </c>
      <c r="D1704" t="s">
        <v>3545</v>
      </c>
      <c r="E1704" s="121">
        <v>43305</v>
      </c>
      <c r="F1704" t="s">
        <v>2504</v>
      </c>
      <c r="H1704" t="s">
        <v>5663</v>
      </c>
      <c r="J1704">
        <f t="shared" si="53"/>
        <v>1</v>
      </c>
    </row>
    <row r="1705" spans="1:10">
      <c r="A1705" t="s">
        <v>5340</v>
      </c>
      <c r="B1705" t="str">
        <f t="shared" si="54"/>
        <v>SENguyễn Thị Ngọc Phương</v>
      </c>
      <c r="C1705" t="s">
        <v>3548</v>
      </c>
      <c r="D1705" t="s">
        <v>3547</v>
      </c>
      <c r="E1705" s="121">
        <v>43305</v>
      </c>
      <c r="F1705" t="s">
        <v>2504</v>
      </c>
      <c r="H1705" t="s">
        <v>5691</v>
      </c>
      <c r="J1705">
        <f t="shared" si="53"/>
        <v>0</v>
      </c>
    </row>
    <row r="1706" spans="1:10">
      <c r="A1706" t="s">
        <v>5306</v>
      </c>
      <c r="B1706" t="str">
        <f t="shared" si="54"/>
        <v>HCMNguyễn Ngọc Toàn</v>
      </c>
      <c r="C1706" t="s">
        <v>3550</v>
      </c>
      <c r="D1706" t="s">
        <v>3549</v>
      </c>
      <c r="E1706" s="121">
        <v>43307</v>
      </c>
      <c r="F1706" t="s">
        <v>2504</v>
      </c>
      <c r="H1706" t="s">
        <v>5692</v>
      </c>
      <c r="J1706">
        <f t="shared" si="53"/>
        <v>0</v>
      </c>
    </row>
    <row r="1707" spans="1:10">
      <c r="A1707" t="s">
        <v>5389</v>
      </c>
      <c r="B1707" t="str">
        <f t="shared" si="54"/>
        <v>MKNguyễn Ngọc Hậu</v>
      </c>
      <c r="C1707" t="s">
        <v>3552</v>
      </c>
      <c r="D1707" t="s">
        <v>3551</v>
      </c>
      <c r="E1707" s="121">
        <v>43309</v>
      </c>
      <c r="F1707" t="s">
        <v>2504</v>
      </c>
      <c r="H1707" t="s">
        <v>5654</v>
      </c>
      <c r="J1707">
        <f t="shared" si="53"/>
        <v>0</v>
      </c>
    </row>
    <row r="1708" spans="1:10">
      <c r="A1708" t="s">
        <v>5438</v>
      </c>
      <c r="B1708" t="str">
        <f t="shared" si="54"/>
        <v>CENĐinh Bá Lương</v>
      </c>
      <c r="C1708" t="s">
        <v>3554</v>
      </c>
      <c r="D1708" t="s">
        <v>3553</v>
      </c>
      <c r="E1708" s="121">
        <v>43306</v>
      </c>
      <c r="F1708" t="s">
        <v>2504</v>
      </c>
      <c r="H1708" t="s">
        <v>5694</v>
      </c>
      <c r="J1708">
        <f t="shared" si="53"/>
        <v>0</v>
      </c>
    </row>
    <row r="1709" spans="1:10">
      <c r="A1709" t="s">
        <v>5438</v>
      </c>
      <c r="B1709" t="str">
        <f t="shared" si="54"/>
        <v>CENTrần Công Quốc Khanh</v>
      </c>
      <c r="C1709" t="s">
        <v>3556</v>
      </c>
      <c r="D1709" t="s">
        <v>3555</v>
      </c>
      <c r="E1709" s="121" t="s">
        <v>3557</v>
      </c>
      <c r="F1709" t="s">
        <v>2504</v>
      </c>
      <c r="H1709" t="s">
        <v>5664</v>
      </c>
      <c r="J1709">
        <f t="shared" si="53"/>
        <v>0</v>
      </c>
    </row>
    <row r="1710" spans="1:10">
      <c r="A1710" t="s">
        <v>5438</v>
      </c>
      <c r="B1710" t="str">
        <f t="shared" si="54"/>
        <v>CENHồ Thị Hoài Trân</v>
      </c>
      <c r="C1710" t="s">
        <v>3559</v>
      </c>
      <c r="D1710" t="s">
        <v>3558</v>
      </c>
      <c r="E1710" s="121" t="s">
        <v>3557</v>
      </c>
      <c r="F1710" t="s">
        <v>2316</v>
      </c>
      <c r="H1710" t="s">
        <v>5664</v>
      </c>
      <c r="J1710">
        <f t="shared" si="53"/>
        <v>0</v>
      </c>
    </row>
    <row r="1711" spans="1:10">
      <c r="A1711" t="s">
        <v>5438</v>
      </c>
      <c r="B1711" t="str">
        <f t="shared" si="54"/>
        <v xml:space="preserve">CENVõ Nguyên Chơn </v>
      </c>
      <c r="C1711" t="s">
        <v>3561</v>
      </c>
      <c r="D1711" t="s">
        <v>3560</v>
      </c>
      <c r="E1711" s="121" t="s">
        <v>3562</v>
      </c>
      <c r="F1711" t="s">
        <v>2504</v>
      </c>
      <c r="H1711" t="s">
        <v>5652</v>
      </c>
      <c r="J1711">
        <f t="shared" si="53"/>
        <v>0</v>
      </c>
    </row>
    <row r="1712" spans="1:10">
      <c r="A1712" t="s">
        <v>5438</v>
      </c>
      <c r="B1712" t="str">
        <f t="shared" si="54"/>
        <v xml:space="preserve">CENĐỗ Chí Cường </v>
      </c>
      <c r="C1712" t="s">
        <v>3564</v>
      </c>
      <c r="D1712" t="s">
        <v>3563</v>
      </c>
      <c r="E1712" s="121" t="s">
        <v>3562</v>
      </c>
      <c r="F1712" t="s">
        <v>2504</v>
      </c>
      <c r="H1712" t="s">
        <v>5652</v>
      </c>
      <c r="J1712">
        <f t="shared" si="53"/>
        <v>0</v>
      </c>
    </row>
    <row r="1713" spans="1:10">
      <c r="A1713" t="s">
        <v>5438</v>
      </c>
      <c r="B1713" t="str">
        <f t="shared" si="54"/>
        <v xml:space="preserve">CENBùi Kiến Tín </v>
      </c>
      <c r="C1713" t="s">
        <v>3566</v>
      </c>
      <c r="D1713" t="s">
        <v>3565</v>
      </c>
      <c r="E1713" s="121" t="s">
        <v>3562</v>
      </c>
      <c r="F1713" t="s">
        <v>2504</v>
      </c>
      <c r="H1713" t="s">
        <v>5652</v>
      </c>
      <c r="J1713">
        <f t="shared" si="53"/>
        <v>1</v>
      </c>
    </row>
    <row r="1714" spans="1:10">
      <c r="A1714" t="s">
        <v>5438</v>
      </c>
      <c r="B1714" t="str">
        <f t="shared" si="54"/>
        <v xml:space="preserve">CENPhan Trung Việt </v>
      </c>
      <c r="C1714" t="s">
        <v>3568</v>
      </c>
      <c r="D1714" t="s">
        <v>3567</v>
      </c>
      <c r="E1714" s="121" t="s">
        <v>3562</v>
      </c>
      <c r="F1714" t="s">
        <v>2504</v>
      </c>
      <c r="H1714" t="s">
        <v>5652</v>
      </c>
      <c r="J1714">
        <f t="shared" si="53"/>
        <v>0</v>
      </c>
    </row>
    <row r="1715" spans="1:10">
      <c r="A1715" t="s">
        <v>5469</v>
      </c>
      <c r="B1715" t="str">
        <f t="shared" si="54"/>
        <v>NORTHTRẦN ĐỨC THƠ</v>
      </c>
      <c r="C1715" t="s">
        <v>3570</v>
      </c>
      <c r="D1715" t="s">
        <v>3569</v>
      </c>
      <c r="E1715" s="121" t="s">
        <v>3562</v>
      </c>
      <c r="F1715" t="s">
        <v>2316</v>
      </c>
      <c r="H1715" t="s">
        <v>5471</v>
      </c>
      <c r="J1715">
        <f t="shared" si="53"/>
        <v>0</v>
      </c>
    </row>
    <row r="1716" spans="1:10">
      <c r="A1716" t="s">
        <v>5340</v>
      </c>
      <c r="B1716" t="str">
        <f t="shared" si="54"/>
        <v>SETHÂN HOÀNG PHÚC</v>
      </c>
      <c r="C1716" t="s">
        <v>3572</v>
      </c>
      <c r="D1716" t="s">
        <v>3571</v>
      </c>
      <c r="E1716" s="121">
        <v>43313</v>
      </c>
      <c r="F1716" t="s">
        <v>2504</v>
      </c>
      <c r="H1716" t="s">
        <v>5625</v>
      </c>
      <c r="J1716">
        <f t="shared" si="53"/>
        <v>0</v>
      </c>
    </row>
    <row r="1717" spans="1:10">
      <c r="A1717" t="s">
        <v>5340</v>
      </c>
      <c r="B1717" t="str">
        <f t="shared" si="54"/>
        <v>SELê Anh Việt</v>
      </c>
      <c r="C1717" t="s">
        <v>3574</v>
      </c>
      <c r="D1717" t="s">
        <v>3573</v>
      </c>
      <c r="E1717" s="121">
        <v>43313</v>
      </c>
      <c r="F1717" t="s">
        <v>2504</v>
      </c>
      <c r="H1717" t="s">
        <v>5686</v>
      </c>
      <c r="J1717">
        <f t="shared" si="53"/>
        <v>0</v>
      </c>
    </row>
    <row r="1718" spans="1:10">
      <c r="A1718" t="s">
        <v>5306</v>
      </c>
      <c r="B1718" t="str">
        <f t="shared" si="54"/>
        <v>HCMLê Văn Giang</v>
      </c>
      <c r="C1718" t="s">
        <v>3576</v>
      </c>
      <c r="D1718" t="s">
        <v>3575</v>
      </c>
      <c r="E1718" s="121">
        <v>43307</v>
      </c>
      <c r="F1718" t="s">
        <v>2504</v>
      </c>
      <c r="H1718" t="s">
        <v>5679</v>
      </c>
      <c r="J1718">
        <f t="shared" si="53"/>
        <v>0</v>
      </c>
    </row>
    <row r="1719" spans="1:10">
      <c r="A1719" t="s">
        <v>5306</v>
      </c>
      <c r="B1719" t="str">
        <f t="shared" si="54"/>
        <v>HCMLê Văn Phúc</v>
      </c>
      <c r="C1719" t="s">
        <v>3578</v>
      </c>
      <c r="D1719" t="s">
        <v>3577</v>
      </c>
      <c r="F1719" t="s">
        <v>2316</v>
      </c>
      <c r="H1719" t="s">
        <v>5598</v>
      </c>
      <c r="J1719">
        <f t="shared" si="53"/>
        <v>0</v>
      </c>
    </row>
    <row r="1720" spans="1:10">
      <c r="A1720" t="s">
        <v>5469</v>
      </c>
      <c r="B1720" t="str">
        <f t="shared" si="54"/>
        <v>NORTHLê Văn Nam</v>
      </c>
      <c r="C1720" t="s">
        <v>3580</v>
      </c>
      <c r="D1720" t="s">
        <v>3579</v>
      </c>
      <c r="E1720" s="121" t="s">
        <v>3562</v>
      </c>
      <c r="F1720" t="s">
        <v>2504</v>
      </c>
      <c r="H1720" t="s">
        <v>5662</v>
      </c>
      <c r="J1720">
        <f t="shared" si="53"/>
        <v>0</v>
      </c>
    </row>
    <row r="1721" spans="1:10">
      <c r="A1721" t="s">
        <v>5469</v>
      </c>
      <c r="B1721" t="str">
        <f t="shared" si="54"/>
        <v>NORTHNguyễn Hồng Long</v>
      </c>
      <c r="C1721" t="s">
        <v>3582</v>
      </c>
      <c r="D1721" t="s">
        <v>3581</v>
      </c>
      <c r="E1721" s="121" t="s">
        <v>3562</v>
      </c>
      <c r="F1721" t="s">
        <v>2504</v>
      </c>
      <c r="H1721" t="s">
        <v>5667</v>
      </c>
      <c r="J1721">
        <f t="shared" si="53"/>
        <v>0</v>
      </c>
    </row>
    <row r="1722" spans="1:10">
      <c r="A1722" t="s">
        <v>5389</v>
      </c>
      <c r="B1722" t="str">
        <f t="shared" si="54"/>
        <v>MKVõ Văn Thức</v>
      </c>
      <c r="C1722" t="s">
        <v>3584</v>
      </c>
      <c r="D1722" t="s">
        <v>3583</v>
      </c>
      <c r="E1722" s="121">
        <v>43313</v>
      </c>
      <c r="F1722" t="s">
        <v>2504</v>
      </c>
      <c r="H1722" t="s">
        <v>5416</v>
      </c>
      <c r="J1722">
        <f t="shared" si="53"/>
        <v>0</v>
      </c>
    </row>
    <row r="1723" spans="1:10">
      <c r="A1723" t="s">
        <v>5389</v>
      </c>
      <c r="B1723" t="str">
        <f t="shared" si="54"/>
        <v>MKNguyễn Thanh Nhựt</v>
      </c>
      <c r="C1723" t="s">
        <v>3586</v>
      </c>
      <c r="D1723" t="s">
        <v>3585</v>
      </c>
      <c r="E1723" s="121">
        <v>43313</v>
      </c>
      <c r="F1723" t="s">
        <v>2504</v>
      </c>
      <c r="H1723" t="s">
        <v>5435</v>
      </c>
      <c r="J1723">
        <f t="shared" si="53"/>
        <v>0</v>
      </c>
    </row>
    <row r="1724" spans="1:10">
      <c r="A1724" t="s">
        <v>5389</v>
      </c>
      <c r="B1724" t="str">
        <f t="shared" si="54"/>
        <v>MKSơn Ngọc Anh</v>
      </c>
      <c r="C1724" t="s">
        <v>3588</v>
      </c>
      <c r="D1724" t="s">
        <v>3587</v>
      </c>
      <c r="E1724" s="121">
        <v>43313</v>
      </c>
      <c r="F1724" t="s">
        <v>2504</v>
      </c>
      <c r="H1724" t="s">
        <v>5606</v>
      </c>
      <c r="J1724">
        <f t="shared" si="53"/>
        <v>0</v>
      </c>
    </row>
    <row r="1725" spans="1:10">
      <c r="A1725" t="s">
        <v>5469</v>
      </c>
      <c r="B1725" t="str">
        <f t="shared" si="54"/>
        <v>NORTHNguyễn Thị Viết Thủy</v>
      </c>
      <c r="C1725" t="s">
        <v>3590</v>
      </c>
      <c r="D1725" t="s">
        <v>3589</v>
      </c>
      <c r="E1725" s="121">
        <v>43313</v>
      </c>
      <c r="F1725" t="s">
        <v>2504</v>
      </c>
      <c r="H1725" t="s">
        <v>5491</v>
      </c>
      <c r="J1725">
        <f t="shared" si="53"/>
        <v>0</v>
      </c>
    </row>
    <row r="1726" spans="1:10">
      <c r="A1726" t="s">
        <v>5469</v>
      </c>
      <c r="B1726" t="str">
        <f t="shared" si="54"/>
        <v>NORTHĐoàn Quốc Thắng</v>
      </c>
      <c r="C1726" t="s">
        <v>3592</v>
      </c>
      <c r="D1726" t="s">
        <v>3591</v>
      </c>
      <c r="E1726" s="121">
        <v>43313</v>
      </c>
      <c r="F1726" t="s">
        <v>2316</v>
      </c>
      <c r="H1726" t="s">
        <v>5695</v>
      </c>
      <c r="J1726">
        <f t="shared" si="53"/>
        <v>0</v>
      </c>
    </row>
    <row r="1727" spans="1:10">
      <c r="A1727" t="s">
        <v>5389</v>
      </c>
      <c r="B1727" t="str">
        <f t="shared" si="54"/>
        <v>MKLê Thảo Nguyên</v>
      </c>
      <c r="C1727" t="s">
        <v>3594</v>
      </c>
      <c r="D1727" t="s">
        <v>3593</v>
      </c>
      <c r="E1727" s="121">
        <v>43315</v>
      </c>
      <c r="F1727" t="s">
        <v>2504</v>
      </c>
      <c r="H1727" t="s">
        <v>5696</v>
      </c>
      <c r="J1727">
        <f t="shared" si="53"/>
        <v>0</v>
      </c>
    </row>
    <row r="1728" spans="1:10">
      <c r="A1728" t="s">
        <v>5438</v>
      </c>
      <c r="B1728" t="str">
        <f t="shared" si="54"/>
        <v>CENNguyễn Đình Chinh</v>
      </c>
      <c r="C1728" t="s">
        <v>3596</v>
      </c>
      <c r="D1728" t="s">
        <v>3595</v>
      </c>
      <c r="E1728" s="121" t="s">
        <v>3562</v>
      </c>
      <c r="F1728" t="s">
        <v>1738</v>
      </c>
      <c r="H1728" t="s">
        <v>5570</v>
      </c>
      <c r="J1728">
        <f t="shared" si="53"/>
        <v>0</v>
      </c>
    </row>
    <row r="1729" spans="1:10">
      <c r="A1729" t="s">
        <v>5306</v>
      </c>
      <c r="B1729" t="str">
        <f t="shared" si="54"/>
        <v>HCMNguyễn Hữu Quốc</v>
      </c>
      <c r="C1729" t="s">
        <v>3598</v>
      </c>
      <c r="D1729" t="s">
        <v>3597</v>
      </c>
      <c r="E1729" s="121" t="s">
        <v>3562</v>
      </c>
      <c r="F1729" t="s">
        <v>3234</v>
      </c>
      <c r="H1729" t="s">
        <v>5648</v>
      </c>
      <c r="J1729">
        <f t="shared" si="53"/>
        <v>0</v>
      </c>
    </row>
    <row r="1730" spans="1:10">
      <c r="A1730" t="s">
        <v>5306</v>
      </c>
      <c r="B1730" t="str">
        <f t="shared" si="54"/>
        <v>HCMNguyễn Quốc Khanh</v>
      </c>
      <c r="C1730" t="s">
        <v>3600</v>
      </c>
      <c r="D1730" t="s">
        <v>3599</v>
      </c>
      <c r="E1730" s="121" t="s">
        <v>3562</v>
      </c>
      <c r="F1730" t="s">
        <v>203</v>
      </c>
      <c r="H1730" t="s">
        <v>5306</v>
      </c>
      <c r="J1730">
        <f t="shared" ref="J1730:J1793" si="55">+IF(COUNTIF($B:$B,B1730)=2,1,0)</f>
        <v>0</v>
      </c>
    </row>
    <row r="1731" spans="1:10">
      <c r="A1731" t="s">
        <v>5389</v>
      </c>
      <c r="B1731" t="str">
        <f t="shared" si="54"/>
        <v>MKPhạm thị Tố Hảo</v>
      </c>
      <c r="C1731" t="s">
        <v>3602</v>
      </c>
      <c r="D1731" t="s">
        <v>3601</v>
      </c>
      <c r="E1731" s="121">
        <v>43316</v>
      </c>
      <c r="F1731" t="s">
        <v>2316</v>
      </c>
      <c r="H1731" t="s">
        <v>5591</v>
      </c>
      <c r="J1731">
        <f t="shared" si="55"/>
        <v>0</v>
      </c>
    </row>
    <row r="1732" spans="1:10">
      <c r="A1732" t="s">
        <v>5389</v>
      </c>
      <c r="B1732" t="str">
        <f t="shared" si="54"/>
        <v>MKTrương Hiếu Nghĩa</v>
      </c>
      <c r="C1732" t="s">
        <v>3604</v>
      </c>
      <c r="D1732" t="s">
        <v>3603</v>
      </c>
      <c r="E1732" s="121">
        <v>43316</v>
      </c>
      <c r="F1732" t="s">
        <v>2316</v>
      </c>
      <c r="H1732" t="s">
        <v>5591</v>
      </c>
      <c r="J1732">
        <f t="shared" si="55"/>
        <v>0</v>
      </c>
    </row>
    <row r="1733" spans="1:10">
      <c r="A1733" t="s">
        <v>5438</v>
      </c>
      <c r="B1733" t="str">
        <f t="shared" si="54"/>
        <v>CENHồ Huyền Trân</v>
      </c>
      <c r="C1733" t="s">
        <v>3606</v>
      </c>
      <c r="D1733" t="s">
        <v>3605</v>
      </c>
      <c r="E1733" s="121">
        <v>43316</v>
      </c>
      <c r="F1733" t="s">
        <v>2504</v>
      </c>
      <c r="H1733" t="s">
        <v>5461</v>
      </c>
      <c r="J1733">
        <f t="shared" si="55"/>
        <v>0</v>
      </c>
    </row>
    <row r="1734" spans="1:10">
      <c r="A1734" t="s">
        <v>5340</v>
      </c>
      <c r="B1734" t="str">
        <f t="shared" si="54"/>
        <v>SENGUYỄN NGỌC HOÀNG</v>
      </c>
      <c r="C1734" t="s">
        <v>3608</v>
      </c>
      <c r="D1734" t="s">
        <v>3607</v>
      </c>
      <c r="E1734" s="121">
        <v>43313</v>
      </c>
      <c r="F1734" t="s">
        <v>2504</v>
      </c>
      <c r="H1734" t="s">
        <v>5697</v>
      </c>
      <c r="J1734">
        <f t="shared" si="55"/>
        <v>0</v>
      </c>
    </row>
    <row r="1735" spans="1:10">
      <c r="A1735" t="s">
        <v>5469</v>
      </c>
      <c r="B1735" t="str">
        <f t="shared" si="54"/>
        <v>NORTHNguyễn Tiến Hòa</v>
      </c>
      <c r="C1735" t="s">
        <v>3610</v>
      </c>
      <c r="D1735" t="s">
        <v>3609</v>
      </c>
      <c r="E1735" s="121">
        <v>43313</v>
      </c>
      <c r="F1735" t="s">
        <v>2504</v>
      </c>
      <c r="H1735" t="s">
        <v>5490</v>
      </c>
      <c r="J1735">
        <f t="shared" si="55"/>
        <v>0</v>
      </c>
    </row>
    <row r="1736" spans="1:10">
      <c r="A1736" t="s">
        <v>5389</v>
      </c>
      <c r="B1736" t="str">
        <f t="shared" si="54"/>
        <v>MKVõ Thị Phương Ly</v>
      </c>
      <c r="C1736" t="s">
        <v>3612</v>
      </c>
      <c r="D1736" t="s">
        <v>3611</v>
      </c>
      <c r="E1736" s="121">
        <v>43318</v>
      </c>
      <c r="F1736" t="s">
        <v>2316</v>
      </c>
      <c r="H1736" t="s">
        <v>5400</v>
      </c>
      <c r="J1736">
        <f t="shared" si="55"/>
        <v>0</v>
      </c>
    </row>
    <row r="1737" spans="1:10">
      <c r="A1737" t="s">
        <v>5389</v>
      </c>
      <c r="B1737" t="str">
        <f t="shared" si="54"/>
        <v>MKNguyễn Hoàng Thắng</v>
      </c>
      <c r="C1737" t="s">
        <v>3614</v>
      </c>
      <c r="D1737" t="s">
        <v>3613</v>
      </c>
      <c r="E1737" s="121">
        <v>43318</v>
      </c>
      <c r="F1737" t="s">
        <v>2316</v>
      </c>
      <c r="H1737" t="s">
        <v>5698</v>
      </c>
      <c r="J1737">
        <f t="shared" si="55"/>
        <v>0</v>
      </c>
    </row>
    <row r="1738" spans="1:10">
      <c r="A1738" t="s">
        <v>5389</v>
      </c>
      <c r="B1738" t="str">
        <f t="shared" si="54"/>
        <v>MKTừ Văn Hiếu</v>
      </c>
      <c r="C1738" t="s">
        <v>3616</v>
      </c>
      <c r="D1738" t="s">
        <v>3615</v>
      </c>
      <c r="E1738" s="121">
        <v>43318</v>
      </c>
      <c r="F1738" t="s">
        <v>2316</v>
      </c>
      <c r="H1738" t="s">
        <v>5698</v>
      </c>
      <c r="J1738">
        <f t="shared" si="55"/>
        <v>0</v>
      </c>
    </row>
    <row r="1739" spans="1:10">
      <c r="A1739" t="s">
        <v>5389</v>
      </c>
      <c r="B1739" t="str">
        <f t="shared" si="54"/>
        <v>MKNguyễn Văn Thanh</v>
      </c>
      <c r="C1739" t="s">
        <v>3618</v>
      </c>
      <c r="D1739" t="s">
        <v>3617</v>
      </c>
      <c r="E1739" s="121">
        <v>43318</v>
      </c>
      <c r="F1739" t="s">
        <v>2316</v>
      </c>
      <c r="H1739" t="s">
        <v>5670</v>
      </c>
      <c r="J1739">
        <f t="shared" si="55"/>
        <v>0</v>
      </c>
    </row>
    <row r="1740" spans="1:10">
      <c r="A1740" t="s">
        <v>5389</v>
      </c>
      <c r="B1740" t="str">
        <f t="shared" si="54"/>
        <v>MKNguyễn Thị Ngọc Giàu</v>
      </c>
      <c r="C1740" t="s">
        <v>3014</v>
      </c>
      <c r="D1740" t="s">
        <v>3619</v>
      </c>
      <c r="E1740" s="121">
        <v>43318</v>
      </c>
      <c r="F1740" t="s">
        <v>2316</v>
      </c>
      <c r="H1740" t="s">
        <v>5629</v>
      </c>
      <c r="J1740">
        <f t="shared" si="55"/>
        <v>1</v>
      </c>
    </row>
    <row r="1741" spans="1:10">
      <c r="A1741" t="s">
        <v>5389</v>
      </c>
      <c r="B1741" t="str">
        <f t="shared" si="54"/>
        <v>MKNGUYỄN THỊ THU THỦY</v>
      </c>
      <c r="C1741" t="s">
        <v>3621</v>
      </c>
      <c r="D1741" t="s">
        <v>3620</v>
      </c>
      <c r="E1741" s="121">
        <v>43318</v>
      </c>
      <c r="F1741" t="s">
        <v>2316</v>
      </c>
      <c r="H1741" t="s">
        <v>5632</v>
      </c>
      <c r="J1741">
        <f t="shared" si="55"/>
        <v>0</v>
      </c>
    </row>
    <row r="1742" spans="1:10">
      <c r="A1742" t="s">
        <v>5389</v>
      </c>
      <c r="B1742" t="str">
        <f t="shared" si="54"/>
        <v>MKNGUYỄN THỊ THANH TÂM</v>
      </c>
      <c r="C1742" t="s">
        <v>3623</v>
      </c>
      <c r="D1742" t="s">
        <v>3622</v>
      </c>
      <c r="E1742" s="121">
        <v>43318</v>
      </c>
      <c r="F1742" t="s">
        <v>2316</v>
      </c>
      <c r="H1742" t="s">
        <v>5632</v>
      </c>
      <c r="J1742">
        <f t="shared" si="55"/>
        <v>0</v>
      </c>
    </row>
    <row r="1743" spans="1:10">
      <c r="A1743" t="s">
        <v>5469</v>
      </c>
      <c r="B1743" t="str">
        <f t="shared" si="54"/>
        <v>NORTHNguyễn Đức Công</v>
      </c>
      <c r="C1743" t="s">
        <v>3625</v>
      </c>
      <c r="D1743" t="s">
        <v>3624</v>
      </c>
      <c r="E1743" s="121">
        <v>43318</v>
      </c>
      <c r="F1743" t="s">
        <v>2504</v>
      </c>
      <c r="H1743" t="s">
        <v>5667</v>
      </c>
      <c r="J1743">
        <f t="shared" si="55"/>
        <v>0</v>
      </c>
    </row>
    <row r="1744" spans="1:10">
      <c r="A1744" t="s">
        <v>5469</v>
      </c>
      <c r="B1744" t="str">
        <f t="shared" ref="B1744:B1807" si="56">+A1744&amp;C1744</f>
        <v>NORTHNguyễn Chí Ninh</v>
      </c>
      <c r="C1744" t="s">
        <v>3627</v>
      </c>
      <c r="D1744" t="s">
        <v>3626</v>
      </c>
      <c r="E1744" s="121" t="s">
        <v>3628</v>
      </c>
      <c r="F1744" t="s">
        <v>2504</v>
      </c>
      <c r="H1744" t="s">
        <v>5650</v>
      </c>
      <c r="J1744">
        <f t="shared" si="55"/>
        <v>0</v>
      </c>
    </row>
    <row r="1745" spans="1:10">
      <c r="A1745" t="s">
        <v>5340</v>
      </c>
      <c r="B1745" t="str">
        <f t="shared" si="56"/>
        <v>SENGUYỄN VĂN THUẬN</v>
      </c>
      <c r="C1745" t="s">
        <v>3630</v>
      </c>
      <c r="D1745" t="s">
        <v>3629</v>
      </c>
      <c r="E1745" s="121">
        <v>43319</v>
      </c>
      <c r="F1745" t="s">
        <v>2504</v>
      </c>
      <c r="H1745" t="s">
        <v>5345</v>
      </c>
      <c r="J1745">
        <f t="shared" si="55"/>
        <v>0</v>
      </c>
    </row>
    <row r="1746" spans="1:10">
      <c r="A1746" t="s">
        <v>5340</v>
      </c>
      <c r="B1746" t="str">
        <f t="shared" si="56"/>
        <v>SEHồ Minh Tuấn</v>
      </c>
      <c r="C1746" t="s">
        <v>3632</v>
      </c>
      <c r="D1746" t="s">
        <v>3631</v>
      </c>
      <c r="E1746" s="121">
        <v>43318</v>
      </c>
      <c r="F1746" t="s">
        <v>1738</v>
      </c>
      <c r="H1746" t="s">
        <v>5682</v>
      </c>
      <c r="J1746">
        <f t="shared" si="55"/>
        <v>0</v>
      </c>
    </row>
    <row r="1747" spans="1:10">
      <c r="A1747" t="s">
        <v>5340</v>
      </c>
      <c r="B1747" t="str">
        <f t="shared" si="56"/>
        <v>SENguyễn Đăng Phước</v>
      </c>
      <c r="C1747" t="s">
        <v>3634</v>
      </c>
      <c r="D1747" t="s">
        <v>3633</v>
      </c>
      <c r="E1747" s="121">
        <v>43319</v>
      </c>
      <c r="F1747" t="s">
        <v>1738</v>
      </c>
      <c r="H1747" t="s">
        <v>5674</v>
      </c>
      <c r="J1747">
        <f t="shared" si="55"/>
        <v>0</v>
      </c>
    </row>
    <row r="1748" spans="1:10">
      <c r="A1748" t="s">
        <v>5340</v>
      </c>
      <c r="B1748" t="str">
        <f t="shared" si="56"/>
        <v>SENguyễn Duy Khải</v>
      </c>
      <c r="C1748" t="s">
        <v>3636</v>
      </c>
      <c r="D1748" t="s">
        <v>3635</v>
      </c>
      <c r="E1748" s="121">
        <v>43319</v>
      </c>
      <c r="F1748" t="s">
        <v>2504</v>
      </c>
      <c r="H1748" t="s">
        <v>5674</v>
      </c>
      <c r="J1748">
        <f t="shared" si="55"/>
        <v>0</v>
      </c>
    </row>
    <row r="1749" spans="1:10">
      <c r="A1749" t="s">
        <v>5306</v>
      </c>
      <c r="B1749" t="str">
        <f t="shared" si="56"/>
        <v>HCMNguyễn Khắc Huy</v>
      </c>
      <c r="C1749" t="s">
        <v>3638</v>
      </c>
      <c r="D1749" t="s">
        <v>3637</v>
      </c>
      <c r="E1749" s="121">
        <v>43319</v>
      </c>
      <c r="F1749" t="s">
        <v>2504</v>
      </c>
      <c r="H1749" t="s">
        <v>5533</v>
      </c>
      <c r="J1749">
        <f t="shared" si="55"/>
        <v>0</v>
      </c>
    </row>
    <row r="1750" spans="1:10">
      <c r="A1750" t="s">
        <v>5306</v>
      </c>
      <c r="B1750" t="str">
        <f t="shared" si="56"/>
        <v>HCMTrần Hoàng Hải</v>
      </c>
      <c r="C1750" t="s">
        <v>3289</v>
      </c>
      <c r="D1750" t="s">
        <v>3639</v>
      </c>
      <c r="E1750" s="121">
        <v>43319</v>
      </c>
      <c r="F1750" t="s">
        <v>2504</v>
      </c>
      <c r="H1750" t="s">
        <v>5533</v>
      </c>
      <c r="J1750">
        <f t="shared" si="55"/>
        <v>1</v>
      </c>
    </row>
    <row r="1751" spans="1:10">
      <c r="A1751" t="s">
        <v>5389</v>
      </c>
      <c r="B1751" t="str">
        <f t="shared" si="56"/>
        <v>MKLê Thị Mỹ Trinh</v>
      </c>
      <c r="C1751" t="s">
        <v>3641</v>
      </c>
      <c r="D1751" t="s">
        <v>3640</v>
      </c>
      <c r="E1751" s="121">
        <v>43320</v>
      </c>
      <c r="F1751" t="s">
        <v>2316</v>
      </c>
      <c r="H1751" t="s">
        <v>5696</v>
      </c>
      <c r="J1751">
        <f t="shared" si="55"/>
        <v>0</v>
      </c>
    </row>
    <row r="1752" spans="1:10">
      <c r="A1752" t="s">
        <v>5469</v>
      </c>
      <c r="B1752" t="str">
        <f t="shared" si="56"/>
        <v>NORTHLê Huyền Trang</v>
      </c>
      <c r="C1752" t="s">
        <v>3643</v>
      </c>
      <c r="D1752" t="s">
        <v>3642</v>
      </c>
      <c r="E1752" s="121">
        <v>43320</v>
      </c>
      <c r="F1752" t="s">
        <v>2504</v>
      </c>
      <c r="H1752" t="s">
        <v>5699</v>
      </c>
      <c r="J1752">
        <f t="shared" si="55"/>
        <v>0</v>
      </c>
    </row>
    <row r="1753" spans="1:10">
      <c r="A1753" t="s">
        <v>5469</v>
      </c>
      <c r="B1753" t="str">
        <f t="shared" si="56"/>
        <v>NORTHNguyễn Văn Huy</v>
      </c>
      <c r="C1753" t="s">
        <v>3645</v>
      </c>
      <c r="D1753" t="s">
        <v>3644</v>
      </c>
      <c r="E1753" s="121">
        <v>43320</v>
      </c>
      <c r="F1753" t="s">
        <v>2504</v>
      </c>
      <c r="H1753" t="s">
        <v>5699</v>
      </c>
      <c r="J1753">
        <f t="shared" si="55"/>
        <v>0</v>
      </c>
    </row>
    <row r="1754" spans="1:10">
      <c r="A1754" t="s">
        <v>5340</v>
      </c>
      <c r="B1754" t="str">
        <f t="shared" si="56"/>
        <v>SELê Vũ Hoàng Hưng</v>
      </c>
      <c r="C1754" t="s">
        <v>3647</v>
      </c>
      <c r="D1754" t="s">
        <v>3646</v>
      </c>
      <c r="E1754" s="121">
        <v>43320</v>
      </c>
      <c r="F1754" t="s">
        <v>2504</v>
      </c>
      <c r="H1754" t="s">
        <v>5640</v>
      </c>
      <c r="J1754">
        <f t="shared" si="55"/>
        <v>0</v>
      </c>
    </row>
    <row r="1755" spans="1:10">
      <c r="A1755" t="s">
        <v>5340</v>
      </c>
      <c r="B1755" t="str">
        <f t="shared" si="56"/>
        <v>SELý Minh Phụng</v>
      </c>
      <c r="C1755" t="s">
        <v>3649</v>
      </c>
      <c r="D1755" t="s">
        <v>3648</v>
      </c>
      <c r="E1755" s="121">
        <v>43320</v>
      </c>
      <c r="F1755" t="s">
        <v>1738</v>
      </c>
      <c r="H1755" t="s">
        <v>5697</v>
      </c>
      <c r="J1755">
        <f t="shared" si="55"/>
        <v>0</v>
      </c>
    </row>
    <row r="1756" spans="1:10">
      <c r="A1756" t="s">
        <v>5340</v>
      </c>
      <c r="B1756" t="str">
        <f t="shared" si="56"/>
        <v>SENguyễn Vũ Khang</v>
      </c>
      <c r="C1756" t="s">
        <v>3651</v>
      </c>
      <c r="D1756" t="s">
        <v>3650</v>
      </c>
      <c r="E1756" s="121">
        <v>43320</v>
      </c>
      <c r="F1756" t="s">
        <v>2504</v>
      </c>
      <c r="H1756" t="s">
        <v>5640</v>
      </c>
      <c r="J1756">
        <f t="shared" si="55"/>
        <v>0</v>
      </c>
    </row>
    <row r="1757" spans="1:10">
      <c r="A1757" t="s">
        <v>5340</v>
      </c>
      <c r="B1757" t="str">
        <f t="shared" si="56"/>
        <v>SEHoàng Văn Hào</v>
      </c>
      <c r="C1757" t="s">
        <v>3653</v>
      </c>
      <c r="D1757" t="s">
        <v>3652</v>
      </c>
      <c r="E1757" s="121">
        <v>43320</v>
      </c>
      <c r="F1757" t="s">
        <v>1738</v>
      </c>
      <c r="H1757" t="s">
        <v>5640</v>
      </c>
      <c r="J1757">
        <f t="shared" si="55"/>
        <v>0</v>
      </c>
    </row>
    <row r="1758" spans="1:10">
      <c r="A1758" t="s">
        <v>5306</v>
      </c>
      <c r="B1758" t="str">
        <f t="shared" si="56"/>
        <v>HCMThái Bình Dũng</v>
      </c>
      <c r="C1758" t="s">
        <v>2924</v>
      </c>
      <c r="D1758" t="s">
        <v>3654</v>
      </c>
      <c r="E1758" s="121">
        <v>43321</v>
      </c>
      <c r="F1758" t="s">
        <v>2504</v>
      </c>
      <c r="H1758" t="s">
        <v>5594</v>
      </c>
      <c r="J1758">
        <f t="shared" si="55"/>
        <v>0</v>
      </c>
    </row>
    <row r="1759" spans="1:10">
      <c r="A1759" t="s">
        <v>5306</v>
      </c>
      <c r="B1759" t="str">
        <f t="shared" si="56"/>
        <v>HCMNguyễn Huy Tiến</v>
      </c>
      <c r="C1759" t="s">
        <v>3656</v>
      </c>
      <c r="D1759" t="s">
        <v>3655</v>
      </c>
      <c r="E1759" s="121">
        <v>43322</v>
      </c>
      <c r="F1759" t="s">
        <v>2504</v>
      </c>
      <c r="H1759" t="s">
        <v>5533</v>
      </c>
      <c r="J1759">
        <f t="shared" si="55"/>
        <v>0</v>
      </c>
    </row>
    <row r="1760" spans="1:10">
      <c r="A1760" t="s">
        <v>5306</v>
      </c>
      <c r="B1760" t="str">
        <f t="shared" si="56"/>
        <v>HCMTrần Thì Diễm</v>
      </c>
      <c r="C1760" t="s">
        <v>3658</v>
      </c>
      <c r="D1760" t="s">
        <v>3657</v>
      </c>
      <c r="E1760" s="121">
        <v>43323</v>
      </c>
      <c r="F1760" t="s">
        <v>2504</v>
      </c>
      <c r="H1760" t="s">
        <v>5533</v>
      </c>
      <c r="J1760">
        <f t="shared" si="55"/>
        <v>0</v>
      </c>
    </row>
    <row r="1761" spans="1:10">
      <c r="A1761" t="s">
        <v>5306</v>
      </c>
      <c r="B1761" t="str">
        <f t="shared" si="56"/>
        <v>HCMNguyễn Cường</v>
      </c>
      <c r="C1761" t="s">
        <v>3660</v>
      </c>
      <c r="D1761" t="s">
        <v>3659</v>
      </c>
      <c r="E1761" s="121">
        <v>43320</v>
      </c>
      <c r="F1761" t="s">
        <v>2504</v>
      </c>
      <c r="H1761" t="s">
        <v>5594</v>
      </c>
      <c r="J1761">
        <f t="shared" si="55"/>
        <v>0</v>
      </c>
    </row>
    <row r="1762" spans="1:10">
      <c r="A1762" t="s">
        <v>5306</v>
      </c>
      <c r="B1762" t="str">
        <f t="shared" si="56"/>
        <v>HCMTừ Tứ Thiện</v>
      </c>
      <c r="C1762" t="s">
        <v>1748</v>
      </c>
      <c r="D1762" t="s">
        <v>3661</v>
      </c>
      <c r="E1762" s="121">
        <v>43320</v>
      </c>
      <c r="F1762" t="s">
        <v>2504</v>
      </c>
      <c r="H1762" t="s">
        <v>5594</v>
      </c>
      <c r="J1762">
        <f t="shared" si="55"/>
        <v>1</v>
      </c>
    </row>
    <row r="1763" spans="1:10">
      <c r="A1763" t="s">
        <v>5306</v>
      </c>
      <c r="B1763" t="str">
        <f t="shared" si="56"/>
        <v>HCMNguyễn Đặng Hoài Phong</v>
      </c>
      <c r="C1763" t="s">
        <v>3663</v>
      </c>
      <c r="D1763" t="s">
        <v>3662</v>
      </c>
      <c r="E1763" s="121">
        <v>43320</v>
      </c>
      <c r="F1763" t="s">
        <v>2509</v>
      </c>
      <c r="H1763" t="s">
        <v>5594</v>
      </c>
      <c r="J1763">
        <f t="shared" si="55"/>
        <v>0</v>
      </c>
    </row>
    <row r="1764" spans="1:10">
      <c r="A1764" t="s">
        <v>58</v>
      </c>
      <c r="B1764" t="str">
        <f t="shared" si="56"/>
        <v>MTTrần Khắc Minh Tấn</v>
      </c>
      <c r="C1764" t="s">
        <v>3665</v>
      </c>
      <c r="D1764" t="s">
        <v>3664</v>
      </c>
      <c r="E1764" s="121">
        <v>43304</v>
      </c>
      <c r="F1764" t="s">
        <v>3666</v>
      </c>
      <c r="H1764" t="s">
        <v>58</v>
      </c>
      <c r="J1764">
        <f t="shared" si="55"/>
        <v>0</v>
      </c>
    </row>
    <row r="1765" spans="1:10">
      <c r="A1765" t="s">
        <v>5469</v>
      </c>
      <c r="B1765" t="str">
        <f t="shared" si="56"/>
        <v>NORTHĐỗ Thị Lan</v>
      </c>
      <c r="C1765" t="s">
        <v>3668</v>
      </c>
      <c r="D1765" t="s">
        <v>3667</v>
      </c>
      <c r="E1765" s="121" t="s">
        <v>3669</v>
      </c>
      <c r="F1765" t="s">
        <v>2316</v>
      </c>
      <c r="H1765" t="s">
        <v>5488</v>
      </c>
      <c r="J1765">
        <f t="shared" si="55"/>
        <v>0</v>
      </c>
    </row>
    <row r="1766" spans="1:10">
      <c r="A1766" t="s">
        <v>5340</v>
      </c>
      <c r="B1766" t="str">
        <f t="shared" si="56"/>
        <v>SENguyễn Đăng Tý</v>
      </c>
      <c r="C1766" t="s">
        <v>3671</v>
      </c>
      <c r="D1766" t="s">
        <v>3670</v>
      </c>
      <c r="E1766" s="121">
        <v>43321</v>
      </c>
      <c r="F1766" t="s">
        <v>1738</v>
      </c>
      <c r="H1766" t="s">
        <v>5674</v>
      </c>
      <c r="J1766">
        <f t="shared" si="55"/>
        <v>0</v>
      </c>
    </row>
    <row r="1767" spans="1:10">
      <c r="A1767" t="s">
        <v>5306</v>
      </c>
      <c r="B1767" t="str">
        <f t="shared" si="56"/>
        <v>HCMNguyễn Thanh Đầy</v>
      </c>
      <c r="C1767" t="s">
        <v>3673</v>
      </c>
      <c r="D1767" t="s">
        <v>3672</v>
      </c>
      <c r="E1767" s="121">
        <v>43321</v>
      </c>
      <c r="F1767" t="s">
        <v>2504</v>
      </c>
      <c r="H1767" t="s">
        <v>5594</v>
      </c>
      <c r="J1767">
        <f t="shared" si="55"/>
        <v>0</v>
      </c>
    </row>
    <row r="1768" spans="1:10">
      <c r="A1768" t="s">
        <v>5469</v>
      </c>
      <c r="B1768" t="str">
        <f t="shared" si="56"/>
        <v>NORTHĐặng Trung Hiếu</v>
      </c>
      <c r="C1768" t="s">
        <v>3675</v>
      </c>
      <c r="D1768" t="s">
        <v>3674</v>
      </c>
      <c r="E1768" s="121" t="s">
        <v>3676</v>
      </c>
      <c r="F1768" t="s">
        <v>2504</v>
      </c>
      <c r="H1768" t="s">
        <v>5695</v>
      </c>
      <c r="J1768">
        <f t="shared" si="55"/>
        <v>0</v>
      </c>
    </row>
    <row r="1769" spans="1:10">
      <c r="A1769" t="s">
        <v>5306</v>
      </c>
      <c r="B1769" t="str">
        <f t="shared" si="56"/>
        <v>HCMVũ Xuân Điền</v>
      </c>
      <c r="C1769" t="s">
        <v>3678</v>
      </c>
      <c r="D1769" t="s">
        <v>3677</v>
      </c>
      <c r="E1769" s="121" t="s">
        <v>3676</v>
      </c>
      <c r="F1769" t="s">
        <v>2504</v>
      </c>
      <c r="H1769" t="s">
        <v>5663</v>
      </c>
      <c r="J1769">
        <f t="shared" si="55"/>
        <v>0</v>
      </c>
    </row>
    <row r="1770" spans="1:10">
      <c r="A1770" t="s">
        <v>58</v>
      </c>
      <c r="B1770" t="str">
        <f t="shared" si="56"/>
        <v>MTVũ Văn Thắng</v>
      </c>
      <c r="C1770" t="s">
        <v>3680</v>
      </c>
      <c r="D1770" t="s">
        <v>3679</v>
      </c>
      <c r="E1770" s="121">
        <v>43318</v>
      </c>
      <c r="F1770" t="s">
        <v>3681</v>
      </c>
      <c r="H1770" t="s">
        <v>58</v>
      </c>
      <c r="J1770">
        <f t="shared" si="55"/>
        <v>0</v>
      </c>
    </row>
    <row r="1771" spans="1:10">
      <c r="A1771" t="s">
        <v>5306</v>
      </c>
      <c r="B1771" t="str">
        <f t="shared" si="56"/>
        <v>HCMLê Vĩnh Tường</v>
      </c>
      <c r="C1771" t="s">
        <v>3683</v>
      </c>
      <c r="D1771" t="s">
        <v>3682</v>
      </c>
      <c r="E1771" s="121" t="s">
        <v>3676</v>
      </c>
      <c r="F1771" t="s">
        <v>2509</v>
      </c>
      <c r="H1771" t="s">
        <v>5681</v>
      </c>
      <c r="J1771">
        <f t="shared" si="55"/>
        <v>0</v>
      </c>
    </row>
    <row r="1772" spans="1:10">
      <c r="A1772" t="s">
        <v>5306</v>
      </c>
      <c r="B1772" t="str">
        <f t="shared" si="56"/>
        <v>HCMTiêu Minh Tường</v>
      </c>
      <c r="C1772" t="s">
        <v>1938</v>
      </c>
      <c r="D1772" t="s">
        <v>3684</v>
      </c>
      <c r="E1772" s="121" t="s">
        <v>3676</v>
      </c>
      <c r="F1772" t="s">
        <v>2504</v>
      </c>
      <c r="H1772" t="s">
        <v>5320</v>
      </c>
      <c r="J1772">
        <f t="shared" si="55"/>
        <v>1</v>
      </c>
    </row>
    <row r="1773" spans="1:10">
      <c r="A1773" t="s">
        <v>5438</v>
      </c>
      <c r="B1773" t="str">
        <f t="shared" si="56"/>
        <v>CENĐặng Phước Hùng</v>
      </c>
      <c r="C1773" t="s">
        <v>3686</v>
      </c>
      <c r="D1773" t="s">
        <v>3685</v>
      </c>
      <c r="E1773" s="121" t="s">
        <v>3676</v>
      </c>
      <c r="F1773" t="s">
        <v>2504</v>
      </c>
      <c r="H1773" t="s">
        <v>5664</v>
      </c>
      <c r="J1773">
        <f t="shared" si="55"/>
        <v>0</v>
      </c>
    </row>
    <row r="1774" spans="1:10">
      <c r="A1774" t="s">
        <v>5438</v>
      </c>
      <c r="B1774" t="str">
        <f t="shared" si="56"/>
        <v>CENĐoàn Văn Phước</v>
      </c>
      <c r="C1774" t="s">
        <v>3688</v>
      </c>
      <c r="D1774" t="s">
        <v>3687</v>
      </c>
      <c r="E1774" s="121" t="s">
        <v>3676</v>
      </c>
      <c r="F1774" t="s">
        <v>2504</v>
      </c>
      <c r="H1774" t="s">
        <v>5664</v>
      </c>
      <c r="J1774">
        <f t="shared" si="55"/>
        <v>0</v>
      </c>
    </row>
    <row r="1775" spans="1:10">
      <c r="A1775" t="s">
        <v>5438</v>
      </c>
      <c r="B1775" t="str">
        <f t="shared" si="56"/>
        <v>CENTrần Nguyễn Hoàng</v>
      </c>
      <c r="C1775" t="s">
        <v>3690</v>
      </c>
      <c r="D1775" t="s">
        <v>3689</v>
      </c>
      <c r="E1775" s="121" t="s">
        <v>3691</v>
      </c>
      <c r="F1775" t="s">
        <v>2504</v>
      </c>
      <c r="H1775" t="s">
        <v>5664</v>
      </c>
      <c r="J1775">
        <f t="shared" si="55"/>
        <v>0</v>
      </c>
    </row>
    <row r="1776" spans="1:10">
      <c r="A1776" t="s">
        <v>5389</v>
      </c>
      <c r="B1776" t="str">
        <f t="shared" si="56"/>
        <v>MKNguyễn Thị Ngọc Loan</v>
      </c>
      <c r="C1776" t="s">
        <v>3693</v>
      </c>
      <c r="D1776" t="s">
        <v>3692</v>
      </c>
      <c r="E1776" s="121">
        <v>43323</v>
      </c>
      <c r="F1776" t="s">
        <v>2316</v>
      </c>
      <c r="H1776" t="s">
        <v>5698</v>
      </c>
      <c r="J1776">
        <f t="shared" si="55"/>
        <v>1</v>
      </c>
    </row>
    <row r="1777" spans="1:10">
      <c r="A1777" t="s">
        <v>5306</v>
      </c>
      <c r="B1777" t="str">
        <f t="shared" si="56"/>
        <v>HCMPhan Ngọc Quốc</v>
      </c>
      <c r="C1777" t="s">
        <v>3695</v>
      </c>
      <c r="D1777" t="s">
        <v>3694</v>
      </c>
      <c r="E1777" s="121">
        <v>43323</v>
      </c>
      <c r="F1777" t="s">
        <v>2504</v>
      </c>
      <c r="H1777" t="s">
        <v>5692</v>
      </c>
      <c r="J1777">
        <f t="shared" si="55"/>
        <v>0</v>
      </c>
    </row>
    <row r="1778" spans="1:10">
      <c r="A1778" t="s">
        <v>5340</v>
      </c>
      <c r="B1778" t="str">
        <f t="shared" si="56"/>
        <v>SEHUỲNH ANH TUẤN</v>
      </c>
      <c r="C1778" t="s">
        <v>3697</v>
      </c>
      <c r="D1778" t="s">
        <v>3696</v>
      </c>
      <c r="E1778" s="121">
        <v>43325</v>
      </c>
      <c r="F1778" t="s">
        <v>2504</v>
      </c>
      <c r="H1778" t="s">
        <v>5697</v>
      </c>
      <c r="J1778">
        <f t="shared" si="55"/>
        <v>0</v>
      </c>
    </row>
    <row r="1779" spans="1:10">
      <c r="A1779" t="s">
        <v>5340</v>
      </c>
      <c r="B1779" t="str">
        <f t="shared" si="56"/>
        <v>SETRẦN NHẬT PHƯƠNG</v>
      </c>
      <c r="C1779" t="s">
        <v>3699</v>
      </c>
      <c r="D1779" t="s">
        <v>3698</v>
      </c>
      <c r="E1779" s="121">
        <v>43325</v>
      </c>
      <c r="F1779" t="s">
        <v>2504</v>
      </c>
      <c r="H1779" t="s">
        <v>5697</v>
      </c>
      <c r="J1779">
        <f t="shared" si="55"/>
        <v>0</v>
      </c>
    </row>
    <row r="1780" spans="1:10">
      <c r="A1780" t="s">
        <v>5340</v>
      </c>
      <c r="B1780" t="str">
        <f t="shared" si="56"/>
        <v>SENGUYỄN TRUNG THÀNH</v>
      </c>
      <c r="C1780" t="s">
        <v>3701</v>
      </c>
      <c r="D1780" t="s">
        <v>3700</v>
      </c>
      <c r="E1780" s="121">
        <v>43325</v>
      </c>
      <c r="F1780" t="s">
        <v>2504</v>
      </c>
      <c r="H1780" t="s">
        <v>5697</v>
      </c>
      <c r="J1780">
        <f t="shared" si="55"/>
        <v>0</v>
      </c>
    </row>
    <row r="1781" spans="1:10">
      <c r="A1781" t="s">
        <v>5340</v>
      </c>
      <c r="B1781" t="str">
        <f t="shared" si="56"/>
        <v>SENGUYỄN THỊ DIỆU HIỀN</v>
      </c>
      <c r="C1781" t="s">
        <v>3703</v>
      </c>
      <c r="D1781" t="s">
        <v>3702</v>
      </c>
      <c r="E1781" s="121">
        <v>43326</v>
      </c>
      <c r="F1781" t="s">
        <v>2504</v>
      </c>
      <c r="H1781" t="s">
        <v>5697</v>
      </c>
      <c r="J1781">
        <f t="shared" si="55"/>
        <v>0</v>
      </c>
    </row>
    <row r="1782" spans="1:10">
      <c r="A1782" t="s">
        <v>5340</v>
      </c>
      <c r="B1782" t="str">
        <f t="shared" si="56"/>
        <v>SELÊ VI THANH</v>
      </c>
      <c r="C1782" t="s">
        <v>3705</v>
      </c>
      <c r="D1782" t="s">
        <v>3704</v>
      </c>
      <c r="E1782" s="121">
        <v>43326</v>
      </c>
      <c r="F1782" t="s">
        <v>2504</v>
      </c>
      <c r="H1782" t="s">
        <v>5697</v>
      </c>
      <c r="J1782">
        <f t="shared" si="55"/>
        <v>0</v>
      </c>
    </row>
    <row r="1783" spans="1:10">
      <c r="A1783" t="s">
        <v>5340</v>
      </c>
      <c r="B1783" t="str">
        <f t="shared" si="56"/>
        <v>SENguyễn Văn Sơn 1</v>
      </c>
      <c r="C1783" t="s">
        <v>3707</v>
      </c>
      <c r="D1783" t="s">
        <v>3706</v>
      </c>
      <c r="E1783" s="121">
        <v>43326</v>
      </c>
      <c r="F1783" t="s">
        <v>2504</v>
      </c>
      <c r="H1783" t="s">
        <v>5686</v>
      </c>
      <c r="J1783">
        <f t="shared" si="55"/>
        <v>0</v>
      </c>
    </row>
    <row r="1784" spans="1:10">
      <c r="A1784" t="s">
        <v>5306</v>
      </c>
      <c r="B1784" t="str">
        <f t="shared" si="56"/>
        <v>HCMTrần Văn Sóc</v>
      </c>
      <c r="C1784" t="s">
        <v>3709</v>
      </c>
      <c r="D1784" t="s">
        <v>3708</v>
      </c>
      <c r="E1784" s="121">
        <v>43326</v>
      </c>
      <c r="F1784" t="s">
        <v>2504</v>
      </c>
      <c r="H1784" t="s">
        <v>5560</v>
      </c>
      <c r="J1784">
        <f t="shared" si="55"/>
        <v>1</v>
      </c>
    </row>
    <row r="1785" spans="1:10">
      <c r="A1785" t="s">
        <v>5306</v>
      </c>
      <c r="B1785" t="str">
        <f t="shared" si="56"/>
        <v>HCMNguyễn Thành Duy</v>
      </c>
      <c r="C1785" t="s">
        <v>1991</v>
      </c>
      <c r="D1785" t="s">
        <v>3710</v>
      </c>
      <c r="E1785" s="121">
        <v>43326</v>
      </c>
      <c r="F1785" t="s">
        <v>2504</v>
      </c>
      <c r="H1785" t="s">
        <v>5560</v>
      </c>
      <c r="J1785">
        <f t="shared" si="55"/>
        <v>1</v>
      </c>
    </row>
    <row r="1786" spans="1:10">
      <c r="A1786" t="s">
        <v>5469</v>
      </c>
      <c r="B1786" t="str">
        <f t="shared" si="56"/>
        <v>NORTHTrần Thị Hoan</v>
      </c>
      <c r="C1786" t="s">
        <v>3712</v>
      </c>
      <c r="D1786" t="s">
        <v>3711</v>
      </c>
      <c r="E1786" s="121" t="s">
        <v>3713</v>
      </c>
      <c r="F1786" t="s">
        <v>2504</v>
      </c>
      <c r="H1786" t="s">
        <v>5695</v>
      </c>
      <c r="J1786">
        <f t="shared" si="55"/>
        <v>0</v>
      </c>
    </row>
    <row r="1787" spans="1:10">
      <c r="A1787" t="s">
        <v>5306</v>
      </c>
      <c r="B1787" t="str">
        <f t="shared" si="56"/>
        <v>HCMLê Ngọc Đức</v>
      </c>
      <c r="C1787" t="s">
        <v>3715</v>
      </c>
      <c r="D1787" t="s">
        <v>3714</v>
      </c>
      <c r="E1787" s="121" t="s">
        <v>3713</v>
      </c>
      <c r="F1787" t="s">
        <v>2504</v>
      </c>
      <c r="H1787" t="s">
        <v>5679</v>
      </c>
      <c r="J1787">
        <f t="shared" si="55"/>
        <v>0</v>
      </c>
    </row>
    <row r="1788" spans="1:10">
      <c r="A1788" t="s">
        <v>5306</v>
      </c>
      <c r="B1788" t="str">
        <f t="shared" si="56"/>
        <v>HCMNguyễn Văn Thiện</v>
      </c>
      <c r="C1788" t="s">
        <v>3717</v>
      </c>
      <c r="D1788" t="s">
        <v>3716</v>
      </c>
      <c r="E1788" s="121">
        <v>43328</v>
      </c>
      <c r="F1788" t="s">
        <v>2504</v>
      </c>
      <c r="H1788" t="s">
        <v>5598</v>
      </c>
      <c r="J1788">
        <f t="shared" si="55"/>
        <v>0</v>
      </c>
    </row>
    <row r="1789" spans="1:10">
      <c r="A1789" t="s">
        <v>5306</v>
      </c>
      <c r="B1789" t="str">
        <f t="shared" si="56"/>
        <v>HCMPhan Bảo Quốc</v>
      </c>
      <c r="C1789" t="s">
        <v>3719</v>
      </c>
      <c r="D1789" t="s">
        <v>3718</v>
      </c>
      <c r="E1789" s="121">
        <v>43328</v>
      </c>
      <c r="F1789" t="s">
        <v>2504</v>
      </c>
      <c r="H1789" t="s">
        <v>5692</v>
      </c>
      <c r="J1789">
        <f t="shared" si="55"/>
        <v>0</v>
      </c>
    </row>
    <row r="1790" spans="1:10">
      <c r="A1790" t="s">
        <v>5306</v>
      </c>
      <c r="B1790" t="str">
        <f t="shared" si="56"/>
        <v xml:space="preserve">HCMNguyễn Văn Giỏi </v>
      </c>
      <c r="C1790" t="s">
        <v>3721</v>
      </c>
      <c r="D1790" t="s">
        <v>3720</v>
      </c>
      <c r="E1790" s="121">
        <v>43328</v>
      </c>
      <c r="F1790" t="s">
        <v>2316</v>
      </c>
      <c r="H1790" t="s">
        <v>5594</v>
      </c>
      <c r="J1790">
        <f t="shared" si="55"/>
        <v>0</v>
      </c>
    </row>
    <row r="1791" spans="1:10">
      <c r="A1791" t="s">
        <v>5306</v>
      </c>
      <c r="B1791" t="str">
        <f t="shared" si="56"/>
        <v>HCMNguyễn Thị Thanh Nhàn</v>
      </c>
      <c r="C1791" t="s">
        <v>3723</v>
      </c>
      <c r="D1791" t="s">
        <v>3722</v>
      </c>
      <c r="E1791" s="121">
        <v>43328</v>
      </c>
      <c r="F1791" t="s">
        <v>2504</v>
      </c>
      <c r="H1791" t="s">
        <v>5679</v>
      </c>
      <c r="J1791">
        <f t="shared" si="55"/>
        <v>0</v>
      </c>
    </row>
    <row r="1792" spans="1:10">
      <c r="A1792" t="s">
        <v>5306</v>
      </c>
      <c r="B1792" t="str">
        <f t="shared" si="56"/>
        <v>HCMNguyễn Quang Minh</v>
      </c>
      <c r="C1792" t="s">
        <v>3725</v>
      </c>
      <c r="D1792" t="s">
        <v>3724</v>
      </c>
      <c r="E1792" s="121">
        <v>43328</v>
      </c>
      <c r="F1792" t="s">
        <v>2504</v>
      </c>
      <c r="H1792" t="s">
        <v>5679</v>
      </c>
      <c r="J1792">
        <f t="shared" si="55"/>
        <v>0</v>
      </c>
    </row>
    <row r="1793" spans="1:10">
      <c r="A1793" t="s">
        <v>5469</v>
      </c>
      <c r="B1793" t="str">
        <f t="shared" si="56"/>
        <v>NORTHNguyễn Thị Thương</v>
      </c>
      <c r="C1793" t="s">
        <v>3727</v>
      </c>
      <c r="D1793" t="s">
        <v>3726</v>
      </c>
      <c r="E1793" s="121">
        <v>43328</v>
      </c>
      <c r="F1793" t="s">
        <v>2509</v>
      </c>
      <c r="H1793" t="s">
        <v>5695</v>
      </c>
      <c r="I1793" t="s">
        <v>6167</v>
      </c>
      <c r="J1793">
        <f t="shared" si="55"/>
        <v>0</v>
      </c>
    </row>
    <row r="1794" spans="1:10">
      <c r="A1794" t="s">
        <v>5340</v>
      </c>
      <c r="B1794" t="str">
        <f t="shared" si="56"/>
        <v>SENGUYỄN HỒNG PHƯƠNG</v>
      </c>
      <c r="C1794" t="s">
        <v>3729</v>
      </c>
      <c r="D1794" t="s">
        <v>3728</v>
      </c>
      <c r="E1794" s="121">
        <v>43329</v>
      </c>
      <c r="F1794" t="s">
        <v>2504</v>
      </c>
      <c r="H1794" t="s">
        <v>5697</v>
      </c>
      <c r="J1794">
        <f t="shared" ref="J1794:J1857" si="57">+IF(COUNTIF($B:$B,B1794)=2,1,0)</f>
        <v>0</v>
      </c>
    </row>
    <row r="1795" spans="1:10">
      <c r="A1795" t="s">
        <v>5469</v>
      </c>
      <c r="B1795" t="str">
        <f t="shared" si="56"/>
        <v>NORTHNguyễn Văn Thành</v>
      </c>
      <c r="C1795" t="s">
        <v>3731</v>
      </c>
      <c r="D1795" t="s">
        <v>3730</v>
      </c>
      <c r="E1795" s="121" t="s">
        <v>3732</v>
      </c>
      <c r="F1795" t="s">
        <v>2504</v>
      </c>
      <c r="H1795" t="s">
        <v>5695</v>
      </c>
      <c r="J1795">
        <f t="shared" si="57"/>
        <v>0</v>
      </c>
    </row>
    <row r="1796" spans="1:10">
      <c r="A1796" t="s">
        <v>5469</v>
      </c>
      <c r="B1796" t="str">
        <f t="shared" si="56"/>
        <v>NORTHPhạm Đức Vượng</v>
      </c>
      <c r="C1796" t="s">
        <v>3734</v>
      </c>
      <c r="D1796" t="s">
        <v>3733</v>
      </c>
      <c r="E1796" s="121" t="s">
        <v>3732</v>
      </c>
      <c r="F1796" t="s">
        <v>2316</v>
      </c>
      <c r="H1796" t="s">
        <v>5695</v>
      </c>
      <c r="J1796">
        <f t="shared" si="57"/>
        <v>0</v>
      </c>
    </row>
    <row r="1797" spans="1:10">
      <c r="A1797" t="s">
        <v>5306</v>
      </c>
      <c r="B1797" t="str">
        <f t="shared" si="56"/>
        <v>HCMTrần Hạnh Nguyên</v>
      </c>
      <c r="C1797" t="s">
        <v>3736</v>
      </c>
      <c r="D1797" t="s">
        <v>3735</v>
      </c>
      <c r="E1797" s="121" t="s">
        <v>3732</v>
      </c>
      <c r="F1797" t="s">
        <v>2504</v>
      </c>
      <c r="H1797" t="s">
        <v>5679</v>
      </c>
      <c r="J1797">
        <f t="shared" si="57"/>
        <v>1</v>
      </c>
    </row>
    <row r="1798" spans="1:10">
      <c r="A1798" t="s">
        <v>5306</v>
      </c>
      <c r="B1798" t="str">
        <f t="shared" si="56"/>
        <v>HCMTrần Thị Huỳnh Tuyền</v>
      </c>
      <c r="C1798" t="s">
        <v>3738</v>
      </c>
      <c r="D1798" t="s">
        <v>3737</v>
      </c>
      <c r="E1798" s="121" t="s">
        <v>3732</v>
      </c>
      <c r="F1798" t="s">
        <v>2504</v>
      </c>
      <c r="H1798" t="s">
        <v>5679</v>
      </c>
      <c r="J1798">
        <f t="shared" si="57"/>
        <v>0</v>
      </c>
    </row>
    <row r="1799" spans="1:10">
      <c r="A1799" t="s">
        <v>5306</v>
      </c>
      <c r="B1799" t="str">
        <f t="shared" si="56"/>
        <v xml:space="preserve">HCMLê Huy Cường </v>
      </c>
      <c r="C1799" t="s">
        <v>3740</v>
      </c>
      <c r="D1799" t="s">
        <v>3739</v>
      </c>
      <c r="E1799" s="121" t="s">
        <v>3732</v>
      </c>
      <c r="F1799" t="s">
        <v>2316</v>
      </c>
      <c r="H1799" t="s">
        <v>5594</v>
      </c>
      <c r="J1799">
        <f t="shared" si="57"/>
        <v>0</v>
      </c>
    </row>
    <row r="1800" spans="1:10">
      <c r="A1800" t="s">
        <v>5306</v>
      </c>
      <c r="B1800" t="str">
        <f t="shared" si="56"/>
        <v>HCMNguyễn Thanh Sơn</v>
      </c>
      <c r="C1800" t="s">
        <v>3742</v>
      </c>
      <c r="D1800" t="s">
        <v>3741</v>
      </c>
      <c r="E1800" s="121" t="s">
        <v>3743</v>
      </c>
      <c r="H1800" t="s">
        <v>5679</v>
      </c>
      <c r="J1800">
        <f t="shared" si="57"/>
        <v>0</v>
      </c>
    </row>
    <row r="1801" spans="1:10">
      <c r="A1801" t="s">
        <v>5306</v>
      </c>
      <c r="B1801" t="str">
        <f t="shared" si="56"/>
        <v>HCMLê Văn Trường</v>
      </c>
      <c r="C1801" t="s">
        <v>3457</v>
      </c>
      <c r="D1801" t="s">
        <v>3744</v>
      </c>
      <c r="E1801" s="121" t="s">
        <v>3745</v>
      </c>
      <c r="H1801" t="s">
        <v>5679</v>
      </c>
      <c r="J1801">
        <f t="shared" si="57"/>
        <v>0</v>
      </c>
    </row>
    <row r="1802" spans="1:10">
      <c r="A1802" t="s">
        <v>5306</v>
      </c>
      <c r="B1802" t="str">
        <f t="shared" si="56"/>
        <v>HCMLê Thanh Niên</v>
      </c>
      <c r="C1802" t="s">
        <v>3747</v>
      </c>
      <c r="D1802" t="s">
        <v>3746</v>
      </c>
      <c r="E1802" s="121" t="s">
        <v>3748</v>
      </c>
      <c r="F1802" t="s">
        <v>2316</v>
      </c>
      <c r="H1802" t="s">
        <v>5560</v>
      </c>
      <c r="J1802">
        <f t="shared" si="57"/>
        <v>1</v>
      </c>
    </row>
    <row r="1803" spans="1:10">
      <c r="A1803" t="s">
        <v>5469</v>
      </c>
      <c r="B1803" t="str">
        <f t="shared" si="56"/>
        <v>NORTHNguyễn Thúy Hồng</v>
      </c>
      <c r="C1803" t="s">
        <v>3750</v>
      </c>
      <c r="D1803" t="s">
        <v>3749</v>
      </c>
      <c r="E1803" s="121" t="s">
        <v>3751</v>
      </c>
      <c r="F1803" t="s">
        <v>2504</v>
      </c>
      <c r="H1803" t="s">
        <v>5695</v>
      </c>
      <c r="J1803">
        <f t="shared" si="57"/>
        <v>0</v>
      </c>
    </row>
    <row r="1804" spans="1:10">
      <c r="A1804" t="s">
        <v>5306</v>
      </c>
      <c r="B1804" t="str">
        <f t="shared" si="56"/>
        <v>HCMTrần Thị Mỹ Trang</v>
      </c>
      <c r="C1804" t="s">
        <v>3753</v>
      </c>
      <c r="D1804" t="s">
        <v>3752</v>
      </c>
      <c r="E1804" s="121" t="s">
        <v>3751</v>
      </c>
      <c r="F1804" t="s">
        <v>2504</v>
      </c>
      <c r="H1804" t="s">
        <v>5663</v>
      </c>
      <c r="J1804">
        <f t="shared" si="57"/>
        <v>0</v>
      </c>
    </row>
    <row r="1805" spans="1:10">
      <c r="A1805" t="s">
        <v>5306</v>
      </c>
      <c r="B1805" t="str">
        <f t="shared" si="56"/>
        <v>HCMTrần Quốc Bảo</v>
      </c>
      <c r="C1805" t="s">
        <v>3755</v>
      </c>
      <c r="D1805" t="s">
        <v>3754</v>
      </c>
      <c r="E1805" s="121">
        <v>43332</v>
      </c>
      <c r="F1805" t="s">
        <v>2504</v>
      </c>
      <c r="H1805" t="s">
        <v>5679</v>
      </c>
      <c r="J1805">
        <f t="shared" si="57"/>
        <v>0</v>
      </c>
    </row>
    <row r="1806" spans="1:10">
      <c r="A1806" t="s">
        <v>5306</v>
      </c>
      <c r="B1806" t="str">
        <f t="shared" si="56"/>
        <v>HCMTrần Thị Lan Phương</v>
      </c>
      <c r="C1806" t="s">
        <v>3757</v>
      </c>
      <c r="D1806" t="s">
        <v>3756</v>
      </c>
      <c r="E1806" s="121">
        <v>43332</v>
      </c>
      <c r="F1806" t="s">
        <v>2504</v>
      </c>
      <c r="H1806" t="s">
        <v>5598</v>
      </c>
      <c r="J1806">
        <f t="shared" si="57"/>
        <v>0</v>
      </c>
    </row>
    <row r="1807" spans="1:10">
      <c r="A1807" t="s">
        <v>5306</v>
      </c>
      <c r="B1807" t="str">
        <f t="shared" si="56"/>
        <v>HCMBùi Văn Hải</v>
      </c>
      <c r="C1807" t="s">
        <v>3759</v>
      </c>
      <c r="D1807" t="s">
        <v>3758</v>
      </c>
      <c r="E1807" s="121">
        <v>43332</v>
      </c>
      <c r="F1807" t="s">
        <v>2504</v>
      </c>
      <c r="H1807" t="s">
        <v>5598</v>
      </c>
      <c r="J1807">
        <f t="shared" si="57"/>
        <v>0</v>
      </c>
    </row>
    <row r="1808" spans="1:10">
      <c r="A1808" t="s">
        <v>5306</v>
      </c>
      <c r="B1808" t="str">
        <f t="shared" ref="B1808:B1871" si="58">+A1808&amp;C1808</f>
        <v>HCMNguyễn Trần Nhật Hạ</v>
      </c>
      <c r="C1808" t="s">
        <v>3761</v>
      </c>
      <c r="D1808" t="s">
        <v>3760</v>
      </c>
      <c r="E1808" s="121">
        <v>43332</v>
      </c>
      <c r="F1808" t="s">
        <v>2509</v>
      </c>
      <c r="H1808" t="s">
        <v>5681</v>
      </c>
      <c r="J1808">
        <f t="shared" si="57"/>
        <v>0</v>
      </c>
    </row>
    <row r="1809" spans="1:10">
      <c r="A1809" t="s">
        <v>5306</v>
      </c>
      <c r="B1809" t="str">
        <f t="shared" si="58"/>
        <v>HCMLê Thị Phương Thanh 1</v>
      </c>
      <c r="C1809" t="s">
        <v>3763</v>
      </c>
      <c r="D1809" t="s">
        <v>3762</v>
      </c>
      <c r="E1809" s="121">
        <v>43332</v>
      </c>
      <c r="F1809" t="s">
        <v>2504</v>
      </c>
      <c r="H1809" t="s">
        <v>5594</v>
      </c>
      <c r="J1809">
        <f t="shared" si="57"/>
        <v>0</v>
      </c>
    </row>
    <row r="1810" spans="1:10">
      <c r="A1810" t="s">
        <v>5438</v>
      </c>
      <c r="B1810" t="str">
        <f t="shared" si="58"/>
        <v>CENNguyển Văn Hòa</v>
      </c>
      <c r="C1810" t="s">
        <v>3005</v>
      </c>
      <c r="D1810" t="s">
        <v>3764</v>
      </c>
      <c r="E1810" s="121" t="s">
        <v>3765</v>
      </c>
      <c r="F1810" t="s">
        <v>2504</v>
      </c>
      <c r="H1810" t="s">
        <v>5527</v>
      </c>
      <c r="J1810">
        <f t="shared" si="57"/>
        <v>1</v>
      </c>
    </row>
    <row r="1811" spans="1:10">
      <c r="A1811" t="s">
        <v>5340</v>
      </c>
      <c r="B1811" t="str">
        <f t="shared" si="58"/>
        <v>SENguyễn Thị Tuyết Trinh</v>
      </c>
      <c r="C1811" t="s">
        <v>3767</v>
      </c>
      <c r="D1811" t="s">
        <v>3766</v>
      </c>
      <c r="E1811" s="121">
        <v>43332</v>
      </c>
      <c r="F1811" t="s">
        <v>2504</v>
      </c>
      <c r="H1811" t="s">
        <v>5610</v>
      </c>
      <c r="J1811">
        <f t="shared" si="57"/>
        <v>0</v>
      </c>
    </row>
    <row r="1812" spans="1:10">
      <c r="A1812" t="s">
        <v>5306</v>
      </c>
      <c r="B1812" t="str">
        <f t="shared" si="58"/>
        <v>HCMTrần Thị Yến</v>
      </c>
      <c r="C1812" t="s">
        <v>3769</v>
      </c>
      <c r="D1812" t="s">
        <v>3768</v>
      </c>
      <c r="E1812" s="121">
        <v>43332</v>
      </c>
      <c r="F1812" t="s">
        <v>2504</v>
      </c>
      <c r="H1812" t="s">
        <v>5562</v>
      </c>
      <c r="J1812">
        <f t="shared" si="57"/>
        <v>1</v>
      </c>
    </row>
    <row r="1813" spans="1:10">
      <c r="A1813" t="s">
        <v>5306</v>
      </c>
      <c r="B1813" t="str">
        <f t="shared" si="58"/>
        <v>HCMLâm Văn Thuận</v>
      </c>
      <c r="C1813" t="s">
        <v>3771</v>
      </c>
      <c r="D1813" t="s">
        <v>3770</v>
      </c>
      <c r="E1813" s="121">
        <v>43332</v>
      </c>
      <c r="F1813" t="s">
        <v>2504</v>
      </c>
      <c r="H1813" t="s">
        <v>5562</v>
      </c>
      <c r="J1813">
        <f t="shared" si="57"/>
        <v>0</v>
      </c>
    </row>
    <row r="1814" spans="1:10">
      <c r="A1814" t="s">
        <v>5438</v>
      </c>
      <c r="B1814" t="str">
        <f t="shared" si="58"/>
        <v xml:space="preserve">CENLê Hữu Hoàng Sơn </v>
      </c>
      <c r="C1814" t="s">
        <v>3773</v>
      </c>
      <c r="D1814" t="s">
        <v>3772</v>
      </c>
      <c r="E1814" s="121">
        <v>43334</v>
      </c>
      <c r="F1814" t="s">
        <v>2504</v>
      </c>
      <c r="H1814" t="s">
        <v>1141</v>
      </c>
      <c r="J1814">
        <f t="shared" si="57"/>
        <v>0</v>
      </c>
    </row>
    <row r="1815" spans="1:10">
      <c r="A1815" t="s">
        <v>5469</v>
      </c>
      <c r="B1815" t="str">
        <f t="shared" si="58"/>
        <v>NORTHNguyễn Thị Thúy</v>
      </c>
      <c r="C1815" t="s">
        <v>3775</v>
      </c>
      <c r="D1815" t="s">
        <v>3774</v>
      </c>
      <c r="E1815" s="121">
        <v>43334</v>
      </c>
      <c r="F1815" t="s">
        <v>2504</v>
      </c>
      <c r="H1815" t="s">
        <v>5491</v>
      </c>
      <c r="J1815">
        <f t="shared" si="57"/>
        <v>0</v>
      </c>
    </row>
    <row r="1816" spans="1:10">
      <c r="A1816" t="s">
        <v>5306</v>
      </c>
      <c r="B1816" t="str">
        <f t="shared" si="58"/>
        <v>HCMPhan Anh Khoa</v>
      </c>
      <c r="C1816" t="s">
        <v>3777</v>
      </c>
      <c r="D1816" t="s">
        <v>3776</v>
      </c>
      <c r="E1816" s="121">
        <v>43334</v>
      </c>
      <c r="F1816" t="s">
        <v>2504</v>
      </c>
      <c r="H1816" t="s">
        <v>5679</v>
      </c>
      <c r="J1816">
        <f t="shared" si="57"/>
        <v>0</v>
      </c>
    </row>
    <row r="1817" spans="1:10">
      <c r="A1817" t="s">
        <v>5306</v>
      </c>
      <c r="B1817" t="str">
        <f t="shared" si="58"/>
        <v>HCMTrần Đại Toàn</v>
      </c>
      <c r="C1817" t="s">
        <v>3779</v>
      </c>
      <c r="D1817" t="s">
        <v>3778</v>
      </c>
      <c r="E1817" s="121">
        <v>43334</v>
      </c>
      <c r="F1817" t="s">
        <v>2504</v>
      </c>
      <c r="H1817" t="s">
        <v>5681</v>
      </c>
      <c r="J1817">
        <f t="shared" si="57"/>
        <v>1</v>
      </c>
    </row>
    <row r="1818" spans="1:10">
      <c r="A1818" t="s">
        <v>5389</v>
      </c>
      <c r="B1818" t="str">
        <f t="shared" si="58"/>
        <v>MKNguyễn Văn Linh</v>
      </c>
      <c r="C1818" t="s">
        <v>3781</v>
      </c>
      <c r="D1818" t="s">
        <v>3780</v>
      </c>
      <c r="E1818" s="121">
        <v>43334</v>
      </c>
      <c r="F1818" t="s">
        <v>2504</v>
      </c>
      <c r="H1818" t="s">
        <v>5654</v>
      </c>
      <c r="J1818">
        <f t="shared" si="57"/>
        <v>0</v>
      </c>
    </row>
    <row r="1819" spans="1:10">
      <c r="A1819" t="s">
        <v>5306</v>
      </c>
      <c r="B1819" t="str">
        <f t="shared" si="58"/>
        <v>HCMLâm  Ngọc  Diễm</v>
      </c>
      <c r="C1819" t="s">
        <v>3783</v>
      </c>
      <c r="D1819" t="s">
        <v>3782</v>
      </c>
      <c r="E1819" s="121">
        <v>43334</v>
      </c>
      <c r="F1819" t="s">
        <v>107</v>
      </c>
      <c r="H1819" t="s">
        <v>5679</v>
      </c>
      <c r="J1819">
        <f t="shared" si="57"/>
        <v>0</v>
      </c>
    </row>
    <row r="1820" spans="1:10">
      <c r="A1820" t="s">
        <v>5306</v>
      </c>
      <c r="B1820" t="str">
        <f t="shared" si="58"/>
        <v>HCMLê Thanh Tùng</v>
      </c>
      <c r="C1820" t="s">
        <v>1879</v>
      </c>
      <c r="D1820" t="s">
        <v>3784</v>
      </c>
      <c r="E1820" s="121">
        <v>43335</v>
      </c>
      <c r="F1820" t="s">
        <v>2504</v>
      </c>
      <c r="H1820" t="s">
        <v>5320</v>
      </c>
      <c r="J1820">
        <f t="shared" si="57"/>
        <v>1</v>
      </c>
    </row>
    <row r="1821" spans="1:10">
      <c r="A1821" t="s">
        <v>5306</v>
      </c>
      <c r="B1821" t="str">
        <f t="shared" si="58"/>
        <v>HCMVõ Duy Huy Bảo</v>
      </c>
      <c r="C1821" t="s">
        <v>3433</v>
      </c>
      <c r="D1821" t="s">
        <v>3785</v>
      </c>
      <c r="E1821" s="121">
        <v>43335</v>
      </c>
      <c r="F1821" t="s">
        <v>2504</v>
      </c>
      <c r="H1821" t="s">
        <v>5320</v>
      </c>
      <c r="J1821">
        <f t="shared" si="57"/>
        <v>1</v>
      </c>
    </row>
    <row r="1822" spans="1:10">
      <c r="A1822" t="s">
        <v>5306</v>
      </c>
      <c r="B1822" t="str">
        <f t="shared" si="58"/>
        <v>HCMLê Nhân Đức</v>
      </c>
      <c r="C1822" t="s">
        <v>1927</v>
      </c>
      <c r="D1822" t="s">
        <v>3786</v>
      </c>
      <c r="E1822" s="121">
        <v>43335</v>
      </c>
      <c r="F1822" t="s">
        <v>2504</v>
      </c>
      <c r="H1822" t="s">
        <v>5320</v>
      </c>
      <c r="J1822">
        <f t="shared" si="57"/>
        <v>1</v>
      </c>
    </row>
    <row r="1823" spans="1:10">
      <c r="A1823" t="s">
        <v>5340</v>
      </c>
      <c r="B1823" t="str">
        <f t="shared" si="58"/>
        <v>SENguyễn Thị Cẩm Phượng</v>
      </c>
      <c r="C1823" t="s">
        <v>3788</v>
      </c>
      <c r="D1823" t="s">
        <v>3787</v>
      </c>
      <c r="E1823" s="121">
        <v>43332</v>
      </c>
      <c r="F1823" t="s">
        <v>2504</v>
      </c>
      <c r="H1823" t="s">
        <v>5610</v>
      </c>
      <c r="J1823">
        <f t="shared" si="57"/>
        <v>0</v>
      </c>
    </row>
    <row r="1824" spans="1:10">
      <c r="A1824" t="s">
        <v>5469</v>
      </c>
      <c r="B1824" t="str">
        <f t="shared" si="58"/>
        <v>NORTHNgô Kim Tuyến</v>
      </c>
      <c r="C1824" t="s">
        <v>3790</v>
      </c>
      <c r="D1824" t="s">
        <v>3789</v>
      </c>
      <c r="E1824" s="121" t="s">
        <v>3791</v>
      </c>
      <c r="F1824" t="s">
        <v>2504</v>
      </c>
      <c r="H1824" t="s">
        <v>5695</v>
      </c>
      <c r="J1824">
        <f t="shared" si="57"/>
        <v>0</v>
      </c>
    </row>
    <row r="1825" spans="1:10">
      <c r="A1825" t="s">
        <v>5306</v>
      </c>
      <c r="B1825" t="str">
        <f t="shared" si="58"/>
        <v>HCMHuỳnh Văn Bé Bảy</v>
      </c>
      <c r="C1825" t="s">
        <v>3793</v>
      </c>
      <c r="D1825" t="s">
        <v>3792</v>
      </c>
      <c r="E1825" s="121" t="s">
        <v>3791</v>
      </c>
      <c r="F1825" t="s">
        <v>2504</v>
      </c>
      <c r="H1825" t="s">
        <v>5679</v>
      </c>
      <c r="J1825">
        <f t="shared" si="57"/>
        <v>0</v>
      </c>
    </row>
    <row r="1826" spans="1:10">
      <c r="A1826" t="s">
        <v>5306</v>
      </c>
      <c r="B1826" t="str">
        <f t="shared" si="58"/>
        <v>HCMPhạm Nhật Nam</v>
      </c>
      <c r="C1826" t="s">
        <v>3795</v>
      </c>
      <c r="D1826" t="s">
        <v>3794</v>
      </c>
      <c r="E1826" s="121" t="s">
        <v>3791</v>
      </c>
      <c r="F1826" t="s">
        <v>2504</v>
      </c>
      <c r="H1826" t="s">
        <v>5681</v>
      </c>
      <c r="J1826">
        <f t="shared" si="57"/>
        <v>0</v>
      </c>
    </row>
    <row r="1827" spans="1:10">
      <c r="A1827" t="s">
        <v>5438</v>
      </c>
      <c r="B1827" t="str">
        <f t="shared" si="58"/>
        <v>CENPhạm Thị Ngọc Trang</v>
      </c>
      <c r="C1827" t="s">
        <v>3797</v>
      </c>
      <c r="D1827" t="s">
        <v>3796</v>
      </c>
      <c r="E1827" s="121" t="s">
        <v>3798</v>
      </c>
      <c r="F1827" t="s">
        <v>2316</v>
      </c>
      <c r="H1827" t="s">
        <v>5664</v>
      </c>
      <c r="J1827">
        <f t="shared" si="57"/>
        <v>0</v>
      </c>
    </row>
    <row r="1828" spans="1:10">
      <c r="A1828" t="s">
        <v>5306</v>
      </c>
      <c r="B1828" t="str">
        <f t="shared" si="58"/>
        <v>HCMHoàng Thị Hương Ngọc</v>
      </c>
      <c r="C1828" t="s">
        <v>3800</v>
      </c>
      <c r="D1828" t="s">
        <v>3799</v>
      </c>
      <c r="E1828" s="121" t="s">
        <v>3798</v>
      </c>
      <c r="F1828" t="s">
        <v>2316</v>
      </c>
      <c r="H1828" t="s">
        <v>5679</v>
      </c>
      <c r="J1828">
        <f t="shared" si="57"/>
        <v>0</v>
      </c>
    </row>
    <row r="1829" spans="1:10">
      <c r="A1829" t="s">
        <v>5469</v>
      </c>
      <c r="B1829" t="str">
        <f t="shared" si="58"/>
        <v>NORTHNguyễn Hồng Lệ</v>
      </c>
      <c r="C1829" t="s">
        <v>3802</v>
      </c>
      <c r="D1829" t="s">
        <v>3801</v>
      </c>
      <c r="E1829" s="121" t="s">
        <v>3803</v>
      </c>
      <c r="F1829" t="s">
        <v>2504</v>
      </c>
      <c r="H1829" t="s">
        <v>5493</v>
      </c>
      <c r="J1829">
        <f t="shared" si="57"/>
        <v>0</v>
      </c>
    </row>
    <row r="1830" spans="1:10">
      <c r="A1830" t="s">
        <v>5306</v>
      </c>
      <c r="B1830" t="str">
        <f t="shared" si="58"/>
        <v>HCMPhạm Nhật Quy</v>
      </c>
      <c r="C1830" t="s">
        <v>3805</v>
      </c>
      <c r="D1830" t="s">
        <v>3804</v>
      </c>
      <c r="E1830" s="121" t="s">
        <v>3803</v>
      </c>
      <c r="F1830" t="s">
        <v>2504</v>
      </c>
      <c r="H1830" t="s">
        <v>5681</v>
      </c>
      <c r="J1830">
        <f t="shared" si="57"/>
        <v>0</v>
      </c>
    </row>
    <row r="1831" spans="1:10">
      <c r="A1831" t="s">
        <v>5438</v>
      </c>
      <c r="B1831" t="str">
        <f t="shared" si="58"/>
        <v>CENTrần Đăng Quốc</v>
      </c>
      <c r="C1831" t="s">
        <v>3807</v>
      </c>
      <c r="D1831" t="s">
        <v>3806</v>
      </c>
      <c r="E1831" s="121" t="s">
        <v>3808</v>
      </c>
      <c r="F1831" t="s">
        <v>2504</v>
      </c>
      <c r="H1831" t="s">
        <v>5664</v>
      </c>
      <c r="J1831">
        <f t="shared" si="57"/>
        <v>0</v>
      </c>
    </row>
    <row r="1832" spans="1:10">
      <c r="A1832" t="s">
        <v>5340</v>
      </c>
      <c r="B1832" t="str">
        <f t="shared" si="58"/>
        <v>SELê Thị Kim Cần</v>
      </c>
      <c r="C1832" t="s">
        <v>2872</v>
      </c>
      <c r="D1832" t="s">
        <v>3809</v>
      </c>
      <c r="E1832" s="121">
        <v>43344</v>
      </c>
      <c r="F1832" t="s">
        <v>1738</v>
      </c>
      <c r="H1832" t="s">
        <v>5682</v>
      </c>
      <c r="J1832">
        <f t="shared" si="57"/>
        <v>1</v>
      </c>
    </row>
    <row r="1833" spans="1:10">
      <c r="A1833" t="s">
        <v>5469</v>
      </c>
      <c r="B1833" t="str">
        <f t="shared" si="58"/>
        <v>NORTHPhan Thanh Phương</v>
      </c>
      <c r="C1833" t="s">
        <v>3811</v>
      </c>
      <c r="D1833" t="s">
        <v>3810</v>
      </c>
      <c r="E1833" s="121">
        <v>43344</v>
      </c>
      <c r="F1833" t="s">
        <v>3812</v>
      </c>
      <c r="H1833" t="s">
        <v>5650</v>
      </c>
      <c r="J1833">
        <f t="shared" si="57"/>
        <v>0</v>
      </c>
    </row>
    <row r="1834" spans="1:10">
      <c r="A1834" t="s">
        <v>5438</v>
      </c>
      <c r="B1834" t="str">
        <f t="shared" si="58"/>
        <v>CENĐinh Văn Lâm</v>
      </c>
      <c r="C1834" t="s">
        <v>3814</v>
      </c>
      <c r="D1834" t="s">
        <v>3813</v>
      </c>
      <c r="E1834" s="121" t="s">
        <v>3815</v>
      </c>
      <c r="F1834" t="s">
        <v>3812</v>
      </c>
      <c r="H1834" t="s">
        <v>5445</v>
      </c>
      <c r="J1834">
        <f t="shared" si="57"/>
        <v>0</v>
      </c>
    </row>
    <row r="1835" spans="1:10">
      <c r="A1835" t="s">
        <v>5438</v>
      </c>
      <c r="B1835" t="str">
        <f t="shared" si="58"/>
        <v xml:space="preserve">CENPhan Minh Toại </v>
      </c>
      <c r="C1835" t="s">
        <v>3817</v>
      </c>
      <c r="D1835" t="s">
        <v>3816</v>
      </c>
      <c r="E1835" s="121" t="s">
        <v>3815</v>
      </c>
      <c r="F1835" t="s">
        <v>3812</v>
      </c>
      <c r="H1835" t="s">
        <v>5700</v>
      </c>
      <c r="J1835">
        <f t="shared" si="57"/>
        <v>0</v>
      </c>
    </row>
    <row r="1836" spans="1:10">
      <c r="A1836" t="s">
        <v>5438</v>
      </c>
      <c r="B1836" t="str">
        <f t="shared" si="58"/>
        <v>CENNguyễn Văn Sơn</v>
      </c>
      <c r="C1836" t="s">
        <v>2567</v>
      </c>
      <c r="D1836" t="s">
        <v>3818</v>
      </c>
      <c r="E1836" s="121" t="s">
        <v>3815</v>
      </c>
      <c r="F1836" t="s">
        <v>1738</v>
      </c>
      <c r="H1836" t="s">
        <v>3301</v>
      </c>
      <c r="J1836">
        <f t="shared" si="57"/>
        <v>0</v>
      </c>
    </row>
    <row r="1837" spans="1:10">
      <c r="A1837" t="s">
        <v>5438</v>
      </c>
      <c r="B1837" t="str">
        <f t="shared" si="58"/>
        <v>CENLê Đức Hoàng Minh</v>
      </c>
      <c r="C1837" t="s">
        <v>3820</v>
      </c>
      <c r="D1837" t="s">
        <v>3819</v>
      </c>
      <c r="E1837" s="121" t="s">
        <v>3815</v>
      </c>
      <c r="F1837" t="s">
        <v>3812</v>
      </c>
      <c r="H1837" t="s">
        <v>1141</v>
      </c>
      <c r="J1837">
        <f t="shared" si="57"/>
        <v>0</v>
      </c>
    </row>
    <row r="1838" spans="1:10">
      <c r="A1838" t="s">
        <v>5469</v>
      </c>
      <c r="B1838" t="str">
        <f t="shared" si="58"/>
        <v>NORTHHoàng Văn Khởi</v>
      </c>
      <c r="C1838" t="s">
        <v>3822</v>
      </c>
      <c r="D1838" t="s">
        <v>3821</v>
      </c>
      <c r="E1838" s="121" t="s">
        <v>3815</v>
      </c>
      <c r="F1838" t="s">
        <v>3812</v>
      </c>
      <c r="H1838" t="s">
        <v>5695</v>
      </c>
      <c r="J1838">
        <f t="shared" si="57"/>
        <v>0</v>
      </c>
    </row>
    <row r="1839" spans="1:10">
      <c r="A1839" t="s">
        <v>5469</v>
      </c>
      <c r="B1839" t="str">
        <f t="shared" si="58"/>
        <v>NORTHTạ Thị Vinh</v>
      </c>
      <c r="C1839" t="s">
        <v>3824</v>
      </c>
      <c r="D1839" t="s">
        <v>3823</v>
      </c>
      <c r="E1839" s="121" t="s">
        <v>3815</v>
      </c>
      <c r="F1839" t="s">
        <v>2316</v>
      </c>
      <c r="H1839" t="s">
        <v>5505</v>
      </c>
      <c r="J1839">
        <f t="shared" si="57"/>
        <v>0</v>
      </c>
    </row>
    <row r="1840" spans="1:10">
      <c r="A1840" t="s">
        <v>5469</v>
      </c>
      <c r="B1840" t="str">
        <f t="shared" si="58"/>
        <v>NORTHNguyễn Văn Tuyên</v>
      </c>
      <c r="C1840" t="s">
        <v>3826</v>
      </c>
      <c r="D1840" t="s">
        <v>3825</v>
      </c>
      <c r="E1840" s="121" t="s">
        <v>3815</v>
      </c>
      <c r="F1840" t="s">
        <v>3812</v>
      </c>
      <c r="H1840" t="s">
        <v>5529</v>
      </c>
      <c r="J1840">
        <f t="shared" si="57"/>
        <v>0</v>
      </c>
    </row>
    <row r="1841" spans="1:10">
      <c r="A1841" t="s">
        <v>5340</v>
      </c>
      <c r="B1841" t="str">
        <f t="shared" si="58"/>
        <v>SENgô Anh Thư</v>
      </c>
      <c r="C1841" t="s">
        <v>3828</v>
      </c>
      <c r="D1841" t="s">
        <v>3827</v>
      </c>
      <c r="E1841" s="121" t="s">
        <v>3815</v>
      </c>
      <c r="F1841" t="s">
        <v>3812</v>
      </c>
      <c r="H1841" t="s">
        <v>5640</v>
      </c>
      <c r="J1841">
        <f t="shared" si="57"/>
        <v>0</v>
      </c>
    </row>
    <row r="1842" spans="1:10">
      <c r="A1842" t="s">
        <v>5340</v>
      </c>
      <c r="B1842" t="str">
        <f t="shared" si="58"/>
        <v>SENguyễn Thị Thu Trang</v>
      </c>
      <c r="C1842" t="s">
        <v>3830</v>
      </c>
      <c r="D1842" t="s">
        <v>3829</v>
      </c>
      <c r="E1842" s="121" t="s">
        <v>3815</v>
      </c>
      <c r="F1842" t="s">
        <v>3812</v>
      </c>
      <c r="H1842" t="s">
        <v>5640</v>
      </c>
      <c r="J1842">
        <f t="shared" si="57"/>
        <v>0</v>
      </c>
    </row>
    <row r="1843" spans="1:10">
      <c r="A1843" t="s">
        <v>5340</v>
      </c>
      <c r="B1843" t="str">
        <f t="shared" si="58"/>
        <v>SEDương Triều Bảo Uyên</v>
      </c>
      <c r="C1843" t="s">
        <v>3832</v>
      </c>
      <c r="D1843" t="s">
        <v>3831</v>
      </c>
      <c r="E1843" s="121" t="s">
        <v>3815</v>
      </c>
      <c r="F1843" t="s">
        <v>2316</v>
      </c>
      <c r="H1843" t="s">
        <v>5686</v>
      </c>
      <c r="J1843">
        <f t="shared" si="57"/>
        <v>0</v>
      </c>
    </row>
    <row r="1844" spans="1:10">
      <c r="A1844" t="s">
        <v>5389</v>
      </c>
      <c r="B1844" t="str">
        <f t="shared" si="58"/>
        <v>MKCAO HÀ KIM DUYÊN</v>
      </c>
      <c r="C1844" t="s">
        <v>3834</v>
      </c>
      <c r="D1844" t="s">
        <v>3833</v>
      </c>
      <c r="E1844" s="121" t="s">
        <v>3815</v>
      </c>
      <c r="F1844" t="s">
        <v>3812</v>
      </c>
      <c r="H1844" t="s">
        <v>5632</v>
      </c>
      <c r="J1844">
        <f t="shared" si="57"/>
        <v>0</v>
      </c>
    </row>
    <row r="1845" spans="1:10">
      <c r="A1845" t="s">
        <v>5389</v>
      </c>
      <c r="B1845" t="str">
        <f t="shared" si="58"/>
        <v>MKNguyễn Thị Ngọc Loan</v>
      </c>
      <c r="C1845" t="s">
        <v>3693</v>
      </c>
      <c r="D1845" t="s">
        <v>3835</v>
      </c>
      <c r="E1845" s="121" t="s">
        <v>3815</v>
      </c>
      <c r="F1845" t="s">
        <v>2316</v>
      </c>
      <c r="H1845" t="s">
        <v>5701</v>
      </c>
      <c r="J1845">
        <f t="shared" si="57"/>
        <v>1</v>
      </c>
    </row>
    <row r="1846" spans="1:10">
      <c r="A1846" t="s">
        <v>5389</v>
      </c>
      <c r="B1846" t="str">
        <f t="shared" si="58"/>
        <v>MKTrương Bĩnh</v>
      </c>
      <c r="C1846" t="s">
        <v>3837</v>
      </c>
      <c r="D1846" t="s">
        <v>3836</v>
      </c>
      <c r="E1846" s="121" t="s">
        <v>3815</v>
      </c>
      <c r="F1846" t="s">
        <v>3812</v>
      </c>
      <c r="H1846" t="s">
        <v>5702</v>
      </c>
      <c r="J1846">
        <f t="shared" si="57"/>
        <v>0</v>
      </c>
    </row>
    <row r="1847" spans="1:10">
      <c r="A1847" t="s">
        <v>5389</v>
      </c>
      <c r="B1847" t="str">
        <f t="shared" si="58"/>
        <v>MKLê Ngọc Mẩn</v>
      </c>
      <c r="C1847" t="s">
        <v>3839</v>
      </c>
      <c r="D1847" t="s">
        <v>3838</v>
      </c>
      <c r="E1847" s="121" t="s">
        <v>3815</v>
      </c>
      <c r="F1847" t="s">
        <v>3812</v>
      </c>
      <c r="H1847" t="s">
        <v>5646</v>
      </c>
      <c r="J1847">
        <f t="shared" si="57"/>
        <v>0</v>
      </c>
    </row>
    <row r="1848" spans="1:10">
      <c r="A1848" t="s">
        <v>5389</v>
      </c>
      <c r="B1848" t="str">
        <f t="shared" si="58"/>
        <v>MKNgô Xuân Tùng</v>
      </c>
      <c r="C1848" t="s">
        <v>3841</v>
      </c>
      <c r="D1848" t="s">
        <v>3840</v>
      </c>
      <c r="E1848" s="121" t="s">
        <v>3815</v>
      </c>
      <c r="F1848" t="s">
        <v>3812</v>
      </c>
      <c r="H1848" t="s">
        <v>5646</v>
      </c>
      <c r="J1848">
        <f t="shared" si="57"/>
        <v>0</v>
      </c>
    </row>
    <row r="1849" spans="1:10">
      <c r="A1849" t="s">
        <v>5389</v>
      </c>
      <c r="B1849" t="str">
        <f t="shared" si="58"/>
        <v>MKLê Thị Cẩm Ly</v>
      </c>
      <c r="C1849" t="s">
        <v>3843</v>
      </c>
      <c r="D1849" t="s">
        <v>3842</v>
      </c>
      <c r="E1849" s="121" t="s">
        <v>3815</v>
      </c>
      <c r="F1849" t="s">
        <v>3812</v>
      </c>
      <c r="H1849" t="s">
        <v>5703</v>
      </c>
      <c r="J1849">
        <f t="shared" si="57"/>
        <v>0</v>
      </c>
    </row>
    <row r="1850" spans="1:10">
      <c r="A1850" t="s">
        <v>5306</v>
      </c>
      <c r="B1850" t="str">
        <f t="shared" si="58"/>
        <v>HCMBá Thị Bích Hoàng</v>
      </c>
      <c r="C1850" t="s">
        <v>3845</v>
      </c>
      <c r="D1850" t="s">
        <v>3844</v>
      </c>
      <c r="E1850" s="121" t="s">
        <v>3815</v>
      </c>
      <c r="F1850" t="s">
        <v>2316</v>
      </c>
      <c r="H1850" t="s">
        <v>5663</v>
      </c>
      <c r="J1850">
        <f t="shared" si="57"/>
        <v>0</v>
      </c>
    </row>
    <row r="1851" spans="1:10">
      <c r="A1851" t="s">
        <v>5306</v>
      </c>
      <c r="B1851" t="str">
        <f t="shared" si="58"/>
        <v>HCMHồ Ngọc Kim</v>
      </c>
      <c r="C1851" t="s">
        <v>3094</v>
      </c>
      <c r="D1851" t="s">
        <v>3846</v>
      </c>
      <c r="E1851" s="121" t="s">
        <v>3815</v>
      </c>
      <c r="F1851" t="s">
        <v>2316</v>
      </c>
      <c r="H1851" t="s">
        <v>5663</v>
      </c>
      <c r="J1851">
        <f t="shared" si="57"/>
        <v>0</v>
      </c>
    </row>
    <row r="1852" spans="1:10">
      <c r="A1852" t="s">
        <v>5306</v>
      </c>
      <c r="B1852" t="str">
        <f t="shared" si="58"/>
        <v>HCMHồ Ngọc Hải</v>
      </c>
      <c r="C1852" t="s">
        <v>3848</v>
      </c>
      <c r="D1852" t="s">
        <v>3847</v>
      </c>
      <c r="E1852" s="121" t="s">
        <v>3815</v>
      </c>
      <c r="F1852" t="s">
        <v>2316</v>
      </c>
      <c r="H1852" t="s">
        <v>5663</v>
      </c>
      <c r="J1852">
        <f t="shared" si="57"/>
        <v>1</v>
      </c>
    </row>
    <row r="1853" spans="1:10">
      <c r="A1853" t="s">
        <v>5306</v>
      </c>
      <c r="B1853" t="str">
        <f t="shared" si="58"/>
        <v>HCMHuỳnh Văn Thiệt</v>
      </c>
      <c r="C1853" t="s">
        <v>3850</v>
      </c>
      <c r="D1853" t="s">
        <v>3849</v>
      </c>
      <c r="E1853" s="121" t="s">
        <v>3815</v>
      </c>
      <c r="F1853" t="s">
        <v>3812</v>
      </c>
      <c r="H1853" t="s">
        <v>5663</v>
      </c>
      <c r="J1853">
        <f t="shared" si="57"/>
        <v>1</v>
      </c>
    </row>
    <row r="1854" spans="1:10">
      <c r="A1854" t="s">
        <v>5306</v>
      </c>
      <c r="B1854" t="str">
        <f t="shared" si="58"/>
        <v>HCMNguyễn Ngọc Duy</v>
      </c>
      <c r="C1854" t="s">
        <v>3852</v>
      </c>
      <c r="D1854" t="s">
        <v>3851</v>
      </c>
      <c r="E1854" s="121" t="s">
        <v>3815</v>
      </c>
      <c r="F1854" t="s">
        <v>2316</v>
      </c>
      <c r="H1854" t="s">
        <v>5704</v>
      </c>
      <c r="J1854">
        <f t="shared" si="57"/>
        <v>0</v>
      </c>
    </row>
    <row r="1855" spans="1:10">
      <c r="A1855" t="s">
        <v>5306</v>
      </c>
      <c r="B1855" t="str">
        <f t="shared" si="58"/>
        <v>HCMLê Nguyễn Phúc Nhân</v>
      </c>
      <c r="C1855" t="s">
        <v>3854</v>
      </c>
      <c r="D1855" t="s">
        <v>3853</v>
      </c>
      <c r="E1855" s="121" t="s">
        <v>3815</v>
      </c>
      <c r="F1855" t="s">
        <v>2316</v>
      </c>
      <c r="H1855" t="s">
        <v>5704</v>
      </c>
      <c r="J1855">
        <f t="shared" si="57"/>
        <v>0</v>
      </c>
    </row>
    <row r="1856" spans="1:10">
      <c r="A1856" t="s">
        <v>5306</v>
      </c>
      <c r="B1856" t="str">
        <f t="shared" si="58"/>
        <v>HCMNguyễn Nhật Nam</v>
      </c>
      <c r="C1856" t="s">
        <v>3856</v>
      </c>
      <c r="D1856" t="s">
        <v>3855</v>
      </c>
      <c r="E1856" s="121" t="s">
        <v>3815</v>
      </c>
      <c r="F1856" t="s">
        <v>3812</v>
      </c>
      <c r="H1856" t="s">
        <v>5705</v>
      </c>
      <c r="J1856">
        <f t="shared" si="57"/>
        <v>0</v>
      </c>
    </row>
    <row r="1857" spans="1:10">
      <c r="A1857" t="s">
        <v>5306</v>
      </c>
      <c r="B1857" t="str">
        <f t="shared" si="58"/>
        <v>HCMĐOÀN ĐẠI PHÚC</v>
      </c>
      <c r="C1857" t="s">
        <v>3858</v>
      </c>
      <c r="D1857" t="s">
        <v>3857</v>
      </c>
      <c r="E1857" s="121" t="s">
        <v>3815</v>
      </c>
      <c r="F1857" t="s">
        <v>3812</v>
      </c>
      <c r="H1857" t="s">
        <v>5706</v>
      </c>
      <c r="J1857">
        <f t="shared" si="57"/>
        <v>0</v>
      </c>
    </row>
    <row r="1858" spans="1:10">
      <c r="A1858" t="s">
        <v>5306</v>
      </c>
      <c r="B1858" t="str">
        <f t="shared" si="58"/>
        <v>HCMNGUYỄN TIẾN Hiệp</v>
      </c>
      <c r="C1858" t="s">
        <v>3860</v>
      </c>
      <c r="D1858" t="s">
        <v>3859</v>
      </c>
      <c r="E1858" s="121" t="s">
        <v>3815</v>
      </c>
      <c r="F1858" t="s">
        <v>3812</v>
      </c>
      <c r="H1858" t="s">
        <v>5706</v>
      </c>
      <c r="J1858">
        <f t="shared" ref="J1858:J1921" si="59">+IF(COUNTIF($B:$B,B1858)=2,1,0)</f>
        <v>0</v>
      </c>
    </row>
    <row r="1859" spans="1:10">
      <c r="A1859" t="s">
        <v>5306</v>
      </c>
      <c r="B1859" t="str">
        <f t="shared" si="58"/>
        <v>HCMVÕ MINH THIệN</v>
      </c>
      <c r="C1859" t="s">
        <v>3862</v>
      </c>
      <c r="D1859" t="s">
        <v>3861</v>
      </c>
      <c r="E1859" s="121" t="s">
        <v>3815</v>
      </c>
      <c r="F1859" t="s">
        <v>3812</v>
      </c>
      <c r="H1859" t="s">
        <v>5706</v>
      </c>
      <c r="J1859">
        <f t="shared" si="59"/>
        <v>0</v>
      </c>
    </row>
    <row r="1860" spans="1:10">
      <c r="A1860" t="s">
        <v>5306</v>
      </c>
      <c r="B1860" t="str">
        <f t="shared" si="58"/>
        <v>HCMLÊ ĐĂNG KHOA</v>
      </c>
      <c r="C1860" t="s">
        <v>3864</v>
      </c>
      <c r="D1860" t="s">
        <v>3863</v>
      </c>
      <c r="E1860" s="121" t="s">
        <v>3815</v>
      </c>
      <c r="F1860" t="s">
        <v>3812</v>
      </c>
      <c r="H1860" t="s">
        <v>5706</v>
      </c>
      <c r="J1860">
        <f t="shared" si="59"/>
        <v>1</v>
      </c>
    </row>
    <row r="1861" spans="1:10">
      <c r="A1861" t="s">
        <v>5306</v>
      </c>
      <c r="B1861" t="str">
        <f t="shared" si="58"/>
        <v>HCMTRẦN VĂN ĐÔNG</v>
      </c>
      <c r="C1861" t="s">
        <v>3866</v>
      </c>
      <c r="D1861" t="s">
        <v>3865</v>
      </c>
      <c r="E1861" s="121" t="s">
        <v>3815</v>
      </c>
      <c r="F1861" t="s">
        <v>3812</v>
      </c>
      <c r="H1861" t="s">
        <v>5706</v>
      </c>
      <c r="J1861">
        <f t="shared" si="59"/>
        <v>0</v>
      </c>
    </row>
    <row r="1862" spans="1:10">
      <c r="A1862" t="s">
        <v>5306</v>
      </c>
      <c r="B1862" t="str">
        <f t="shared" si="58"/>
        <v>HCMLÊ VŨ HOÀI DUY</v>
      </c>
      <c r="C1862" t="s">
        <v>3868</v>
      </c>
      <c r="D1862" t="s">
        <v>3867</v>
      </c>
      <c r="E1862" s="121" t="s">
        <v>3815</v>
      </c>
      <c r="F1862" t="s">
        <v>3812</v>
      </c>
      <c r="H1862" t="s">
        <v>5706</v>
      </c>
      <c r="J1862">
        <f t="shared" si="59"/>
        <v>0</v>
      </c>
    </row>
    <row r="1863" spans="1:10">
      <c r="A1863" t="s">
        <v>5306</v>
      </c>
      <c r="B1863" t="str">
        <f t="shared" si="58"/>
        <v>HCMHà Thị Nhạc</v>
      </c>
      <c r="C1863" t="s">
        <v>3870</v>
      </c>
      <c r="D1863" t="s">
        <v>3869</v>
      </c>
      <c r="E1863" s="121" t="s">
        <v>3815</v>
      </c>
      <c r="F1863" t="s">
        <v>2316</v>
      </c>
      <c r="H1863" t="s">
        <v>5320</v>
      </c>
      <c r="J1863">
        <f t="shared" si="59"/>
        <v>0</v>
      </c>
    </row>
    <row r="1864" spans="1:10">
      <c r="A1864" t="s">
        <v>5469</v>
      </c>
      <c r="B1864" t="str">
        <f t="shared" si="58"/>
        <v>NORTHLưu Thị Hồng Phúc</v>
      </c>
      <c r="C1864" t="s">
        <v>3872</v>
      </c>
      <c r="D1864" t="s">
        <v>3871</v>
      </c>
      <c r="E1864" s="121" t="s">
        <v>3873</v>
      </c>
      <c r="F1864" t="s">
        <v>2316</v>
      </c>
      <c r="H1864" t="s">
        <v>5493</v>
      </c>
      <c r="J1864">
        <f t="shared" si="59"/>
        <v>0</v>
      </c>
    </row>
    <row r="1865" spans="1:10">
      <c r="A1865" t="s">
        <v>5306</v>
      </c>
      <c r="B1865" t="str">
        <f t="shared" si="58"/>
        <v>HCMNgô Bảo Thịnh</v>
      </c>
      <c r="C1865" t="s">
        <v>3875</v>
      </c>
      <c r="D1865" t="s">
        <v>3874</v>
      </c>
      <c r="E1865" s="121" t="s">
        <v>3815</v>
      </c>
      <c r="F1865" t="s">
        <v>3812</v>
      </c>
      <c r="H1865" t="s">
        <v>5679</v>
      </c>
      <c r="J1865">
        <f t="shared" si="59"/>
        <v>0</v>
      </c>
    </row>
    <row r="1866" spans="1:10">
      <c r="A1866" t="s">
        <v>5306</v>
      </c>
      <c r="B1866" t="str">
        <f t="shared" si="58"/>
        <v>HCMNguyễn Minh Huy</v>
      </c>
      <c r="C1866" t="s">
        <v>3877</v>
      </c>
      <c r="D1866" t="s">
        <v>3876</v>
      </c>
      <c r="E1866" s="121" t="s">
        <v>3815</v>
      </c>
      <c r="F1866" t="s">
        <v>3812</v>
      </c>
      <c r="H1866" t="s">
        <v>5679</v>
      </c>
      <c r="J1866">
        <f t="shared" si="59"/>
        <v>1</v>
      </c>
    </row>
    <row r="1867" spans="1:10">
      <c r="A1867" t="s">
        <v>5306</v>
      </c>
      <c r="B1867" t="str">
        <f t="shared" si="58"/>
        <v>HCMLê Quang Tuấn</v>
      </c>
      <c r="C1867" t="s">
        <v>3879</v>
      </c>
      <c r="D1867" t="s">
        <v>3878</v>
      </c>
      <c r="E1867" s="121" t="s">
        <v>3815</v>
      </c>
      <c r="F1867" t="s">
        <v>3812</v>
      </c>
      <c r="H1867" t="s">
        <v>5679</v>
      </c>
      <c r="J1867">
        <f t="shared" si="59"/>
        <v>0</v>
      </c>
    </row>
    <row r="1868" spans="1:10">
      <c r="A1868" t="s">
        <v>5306</v>
      </c>
      <c r="B1868" t="str">
        <f t="shared" si="58"/>
        <v>HCMHuỳnh Thị Yến</v>
      </c>
      <c r="C1868" t="s">
        <v>3881</v>
      </c>
      <c r="D1868" t="s">
        <v>3880</v>
      </c>
      <c r="E1868" s="121" t="s">
        <v>3815</v>
      </c>
      <c r="F1868" t="s">
        <v>3812</v>
      </c>
      <c r="H1868" t="s">
        <v>5679</v>
      </c>
      <c r="J1868">
        <f t="shared" si="59"/>
        <v>0</v>
      </c>
    </row>
    <row r="1869" spans="1:10">
      <c r="A1869" t="s">
        <v>5306</v>
      </c>
      <c r="B1869" t="str">
        <f t="shared" si="58"/>
        <v>HCMNguyễn Vũ Đông</v>
      </c>
      <c r="C1869" t="s">
        <v>228</v>
      </c>
      <c r="D1869" t="s">
        <v>3882</v>
      </c>
      <c r="E1869" s="121" t="s">
        <v>3815</v>
      </c>
      <c r="F1869" t="s">
        <v>3812</v>
      </c>
      <c r="H1869" t="s">
        <v>5707</v>
      </c>
      <c r="I1869" t="s">
        <v>6173</v>
      </c>
      <c r="J1869">
        <f t="shared" si="59"/>
        <v>1</v>
      </c>
    </row>
    <row r="1870" spans="1:10">
      <c r="A1870" t="s">
        <v>5306</v>
      </c>
      <c r="B1870" t="str">
        <f t="shared" si="58"/>
        <v>HCMNguyễn Quốc Vương</v>
      </c>
      <c r="C1870" t="s">
        <v>232</v>
      </c>
      <c r="D1870" t="s">
        <v>3883</v>
      </c>
      <c r="E1870" s="121" t="s">
        <v>3815</v>
      </c>
      <c r="F1870" t="s">
        <v>3812</v>
      </c>
      <c r="H1870" t="s">
        <v>5707</v>
      </c>
      <c r="J1870">
        <f t="shared" si="59"/>
        <v>1</v>
      </c>
    </row>
    <row r="1871" spans="1:10">
      <c r="A1871" t="s">
        <v>5306</v>
      </c>
      <c r="B1871" t="str">
        <f t="shared" si="58"/>
        <v>HCMNguyễn Đức Thắng</v>
      </c>
      <c r="C1871" t="s">
        <v>3885</v>
      </c>
      <c r="D1871" t="s">
        <v>3884</v>
      </c>
      <c r="E1871" s="121" t="s">
        <v>3815</v>
      </c>
      <c r="F1871" t="s">
        <v>3812</v>
      </c>
      <c r="H1871" t="s">
        <v>5707</v>
      </c>
      <c r="J1871">
        <f t="shared" si="59"/>
        <v>0</v>
      </c>
    </row>
    <row r="1872" spans="1:10">
      <c r="A1872" t="s">
        <v>5306</v>
      </c>
      <c r="B1872" t="str">
        <f t="shared" ref="B1872:B1899" si="60">+A1872&amp;C1872</f>
        <v>HCMNguyễn Thị lại</v>
      </c>
      <c r="C1872" t="s">
        <v>3887</v>
      </c>
      <c r="D1872" t="s">
        <v>3886</v>
      </c>
      <c r="E1872" s="121" t="s">
        <v>3815</v>
      </c>
      <c r="F1872" t="s">
        <v>3812</v>
      </c>
      <c r="H1872" t="s">
        <v>5707</v>
      </c>
      <c r="J1872">
        <f t="shared" si="59"/>
        <v>1</v>
      </c>
    </row>
    <row r="1873" spans="1:10">
      <c r="A1873" t="s">
        <v>5306</v>
      </c>
      <c r="B1873" t="str">
        <f t="shared" si="60"/>
        <v>HCMNguyễn Thanh Nhàn</v>
      </c>
      <c r="C1873" t="s">
        <v>3889</v>
      </c>
      <c r="D1873" t="s">
        <v>3888</v>
      </c>
      <c r="E1873" s="121" t="s">
        <v>3815</v>
      </c>
      <c r="F1873" t="s">
        <v>107</v>
      </c>
      <c r="H1873" t="s">
        <v>5708</v>
      </c>
      <c r="J1873">
        <f t="shared" si="59"/>
        <v>0</v>
      </c>
    </row>
    <row r="1874" spans="1:10">
      <c r="A1874" t="s">
        <v>5306</v>
      </c>
      <c r="B1874" t="str">
        <f t="shared" si="60"/>
        <v>HCMChâu Duy Cường</v>
      </c>
      <c r="C1874" t="s">
        <v>2547</v>
      </c>
      <c r="D1874" t="s">
        <v>3890</v>
      </c>
      <c r="E1874" s="121" t="s">
        <v>3815</v>
      </c>
      <c r="F1874" t="s">
        <v>107</v>
      </c>
      <c r="H1874" t="s">
        <v>5656</v>
      </c>
      <c r="J1874">
        <f t="shared" si="59"/>
        <v>1</v>
      </c>
    </row>
    <row r="1875" spans="1:10">
      <c r="A1875" t="s">
        <v>5306</v>
      </c>
      <c r="B1875" t="str">
        <f t="shared" si="60"/>
        <v>HCMPhạm Nhật Qui</v>
      </c>
      <c r="C1875" t="s">
        <v>152</v>
      </c>
      <c r="D1875" t="s">
        <v>3891</v>
      </c>
      <c r="E1875" s="121" t="s">
        <v>3815</v>
      </c>
      <c r="F1875" t="s">
        <v>3812</v>
      </c>
      <c r="H1875" t="s">
        <v>5681</v>
      </c>
      <c r="J1875">
        <f t="shared" si="59"/>
        <v>1</v>
      </c>
    </row>
    <row r="1876" spans="1:10">
      <c r="A1876" t="s">
        <v>5306</v>
      </c>
      <c r="B1876" t="str">
        <f t="shared" si="60"/>
        <v>HCMTrần Thị Trúc Ly</v>
      </c>
      <c r="C1876" t="s">
        <v>166</v>
      </c>
      <c r="D1876" t="s">
        <v>3892</v>
      </c>
      <c r="E1876" s="121" t="s">
        <v>3815</v>
      </c>
      <c r="F1876" t="s">
        <v>3812</v>
      </c>
      <c r="H1876" t="s">
        <v>5656</v>
      </c>
      <c r="J1876">
        <f t="shared" si="59"/>
        <v>0</v>
      </c>
    </row>
    <row r="1877" spans="1:10">
      <c r="A1877" t="s">
        <v>5306</v>
      </c>
      <c r="B1877" t="str">
        <f t="shared" si="60"/>
        <v>HCMTrịnh Công Phúc</v>
      </c>
      <c r="C1877" t="s">
        <v>158</v>
      </c>
      <c r="D1877" t="s">
        <v>3893</v>
      </c>
      <c r="E1877" s="121" t="s">
        <v>3815</v>
      </c>
      <c r="F1877" t="s">
        <v>2316</v>
      </c>
      <c r="H1877" t="s">
        <v>5656</v>
      </c>
      <c r="J1877">
        <f t="shared" si="59"/>
        <v>1</v>
      </c>
    </row>
    <row r="1878" spans="1:10">
      <c r="A1878" t="s">
        <v>58</v>
      </c>
      <c r="B1878" t="str">
        <f t="shared" si="60"/>
        <v>MTLê Thị Xuân Anh</v>
      </c>
      <c r="C1878" t="s">
        <v>3895</v>
      </c>
      <c r="D1878" t="s">
        <v>3894</v>
      </c>
      <c r="E1878" s="121" t="s">
        <v>3896</v>
      </c>
      <c r="F1878" t="s">
        <v>13</v>
      </c>
      <c r="H1878" t="s">
        <v>5517</v>
      </c>
      <c r="J1878">
        <f t="shared" si="59"/>
        <v>0</v>
      </c>
    </row>
    <row r="1879" spans="1:10">
      <c r="A1879" t="s">
        <v>5306</v>
      </c>
      <c r="B1879" t="str">
        <f t="shared" si="60"/>
        <v>HCMHồ Nguyễn Thùy Vy</v>
      </c>
      <c r="C1879" t="s">
        <v>3898</v>
      </c>
      <c r="D1879" t="s">
        <v>3897</v>
      </c>
      <c r="E1879" s="121">
        <v>43349</v>
      </c>
      <c r="F1879" t="s">
        <v>2316</v>
      </c>
      <c r="H1879" t="s">
        <v>5656</v>
      </c>
      <c r="J1879">
        <f t="shared" si="59"/>
        <v>0</v>
      </c>
    </row>
    <row r="1880" spans="1:10">
      <c r="A1880" t="s">
        <v>5306</v>
      </c>
      <c r="B1880" t="str">
        <f t="shared" si="60"/>
        <v>HCMHuỳnh Đình Long</v>
      </c>
      <c r="C1880" t="s">
        <v>3900</v>
      </c>
      <c r="D1880" t="s">
        <v>3899</v>
      </c>
      <c r="E1880" s="121">
        <v>43349</v>
      </c>
      <c r="F1880" t="s">
        <v>2316</v>
      </c>
      <c r="H1880" t="s">
        <v>5656</v>
      </c>
      <c r="J1880">
        <f t="shared" si="59"/>
        <v>0</v>
      </c>
    </row>
    <row r="1881" spans="1:10">
      <c r="A1881" t="s">
        <v>5306</v>
      </c>
      <c r="B1881" t="str">
        <f t="shared" si="60"/>
        <v>HCMNguyễn Thanh Uyên</v>
      </c>
      <c r="C1881" t="s">
        <v>3902</v>
      </c>
      <c r="D1881" t="s">
        <v>3901</v>
      </c>
      <c r="E1881" s="121">
        <v>43349</v>
      </c>
      <c r="F1881" t="s">
        <v>2316</v>
      </c>
      <c r="H1881" t="s">
        <v>5656</v>
      </c>
      <c r="J1881">
        <f t="shared" si="59"/>
        <v>0</v>
      </c>
    </row>
    <row r="1882" spans="1:10">
      <c r="A1882" t="s">
        <v>5306</v>
      </c>
      <c r="B1882" t="str">
        <f t="shared" si="60"/>
        <v>HCMChiêm Trí Thuần</v>
      </c>
      <c r="C1882" t="s">
        <v>3904</v>
      </c>
      <c r="D1882" t="s">
        <v>3903</v>
      </c>
      <c r="E1882" s="121">
        <v>43349</v>
      </c>
      <c r="F1882" t="s">
        <v>2316</v>
      </c>
      <c r="H1882" t="s">
        <v>5666</v>
      </c>
      <c r="J1882">
        <f t="shared" si="59"/>
        <v>0</v>
      </c>
    </row>
    <row r="1883" spans="1:10">
      <c r="A1883" t="s">
        <v>5306</v>
      </c>
      <c r="B1883" t="str">
        <f t="shared" si="60"/>
        <v>HCMNguyễn Thiện Hữu</v>
      </c>
      <c r="C1883" t="s">
        <v>3906</v>
      </c>
      <c r="D1883" t="s">
        <v>3905</v>
      </c>
      <c r="E1883" s="121">
        <v>43349</v>
      </c>
      <c r="F1883" t="s">
        <v>2316</v>
      </c>
      <c r="H1883" t="s">
        <v>5707</v>
      </c>
      <c r="J1883">
        <f t="shared" si="59"/>
        <v>0</v>
      </c>
    </row>
    <row r="1884" spans="1:10">
      <c r="A1884" t="s">
        <v>5306</v>
      </c>
      <c r="B1884" t="str">
        <f t="shared" si="60"/>
        <v>HCMHuỳnh Ngoc Phúc</v>
      </c>
      <c r="C1884" t="s">
        <v>3908</v>
      </c>
      <c r="D1884" t="s">
        <v>3907</v>
      </c>
      <c r="E1884" s="121">
        <v>43349</v>
      </c>
      <c r="F1884" t="s">
        <v>2316</v>
      </c>
      <c r="H1884" t="s">
        <v>5663</v>
      </c>
      <c r="J1884">
        <f t="shared" si="59"/>
        <v>0</v>
      </c>
    </row>
    <row r="1885" spans="1:10">
      <c r="A1885" t="s">
        <v>5306</v>
      </c>
      <c r="B1885" t="str">
        <f t="shared" si="60"/>
        <v>HCMĐỗ Văn Việt</v>
      </c>
      <c r="C1885" t="s">
        <v>3910</v>
      </c>
      <c r="D1885" t="s">
        <v>3909</v>
      </c>
      <c r="E1885" s="121">
        <v>43349</v>
      </c>
      <c r="F1885" t="s">
        <v>2316</v>
      </c>
      <c r="H1885" t="s">
        <v>5663</v>
      </c>
      <c r="J1885">
        <f t="shared" si="59"/>
        <v>0</v>
      </c>
    </row>
    <row r="1886" spans="1:10">
      <c r="A1886" t="s">
        <v>5306</v>
      </c>
      <c r="B1886" t="str">
        <f t="shared" si="60"/>
        <v>HCMVõ Văn Minh</v>
      </c>
      <c r="C1886" t="s">
        <v>3912</v>
      </c>
      <c r="D1886" t="s">
        <v>3911</v>
      </c>
      <c r="E1886" s="121">
        <v>43349</v>
      </c>
      <c r="F1886" t="s">
        <v>2316</v>
      </c>
      <c r="H1886" t="s">
        <v>5663</v>
      </c>
      <c r="J1886">
        <f t="shared" si="59"/>
        <v>0</v>
      </c>
    </row>
    <row r="1887" spans="1:10">
      <c r="A1887" t="s">
        <v>5306</v>
      </c>
      <c r="B1887" t="str">
        <f t="shared" si="60"/>
        <v xml:space="preserve">HCMDương Ngọc Hân </v>
      </c>
      <c r="C1887" t="s">
        <v>3914</v>
      </c>
      <c r="D1887" t="s">
        <v>3913</v>
      </c>
      <c r="E1887" s="121">
        <v>43349</v>
      </c>
      <c r="F1887" t="s">
        <v>2316</v>
      </c>
      <c r="H1887" t="s">
        <v>5663</v>
      </c>
      <c r="J1887">
        <f t="shared" si="59"/>
        <v>0</v>
      </c>
    </row>
    <row r="1888" spans="1:10">
      <c r="A1888" t="s">
        <v>5306</v>
      </c>
      <c r="B1888" t="str">
        <f t="shared" si="60"/>
        <v>HCMNguyễn Thanh Liêm</v>
      </c>
      <c r="C1888" t="s">
        <v>764</v>
      </c>
      <c r="D1888" t="s">
        <v>3915</v>
      </c>
      <c r="E1888" s="121">
        <v>43349</v>
      </c>
      <c r="F1888" t="s">
        <v>2316</v>
      </c>
      <c r="H1888" t="s">
        <v>5663</v>
      </c>
      <c r="J1888">
        <f t="shared" si="59"/>
        <v>0</v>
      </c>
    </row>
    <row r="1889" spans="1:10">
      <c r="A1889" t="s">
        <v>5306</v>
      </c>
      <c r="B1889" t="str">
        <f t="shared" si="60"/>
        <v>HCMNguyễn Thị Phương Dung</v>
      </c>
      <c r="C1889" t="s">
        <v>3917</v>
      </c>
      <c r="D1889" t="s">
        <v>3916</v>
      </c>
      <c r="E1889" s="121">
        <v>43349</v>
      </c>
      <c r="F1889" t="s">
        <v>2316</v>
      </c>
      <c r="H1889" t="s">
        <v>5663</v>
      </c>
      <c r="J1889">
        <f t="shared" si="59"/>
        <v>0</v>
      </c>
    </row>
    <row r="1890" spans="1:10">
      <c r="A1890" t="s">
        <v>5306</v>
      </c>
      <c r="B1890" t="str">
        <f t="shared" si="60"/>
        <v>HCMHuỳnh Ngọc Vũ</v>
      </c>
      <c r="C1890" t="s">
        <v>3919</v>
      </c>
      <c r="D1890" t="s">
        <v>3918</v>
      </c>
      <c r="E1890" s="121">
        <v>43349</v>
      </c>
      <c r="F1890" t="s">
        <v>2316</v>
      </c>
      <c r="H1890" t="s">
        <v>5663</v>
      </c>
      <c r="J1890">
        <f t="shared" si="59"/>
        <v>0</v>
      </c>
    </row>
    <row r="1891" spans="1:10">
      <c r="A1891" t="s">
        <v>5306</v>
      </c>
      <c r="B1891" t="str">
        <f t="shared" si="60"/>
        <v>HCMLê Quốc Phong</v>
      </c>
      <c r="C1891" t="s">
        <v>3921</v>
      </c>
      <c r="D1891" t="s">
        <v>3920</v>
      </c>
      <c r="E1891" s="121">
        <v>43349</v>
      </c>
      <c r="F1891" t="s">
        <v>2316</v>
      </c>
      <c r="H1891" t="s">
        <v>5663</v>
      </c>
      <c r="J1891">
        <f t="shared" si="59"/>
        <v>0</v>
      </c>
    </row>
    <row r="1892" spans="1:10">
      <c r="A1892" t="s">
        <v>5306</v>
      </c>
      <c r="B1892" t="str">
        <f t="shared" si="60"/>
        <v>HCMTrần  Minh Tâm</v>
      </c>
      <c r="C1892" t="s">
        <v>3923</v>
      </c>
      <c r="D1892" t="s">
        <v>3922</v>
      </c>
      <c r="E1892" s="121">
        <v>43349</v>
      </c>
      <c r="F1892" t="s">
        <v>2316</v>
      </c>
      <c r="H1892" t="s">
        <v>5663</v>
      </c>
      <c r="J1892">
        <f t="shared" si="59"/>
        <v>0</v>
      </c>
    </row>
    <row r="1893" spans="1:10">
      <c r="A1893" t="s">
        <v>5306</v>
      </c>
      <c r="B1893" t="str">
        <f t="shared" si="60"/>
        <v>HCMĐặng Ngọc Tú</v>
      </c>
      <c r="C1893" t="s">
        <v>3925</v>
      </c>
      <c r="D1893" t="s">
        <v>3924</v>
      </c>
      <c r="E1893" s="121">
        <v>43349</v>
      </c>
      <c r="F1893" t="s">
        <v>2316</v>
      </c>
      <c r="H1893" t="s">
        <v>5663</v>
      </c>
      <c r="J1893">
        <f t="shared" si="59"/>
        <v>0</v>
      </c>
    </row>
    <row r="1894" spans="1:10">
      <c r="A1894" t="s">
        <v>5306</v>
      </c>
      <c r="B1894" t="str">
        <f t="shared" si="60"/>
        <v>HCMTrần Thị Hằng</v>
      </c>
      <c r="C1894" t="s">
        <v>3927</v>
      </c>
      <c r="D1894" t="s">
        <v>3926</v>
      </c>
      <c r="E1894" s="121">
        <v>43349</v>
      </c>
      <c r="F1894" t="s">
        <v>2316</v>
      </c>
      <c r="H1894" t="s">
        <v>5663</v>
      </c>
      <c r="J1894">
        <f t="shared" si="59"/>
        <v>0</v>
      </c>
    </row>
    <row r="1895" spans="1:10">
      <c r="A1895" t="s">
        <v>5306</v>
      </c>
      <c r="B1895" t="str">
        <f t="shared" si="60"/>
        <v>HCMNguyễn Phúc Thọ</v>
      </c>
      <c r="C1895" t="s">
        <v>3929</v>
      </c>
      <c r="D1895" t="s">
        <v>3928</v>
      </c>
      <c r="E1895" s="121">
        <v>43349</v>
      </c>
      <c r="F1895" t="s">
        <v>2316</v>
      </c>
      <c r="H1895" t="s">
        <v>5663</v>
      </c>
      <c r="J1895">
        <f t="shared" si="59"/>
        <v>0</v>
      </c>
    </row>
    <row r="1896" spans="1:10">
      <c r="A1896" t="s">
        <v>5469</v>
      </c>
      <c r="B1896" t="str">
        <f t="shared" si="60"/>
        <v>NORTHDương Đức Anh</v>
      </c>
      <c r="C1896" t="s">
        <v>3931</v>
      </c>
      <c r="D1896" t="s">
        <v>3930</v>
      </c>
      <c r="E1896" s="121">
        <v>43349</v>
      </c>
      <c r="F1896" t="s">
        <v>2316</v>
      </c>
      <c r="H1896" t="s">
        <v>5491</v>
      </c>
      <c r="J1896">
        <f t="shared" si="59"/>
        <v>0</v>
      </c>
    </row>
    <row r="1897" spans="1:10">
      <c r="A1897" t="s">
        <v>58</v>
      </c>
      <c r="B1897" t="str">
        <f t="shared" si="60"/>
        <v>MTNguyễn Thị Ngọc Thảo</v>
      </c>
      <c r="C1897" t="s">
        <v>3933</v>
      </c>
      <c r="D1897" t="s">
        <v>3932</v>
      </c>
      <c r="E1897" s="121" t="s">
        <v>3815</v>
      </c>
      <c r="F1897" t="s">
        <v>15</v>
      </c>
      <c r="H1897" t="s">
        <v>4735</v>
      </c>
      <c r="J1897">
        <f t="shared" si="59"/>
        <v>0</v>
      </c>
    </row>
    <row r="1898" spans="1:10">
      <c r="A1898" t="s">
        <v>58</v>
      </c>
      <c r="B1898" t="str">
        <f t="shared" si="60"/>
        <v>MTHuỳnh Công Thành</v>
      </c>
      <c r="C1898" t="s">
        <v>3935</v>
      </c>
      <c r="D1898" t="s">
        <v>3934</v>
      </c>
      <c r="E1898" s="121" t="s">
        <v>3936</v>
      </c>
      <c r="F1898" t="s">
        <v>15</v>
      </c>
      <c r="H1898" t="s">
        <v>4735</v>
      </c>
      <c r="J1898">
        <f t="shared" si="59"/>
        <v>1</v>
      </c>
    </row>
    <row r="1899" spans="1:10">
      <c r="A1899" t="s">
        <v>5438</v>
      </c>
      <c r="B1899" t="str">
        <f t="shared" si="60"/>
        <v>CENTrần Thị Thúy Hằng</v>
      </c>
      <c r="C1899" t="s">
        <v>632</v>
      </c>
      <c r="D1899" t="s">
        <v>3937</v>
      </c>
      <c r="E1899" s="121" t="s">
        <v>3936</v>
      </c>
      <c r="F1899" t="s">
        <v>3812</v>
      </c>
      <c r="H1899" t="s">
        <v>5464</v>
      </c>
      <c r="J1899">
        <f t="shared" si="59"/>
        <v>0</v>
      </c>
    </row>
    <row r="1900" spans="1:10">
      <c r="J1900">
        <f t="shared" si="59"/>
        <v>0</v>
      </c>
    </row>
    <row r="1901" spans="1:10">
      <c r="A1901" t="s">
        <v>5469</v>
      </c>
      <c r="B1901" t="str">
        <f t="shared" ref="B1901:B1964" si="61">+A1901&amp;C1901</f>
        <v>NORTHPhan Ngọc Huy</v>
      </c>
      <c r="C1901" t="s">
        <v>3939</v>
      </c>
      <c r="D1901" t="s">
        <v>3938</v>
      </c>
      <c r="E1901" s="121" t="s">
        <v>3815</v>
      </c>
      <c r="F1901" t="s">
        <v>3940</v>
      </c>
      <c r="H1901" t="s">
        <v>5667</v>
      </c>
      <c r="J1901">
        <f t="shared" si="59"/>
        <v>0</v>
      </c>
    </row>
    <row r="1902" spans="1:10">
      <c r="A1902" t="s">
        <v>5469</v>
      </c>
      <c r="B1902" t="str">
        <f t="shared" si="61"/>
        <v>NORTHLê Văn Thắng</v>
      </c>
      <c r="C1902" t="s">
        <v>3942</v>
      </c>
      <c r="D1902" t="s">
        <v>3941</v>
      </c>
      <c r="E1902" s="121" t="s">
        <v>3815</v>
      </c>
      <c r="F1902" t="s">
        <v>3940</v>
      </c>
      <c r="H1902" t="s">
        <v>5667</v>
      </c>
      <c r="J1902">
        <f t="shared" si="59"/>
        <v>0</v>
      </c>
    </row>
    <row r="1903" spans="1:10">
      <c r="A1903" t="s">
        <v>5469</v>
      </c>
      <c r="B1903" t="str">
        <f t="shared" si="61"/>
        <v>NORTHCù Sỹ Minh</v>
      </c>
      <c r="C1903" t="s">
        <v>3944</v>
      </c>
      <c r="D1903" t="s">
        <v>3943</v>
      </c>
      <c r="E1903" s="121" t="s">
        <v>3815</v>
      </c>
      <c r="F1903" t="s">
        <v>3940</v>
      </c>
      <c r="H1903" t="s">
        <v>5709</v>
      </c>
      <c r="J1903">
        <f t="shared" si="59"/>
        <v>0</v>
      </c>
    </row>
    <row r="1904" spans="1:10">
      <c r="A1904" t="s">
        <v>5306</v>
      </c>
      <c r="B1904" t="str">
        <f t="shared" si="61"/>
        <v>HCMLê Thị Thuỷ</v>
      </c>
      <c r="C1904" t="s">
        <v>3946</v>
      </c>
      <c r="D1904" t="s">
        <v>3945</v>
      </c>
      <c r="E1904" s="121">
        <v>43353</v>
      </c>
      <c r="F1904" t="s">
        <v>3947</v>
      </c>
      <c r="H1904" t="s">
        <v>5710</v>
      </c>
      <c r="J1904">
        <f t="shared" si="59"/>
        <v>0</v>
      </c>
    </row>
    <row r="1905" spans="1:10">
      <c r="A1905" t="s">
        <v>5306</v>
      </c>
      <c r="B1905" t="str">
        <f t="shared" si="61"/>
        <v>HCMNguyễn Thị Kim Phượng</v>
      </c>
      <c r="C1905" t="s">
        <v>3949</v>
      </c>
      <c r="D1905" t="s">
        <v>3948</v>
      </c>
      <c r="E1905" s="121">
        <v>43353</v>
      </c>
      <c r="F1905" t="s">
        <v>3947</v>
      </c>
      <c r="H1905" t="s">
        <v>5711</v>
      </c>
      <c r="J1905">
        <f t="shared" si="59"/>
        <v>0</v>
      </c>
    </row>
    <row r="1906" spans="1:10">
      <c r="A1906" t="s">
        <v>5306</v>
      </c>
      <c r="B1906" t="str">
        <f t="shared" si="61"/>
        <v>HCMTrần Thị Bích Trâm</v>
      </c>
      <c r="C1906" t="s">
        <v>3951</v>
      </c>
      <c r="D1906" t="s">
        <v>3950</v>
      </c>
      <c r="E1906" s="121">
        <v>43353</v>
      </c>
      <c r="F1906" t="s">
        <v>3952</v>
      </c>
      <c r="H1906" t="s">
        <v>5320</v>
      </c>
      <c r="J1906">
        <f t="shared" si="59"/>
        <v>0</v>
      </c>
    </row>
    <row r="1907" spans="1:10">
      <c r="A1907" t="s">
        <v>5306</v>
      </c>
      <c r="B1907" t="str">
        <f t="shared" si="61"/>
        <v>HCMNgô Quốc Cường</v>
      </c>
      <c r="C1907" t="s">
        <v>3954</v>
      </c>
      <c r="D1907" t="s">
        <v>3953</v>
      </c>
      <c r="E1907" s="121">
        <v>43353</v>
      </c>
      <c r="F1907" t="s">
        <v>3952</v>
      </c>
      <c r="H1907" t="s">
        <v>5663</v>
      </c>
      <c r="J1907">
        <f t="shared" si="59"/>
        <v>0</v>
      </c>
    </row>
    <row r="1908" spans="1:10">
      <c r="A1908" t="s">
        <v>5306</v>
      </c>
      <c r="B1908" t="str">
        <f t="shared" si="61"/>
        <v>HCMNguyễn Thị Thanh Thúy</v>
      </c>
      <c r="C1908" t="s">
        <v>3956</v>
      </c>
      <c r="D1908" t="s">
        <v>3955</v>
      </c>
      <c r="E1908" s="121">
        <v>43353</v>
      </c>
      <c r="F1908" t="s">
        <v>3952</v>
      </c>
      <c r="H1908" t="s">
        <v>5663</v>
      </c>
      <c r="J1908">
        <f t="shared" si="59"/>
        <v>0</v>
      </c>
    </row>
    <row r="1909" spans="1:10">
      <c r="A1909" t="s">
        <v>5306</v>
      </c>
      <c r="B1909" t="str">
        <f t="shared" si="61"/>
        <v>HCMNguyễn Thị Kim Hằng</v>
      </c>
      <c r="C1909" t="s">
        <v>3958</v>
      </c>
      <c r="D1909" t="s">
        <v>3957</v>
      </c>
      <c r="E1909" s="121">
        <v>43353</v>
      </c>
      <c r="F1909" t="s">
        <v>3952</v>
      </c>
      <c r="H1909" t="s">
        <v>5663</v>
      </c>
      <c r="J1909">
        <f t="shared" si="59"/>
        <v>0</v>
      </c>
    </row>
    <row r="1910" spans="1:10">
      <c r="A1910" t="s">
        <v>5306</v>
      </c>
      <c r="B1910" t="str">
        <f t="shared" si="61"/>
        <v>HCMHuỳnh Thị Hạnh</v>
      </c>
      <c r="C1910" t="s">
        <v>3960</v>
      </c>
      <c r="D1910" t="s">
        <v>3959</v>
      </c>
      <c r="E1910" s="121">
        <v>43353</v>
      </c>
      <c r="F1910" t="s">
        <v>3952</v>
      </c>
      <c r="H1910" t="s">
        <v>5663</v>
      </c>
      <c r="J1910">
        <f t="shared" si="59"/>
        <v>0</v>
      </c>
    </row>
    <row r="1911" spans="1:10">
      <c r="A1911" t="s">
        <v>5306</v>
      </c>
      <c r="B1911" t="str">
        <f t="shared" si="61"/>
        <v>HCMĐoàn Trúc Hân</v>
      </c>
      <c r="C1911" t="s">
        <v>3962</v>
      </c>
      <c r="D1911" t="s">
        <v>3961</v>
      </c>
      <c r="E1911" s="121">
        <v>43353</v>
      </c>
      <c r="F1911" t="s">
        <v>3952</v>
      </c>
      <c r="H1911" t="s">
        <v>5663</v>
      </c>
      <c r="J1911">
        <f t="shared" si="59"/>
        <v>0</v>
      </c>
    </row>
    <row r="1912" spans="1:10">
      <c r="A1912" t="s">
        <v>5306</v>
      </c>
      <c r="B1912" t="str">
        <f t="shared" si="61"/>
        <v>HCMNguyễn Hoàng Thắng</v>
      </c>
      <c r="C1912" t="s">
        <v>3614</v>
      </c>
      <c r="D1912" t="s">
        <v>3963</v>
      </c>
      <c r="E1912" s="121">
        <v>43353</v>
      </c>
      <c r="F1912" t="s">
        <v>3952</v>
      </c>
      <c r="H1912" t="s">
        <v>5594</v>
      </c>
      <c r="J1912">
        <f t="shared" si="59"/>
        <v>0</v>
      </c>
    </row>
    <row r="1913" spans="1:10">
      <c r="A1913" t="s">
        <v>5306</v>
      </c>
      <c r="B1913" t="str">
        <f t="shared" si="61"/>
        <v>HCMTrần Thị Mai Trinh</v>
      </c>
      <c r="C1913" t="s">
        <v>3965</v>
      </c>
      <c r="D1913" t="s">
        <v>3964</v>
      </c>
      <c r="E1913" s="121">
        <v>43357</v>
      </c>
      <c r="F1913" t="s">
        <v>3952</v>
      </c>
      <c r="H1913" t="s">
        <v>5320</v>
      </c>
      <c r="J1913">
        <f t="shared" si="59"/>
        <v>0</v>
      </c>
    </row>
    <row r="1914" spans="1:10">
      <c r="A1914" t="s">
        <v>5306</v>
      </c>
      <c r="B1914" t="str">
        <f t="shared" si="61"/>
        <v>HCMNguyễn Thị Như Ý</v>
      </c>
      <c r="C1914" t="s">
        <v>3967</v>
      </c>
      <c r="D1914" t="s">
        <v>3966</v>
      </c>
      <c r="E1914" s="121">
        <v>43357</v>
      </c>
      <c r="F1914" t="s">
        <v>3947</v>
      </c>
      <c r="H1914" t="s">
        <v>5710</v>
      </c>
      <c r="J1914">
        <f t="shared" si="59"/>
        <v>0</v>
      </c>
    </row>
    <row r="1915" spans="1:10">
      <c r="A1915" t="s">
        <v>58</v>
      </c>
      <c r="B1915" t="str">
        <f t="shared" si="61"/>
        <v>MTThái Hoàng Vũ</v>
      </c>
      <c r="C1915" t="s">
        <v>3969</v>
      </c>
      <c r="D1915" t="s">
        <v>3968</v>
      </c>
      <c r="E1915" s="121" t="s">
        <v>3896</v>
      </c>
      <c r="F1915" t="s">
        <v>15</v>
      </c>
      <c r="H1915" t="s">
        <v>5517</v>
      </c>
      <c r="J1915">
        <f t="shared" si="59"/>
        <v>0</v>
      </c>
    </row>
    <row r="1916" spans="1:10">
      <c r="A1916" t="s">
        <v>5306</v>
      </c>
      <c r="B1916" t="str">
        <f t="shared" si="61"/>
        <v>HCMVũ Thị Hồng Thu</v>
      </c>
      <c r="C1916" t="s">
        <v>3971</v>
      </c>
      <c r="D1916" t="s">
        <v>3970</v>
      </c>
      <c r="E1916" s="121">
        <v>43360</v>
      </c>
      <c r="H1916" t="s">
        <v>5663</v>
      </c>
      <c r="J1916">
        <f t="shared" si="59"/>
        <v>0</v>
      </c>
    </row>
    <row r="1917" spans="1:10">
      <c r="A1917" t="s">
        <v>5306</v>
      </c>
      <c r="B1917" t="str">
        <f t="shared" si="61"/>
        <v>HCMNguyễn Thị Mỹ Duyên</v>
      </c>
      <c r="C1917" t="s">
        <v>3973</v>
      </c>
      <c r="D1917" t="s">
        <v>3972</v>
      </c>
      <c r="E1917" s="121">
        <v>43360</v>
      </c>
      <c r="F1917" t="s">
        <v>2316</v>
      </c>
      <c r="H1917" t="s">
        <v>5711</v>
      </c>
      <c r="J1917">
        <f t="shared" si="59"/>
        <v>0</v>
      </c>
    </row>
    <row r="1918" spans="1:10">
      <c r="A1918" t="s">
        <v>58</v>
      </c>
      <c r="B1918" t="str">
        <f t="shared" si="61"/>
        <v xml:space="preserve">MTLê Thị Ánh Nguyệt </v>
      </c>
      <c r="C1918" t="s">
        <v>3975</v>
      </c>
      <c r="D1918" t="s">
        <v>3974</v>
      </c>
      <c r="E1918" s="121">
        <v>43350</v>
      </c>
      <c r="F1918" t="s">
        <v>15</v>
      </c>
      <c r="H1918" t="s">
        <v>5517</v>
      </c>
      <c r="J1918">
        <f t="shared" si="59"/>
        <v>0</v>
      </c>
    </row>
    <row r="1919" spans="1:10">
      <c r="A1919" t="s">
        <v>5469</v>
      </c>
      <c r="B1919" t="str">
        <f t="shared" si="61"/>
        <v>NORTHNguyễn Phương Thảo</v>
      </c>
      <c r="C1919" t="s">
        <v>3977</v>
      </c>
      <c r="D1919" t="s">
        <v>3976</v>
      </c>
      <c r="F1919" t="s">
        <v>3812</v>
      </c>
      <c r="H1919" t="s">
        <v>5695</v>
      </c>
      <c r="J1919">
        <f t="shared" si="59"/>
        <v>0</v>
      </c>
    </row>
    <row r="1920" spans="1:10">
      <c r="A1920" t="s">
        <v>5306</v>
      </c>
      <c r="B1920" t="str">
        <f t="shared" si="61"/>
        <v>HCMNguyễn Thành Uy</v>
      </c>
      <c r="C1920" t="s">
        <v>3150</v>
      </c>
      <c r="D1920" t="s">
        <v>3978</v>
      </c>
      <c r="E1920" s="121">
        <v>43360</v>
      </c>
      <c r="F1920" t="s">
        <v>3812</v>
      </c>
      <c r="H1920" t="s">
        <v>5712</v>
      </c>
      <c r="J1920">
        <f t="shared" si="59"/>
        <v>1</v>
      </c>
    </row>
    <row r="1921" spans="1:10">
      <c r="A1921" t="s">
        <v>5306</v>
      </c>
      <c r="B1921" t="str">
        <f t="shared" si="61"/>
        <v>HCMHồ Vũ Trường Giang</v>
      </c>
      <c r="C1921" t="s">
        <v>3505</v>
      </c>
      <c r="D1921" t="s">
        <v>3979</v>
      </c>
      <c r="E1921" s="121">
        <v>43360</v>
      </c>
      <c r="F1921" t="s">
        <v>3812</v>
      </c>
      <c r="H1921" t="s">
        <v>5712</v>
      </c>
      <c r="J1921">
        <f t="shared" si="59"/>
        <v>1</v>
      </c>
    </row>
    <row r="1922" spans="1:10">
      <c r="A1922" t="s">
        <v>5306</v>
      </c>
      <c r="B1922" t="str">
        <f t="shared" si="61"/>
        <v>HCMVõ Hữu Thọ</v>
      </c>
      <c r="C1922" t="s">
        <v>3981</v>
      </c>
      <c r="D1922" t="s">
        <v>3980</v>
      </c>
      <c r="E1922" s="121">
        <v>43360</v>
      </c>
      <c r="F1922" t="s">
        <v>107</v>
      </c>
      <c r="H1922" t="s">
        <v>5712</v>
      </c>
      <c r="J1922">
        <f t="shared" ref="J1922:J1985" si="62">+IF(COUNTIF($B:$B,B1922)=2,1,0)</f>
        <v>0</v>
      </c>
    </row>
    <row r="1923" spans="1:10">
      <c r="A1923" t="s">
        <v>5306</v>
      </c>
      <c r="B1923" t="str">
        <f t="shared" si="61"/>
        <v>HCMVõ Thị Thủy Tiên</v>
      </c>
      <c r="C1923" t="s">
        <v>3983</v>
      </c>
      <c r="D1923" t="s">
        <v>3982</v>
      </c>
      <c r="E1923" s="121">
        <v>43366</v>
      </c>
      <c r="F1923" t="s">
        <v>3812</v>
      </c>
      <c r="H1923" t="s">
        <v>5712</v>
      </c>
      <c r="J1923">
        <f t="shared" si="62"/>
        <v>0</v>
      </c>
    </row>
    <row r="1924" spans="1:10">
      <c r="A1924" t="s">
        <v>5306</v>
      </c>
      <c r="B1924" t="str">
        <f t="shared" si="61"/>
        <v>HCMNguyễn Quốc Hải</v>
      </c>
      <c r="C1924" t="s">
        <v>3985</v>
      </c>
      <c r="D1924" t="s">
        <v>3984</v>
      </c>
      <c r="E1924" s="121">
        <v>54321</v>
      </c>
      <c r="F1924" t="s">
        <v>3234</v>
      </c>
      <c r="H1924" t="s">
        <v>5710</v>
      </c>
      <c r="J1924">
        <f t="shared" si="62"/>
        <v>0</v>
      </c>
    </row>
    <row r="1925" spans="1:10">
      <c r="A1925" t="s">
        <v>5389</v>
      </c>
      <c r="B1925" t="str">
        <f t="shared" si="61"/>
        <v>MKLê Khánh Viên</v>
      </c>
      <c r="C1925" t="s">
        <v>3987</v>
      </c>
      <c r="D1925" t="s">
        <v>3986</v>
      </c>
      <c r="H1925" t="s">
        <v>5696</v>
      </c>
      <c r="J1925">
        <f t="shared" si="62"/>
        <v>0</v>
      </c>
    </row>
    <row r="1926" spans="1:10">
      <c r="A1926" t="s">
        <v>5438</v>
      </c>
      <c r="B1926" t="str">
        <f t="shared" si="61"/>
        <v>CENDương Văn Bọ</v>
      </c>
      <c r="C1926" t="s">
        <v>3989</v>
      </c>
      <c r="D1926" t="s">
        <v>3988</v>
      </c>
      <c r="E1926" s="121" t="s">
        <v>3990</v>
      </c>
      <c r="F1926" t="s">
        <v>3812</v>
      </c>
      <c r="H1926" t="s">
        <v>5664</v>
      </c>
      <c r="J1926">
        <f t="shared" si="62"/>
        <v>0</v>
      </c>
    </row>
    <row r="1927" spans="1:10">
      <c r="A1927" t="s">
        <v>5438</v>
      </c>
      <c r="B1927" t="str">
        <f t="shared" si="61"/>
        <v>CENNgô Thị Nhung</v>
      </c>
      <c r="C1927" t="s">
        <v>3992</v>
      </c>
      <c r="D1927" t="s">
        <v>3991</v>
      </c>
      <c r="E1927" s="121" t="s">
        <v>3993</v>
      </c>
      <c r="F1927" t="s">
        <v>3812</v>
      </c>
      <c r="H1927" t="s">
        <v>5664</v>
      </c>
      <c r="J1927">
        <f t="shared" si="62"/>
        <v>0</v>
      </c>
    </row>
    <row r="1928" spans="1:10">
      <c r="A1928" t="s">
        <v>5438</v>
      </c>
      <c r="B1928" t="str">
        <f t="shared" si="61"/>
        <v xml:space="preserve">CENNGUYỄN THỊ NGA </v>
      </c>
      <c r="C1928" t="s">
        <v>3995</v>
      </c>
      <c r="D1928" t="s">
        <v>3994</v>
      </c>
      <c r="E1928" s="121" t="s">
        <v>3996</v>
      </c>
      <c r="F1928" t="s">
        <v>2316</v>
      </c>
      <c r="H1928" t="s">
        <v>5627</v>
      </c>
      <c r="J1928">
        <f t="shared" si="62"/>
        <v>0</v>
      </c>
    </row>
    <row r="1929" spans="1:10">
      <c r="A1929" t="s">
        <v>5306</v>
      </c>
      <c r="B1929" t="str">
        <f t="shared" si="61"/>
        <v>HCMLường Tú Hiểu</v>
      </c>
      <c r="C1929" t="s">
        <v>3998</v>
      </c>
      <c r="D1929" t="s">
        <v>3997</v>
      </c>
      <c r="E1929" s="121">
        <v>43370</v>
      </c>
      <c r="F1929" t="s">
        <v>3812</v>
      </c>
      <c r="H1929" t="s">
        <v>5710</v>
      </c>
      <c r="J1929">
        <f t="shared" si="62"/>
        <v>0</v>
      </c>
    </row>
    <row r="1930" spans="1:10">
      <c r="A1930" t="s">
        <v>5438</v>
      </c>
      <c r="B1930" t="str">
        <f t="shared" si="61"/>
        <v>CENNguyễn Khắc Phương</v>
      </c>
      <c r="C1930" t="s">
        <v>4000</v>
      </c>
      <c r="D1930" t="s">
        <v>3999</v>
      </c>
      <c r="E1930" s="121" t="s">
        <v>4001</v>
      </c>
      <c r="F1930" t="s">
        <v>3812</v>
      </c>
      <c r="H1930" t="s">
        <v>5664</v>
      </c>
      <c r="J1930">
        <f t="shared" si="62"/>
        <v>0</v>
      </c>
    </row>
    <row r="1931" spans="1:10">
      <c r="A1931" t="s">
        <v>5389</v>
      </c>
      <c r="B1931" t="str">
        <f t="shared" si="61"/>
        <v>MKNguyễn Thành Chi</v>
      </c>
      <c r="C1931" t="s">
        <v>4003</v>
      </c>
      <c r="D1931" t="s">
        <v>4002</v>
      </c>
      <c r="E1931" s="121">
        <v>43374</v>
      </c>
      <c r="F1931" t="s">
        <v>4004</v>
      </c>
      <c r="H1931" t="s">
        <v>5435</v>
      </c>
      <c r="J1931">
        <f t="shared" si="62"/>
        <v>0</v>
      </c>
    </row>
    <row r="1932" spans="1:10">
      <c r="A1932" t="s">
        <v>5340</v>
      </c>
      <c r="B1932" t="str">
        <f t="shared" si="61"/>
        <v>SEĐỗ Thị Hà Thanh</v>
      </c>
      <c r="C1932" t="s">
        <v>4006</v>
      </c>
      <c r="D1932" t="s">
        <v>4005</v>
      </c>
      <c r="E1932" s="121">
        <v>43374</v>
      </c>
      <c r="F1932" t="s">
        <v>4004</v>
      </c>
      <c r="H1932" t="s">
        <v>5610</v>
      </c>
      <c r="J1932">
        <f t="shared" si="62"/>
        <v>0</v>
      </c>
    </row>
    <row r="1933" spans="1:10">
      <c r="A1933" t="s">
        <v>5340</v>
      </c>
      <c r="B1933" t="str">
        <f t="shared" si="61"/>
        <v>SEHồ Văn Tiến</v>
      </c>
      <c r="C1933" t="s">
        <v>4008</v>
      </c>
      <c r="D1933" t="s">
        <v>4007</v>
      </c>
      <c r="E1933" s="121">
        <v>43374</v>
      </c>
      <c r="F1933" t="s">
        <v>4004</v>
      </c>
      <c r="H1933" t="s">
        <v>5686</v>
      </c>
      <c r="J1933">
        <f t="shared" si="62"/>
        <v>0</v>
      </c>
    </row>
    <row r="1934" spans="1:10">
      <c r="A1934" t="s">
        <v>5340</v>
      </c>
      <c r="B1934" t="str">
        <f t="shared" si="61"/>
        <v>SEBÙI VĂN MINH</v>
      </c>
      <c r="C1934" t="s">
        <v>4010</v>
      </c>
      <c r="D1934" t="s">
        <v>4009</v>
      </c>
      <c r="E1934" s="121">
        <v>43374</v>
      </c>
      <c r="F1934" t="s">
        <v>2316</v>
      </c>
      <c r="H1934" t="s">
        <v>5345</v>
      </c>
      <c r="J1934">
        <f t="shared" si="62"/>
        <v>1</v>
      </c>
    </row>
    <row r="1935" spans="1:10">
      <c r="A1935" t="s">
        <v>5340</v>
      </c>
      <c r="B1935" t="str">
        <f t="shared" si="61"/>
        <v>SEPhạm Đình Thứ</v>
      </c>
      <c r="C1935" t="s">
        <v>349</v>
      </c>
      <c r="D1935" t="s">
        <v>4011</v>
      </c>
      <c r="E1935" s="121">
        <v>43374</v>
      </c>
      <c r="F1935" t="s">
        <v>4004</v>
      </c>
      <c r="H1935" t="s">
        <v>5674</v>
      </c>
      <c r="J1935">
        <f t="shared" si="62"/>
        <v>1</v>
      </c>
    </row>
    <row r="1936" spans="1:10">
      <c r="A1936" t="s">
        <v>5438</v>
      </c>
      <c r="B1936" t="str">
        <f t="shared" si="61"/>
        <v>CENHoàng Thị Nga</v>
      </c>
      <c r="C1936" t="s">
        <v>4013</v>
      </c>
      <c r="D1936" t="s">
        <v>4012</v>
      </c>
      <c r="E1936" s="121" t="s">
        <v>4014</v>
      </c>
      <c r="F1936" t="s">
        <v>3812</v>
      </c>
      <c r="H1936" t="s">
        <v>5713</v>
      </c>
      <c r="J1936">
        <f t="shared" si="62"/>
        <v>0</v>
      </c>
    </row>
    <row r="1937" spans="1:10">
      <c r="A1937" t="s">
        <v>5438</v>
      </c>
      <c r="B1937" t="str">
        <f t="shared" si="61"/>
        <v>CENTrần Văn Đợi</v>
      </c>
      <c r="C1937" t="s">
        <v>4016</v>
      </c>
      <c r="D1937" t="s">
        <v>4015</v>
      </c>
      <c r="E1937" s="121" t="s">
        <v>4014</v>
      </c>
      <c r="F1937" t="s">
        <v>2316</v>
      </c>
      <c r="H1937" t="s">
        <v>5664</v>
      </c>
      <c r="J1937">
        <f t="shared" si="62"/>
        <v>0</v>
      </c>
    </row>
    <row r="1938" spans="1:10">
      <c r="A1938" t="s">
        <v>5469</v>
      </c>
      <c r="B1938" t="str">
        <f t="shared" si="61"/>
        <v>NORTHNguyễn Thị Lượng</v>
      </c>
      <c r="C1938" t="s">
        <v>4018</v>
      </c>
      <c r="D1938" t="s">
        <v>4017</v>
      </c>
      <c r="E1938" s="121" t="s">
        <v>4014</v>
      </c>
      <c r="F1938" t="s">
        <v>3812</v>
      </c>
      <c r="H1938" t="s">
        <v>5612</v>
      </c>
      <c r="J1938">
        <f t="shared" si="62"/>
        <v>0</v>
      </c>
    </row>
    <row r="1939" spans="1:10">
      <c r="A1939" t="s">
        <v>5469</v>
      </c>
      <c r="B1939" t="str">
        <f t="shared" si="61"/>
        <v>NORTHĐỗ Thành Đạt</v>
      </c>
      <c r="C1939" t="s">
        <v>4020</v>
      </c>
      <c r="D1939" t="s">
        <v>4019</v>
      </c>
      <c r="E1939" s="121" t="s">
        <v>4014</v>
      </c>
      <c r="F1939" t="s">
        <v>3812</v>
      </c>
      <c r="H1939" t="s">
        <v>5586</v>
      </c>
      <c r="J1939">
        <f t="shared" si="62"/>
        <v>0</v>
      </c>
    </row>
    <row r="1940" spans="1:10">
      <c r="A1940" t="s">
        <v>5469</v>
      </c>
      <c r="B1940" t="str">
        <f t="shared" si="61"/>
        <v xml:space="preserve">NORTHLê Mạnh Cường </v>
      </c>
      <c r="C1940" t="s">
        <v>4022</v>
      </c>
      <c r="D1940" t="s">
        <v>4021</v>
      </c>
      <c r="E1940" s="121" t="s">
        <v>4014</v>
      </c>
      <c r="F1940" t="s">
        <v>3812</v>
      </c>
      <c r="H1940" t="s">
        <v>5587</v>
      </c>
      <c r="J1940">
        <f t="shared" si="62"/>
        <v>0</v>
      </c>
    </row>
    <row r="1941" spans="1:10">
      <c r="A1941" t="s">
        <v>5306</v>
      </c>
      <c r="B1941" t="str">
        <f t="shared" si="61"/>
        <v>HCMĐoàn Thị Thái Phương</v>
      </c>
      <c r="C1941" t="s">
        <v>4024</v>
      </c>
      <c r="D1941" t="s">
        <v>4023</v>
      </c>
      <c r="E1941" s="121" t="s">
        <v>4014</v>
      </c>
      <c r="F1941" t="s">
        <v>3812</v>
      </c>
      <c r="H1941" t="s">
        <v>5710</v>
      </c>
      <c r="J1941">
        <f t="shared" si="62"/>
        <v>0</v>
      </c>
    </row>
    <row r="1942" spans="1:10">
      <c r="A1942" t="s">
        <v>5306</v>
      </c>
      <c r="B1942" t="str">
        <f t="shared" si="61"/>
        <v>HCMĐặng Thanh Tuấn</v>
      </c>
      <c r="C1942" t="s">
        <v>4026</v>
      </c>
      <c r="D1942" t="s">
        <v>4025</v>
      </c>
      <c r="E1942" s="121" t="s">
        <v>4014</v>
      </c>
      <c r="F1942" t="s">
        <v>3812</v>
      </c>
      <c r="H1942" t="s">
        <v>5710</v>
      </c>
      <c r="J1942">
        <f t="shared" si="62"/>
        <v>0</v>
      </c>
    </row>
    <row r="1943" spans="1:10">
      <c r="A1943" t="s">
        <v>5306</v>
      </c>
      <c r="B1943" t="str">
        <f t="shared" si="61"/>
        <v>HCMLê Quốc Cường</v>
      </c>
      <c r="C1943" t="s">
        <v>4028</v>
      </c>
      <c r="D1943" t="s">
        <v>4027</v>
      </c>
      <c r="E1943" s="121" t="s">
        <v>4014</v>
      </c>
      <c r="F1943" t="s">
        <v>3812</v>
      </c>
      <c r="H1943" t="s">
        <v>5712</v>
      </c>
      <c r="J1943">
        <f t="shared" si="62"/>
        <v>0</v>
      </c>
    </row>
    <row r="1944" spans="1:10">
      <c r="A1944" t="s">
        <v>5306</v>
      </c>
      <c r="B1944" t="str">
        <f t="shared" si="61"/>
        <v>HCMPhạm Quyết Tiến</v>
      </c>
      <c r="C1944" t="s">
        <v>4030</v>
      </c>
      <c r="D1944" t="s">
        <v>4029</v>
      </c>
      <c r="E1944" s="121" t="s">
        <v>4014</v>
      </c>
      <c r="F1944" t="s">
        <v>3812</v>
      </c>
      <c r="H1944" t="s">
        <v>5712</v>
      </c>
      <c r="J1944">
        <f t="shared" si="62"/>
        <v>0</v>
      </c>
    </row>
    <row r="1945" spans="1:10">
      <c r="A1945" t="s">
        <v>5306</v>
      </c>
      <c r="B1945" t="str">
        <f t="shared" si="61"/>
        <v>HCMTrần Thị Hồng Thảo</v>
      </c>
      <c r="C1945" t="s">
        <v>4032</v>
      </c>
      <c r="D1945" t="s">
        <v>4031</v>
      </c>
      <c r="E1945" s="121" t="s">
        <v>4014</v>
      </c>
      <c r="F1945" t="s">
        <v>3812</v>
      </c>
      <c r="H1945" t="s">
        <v>5712</v>
      </c>
      <c r="J1945">
        <f t="shared" si="62"/>
        <v>1</v>
      </c>
    </row>
    <row r="1946" spans="1:10">
      <c r="A1946" t="s">
        <v>5306</v>
      </c>
      <c r="B1946" t="str">
        <f t="shared" si="61"/>
        <v>HCMHoàng Văn Thắng</v>
      </c>
      <c r="C1946" t="s">
        <v>4034</v>
      </c>
      <c r="D1946" t="s">
        <v>4033</v>
      </c>
      <c r="E1946" s="121" t="s">
        <v>4014</v>
      </c>
      <c r="F1946" t="s">
        <v>3812</v>
      </c>
      <c r="H1946" t="s">
        <v>5320</v>
      </c>
      <c r="J1946">
        <f t="shared" si="62"/>
        <v>0</v>
      </c>
    </row>
    <row r="1947" spans="1:10">
      <c r="A1947" t="s">
        <v>5469</v>
      </c>
      <c r="B1947" t="str">
        <f t="shared" si="61"/>
        <v>NORTHTrần Quốc Việt</v>
      </c>
      <c r="C1947" t="s">
        <v>4036</v>
      </c>
      <c r="D1947" t="s">
        <v>4035</v>
      </c>
      <c r="E1947" s="121" t="s">
        <v>4014</v>
      </c>
      <c r="F1947" t="s">
        <v>3812</v>
      </c>
      <c r="H1947" t="s">
        <v>5714</v>
      </c>
      <c r="J1947">
        <f t="shared" si="62"/>
        <v>0</v>
      </c>
    </row>
    <row r="1948" spans="1:10">
      <c r="A1948" t="s">
        <v>5389</v>
      </c>
      <c r="B1948" t="str">
        <f t="shared" si="61"/>
        <v>MKNguyễn Hoàng Khải</v>
      </c>
      <c r="C1948" t="s">
        <v>3304</v>
      </c>
      <c r="D1948" t="s">
        <v>4037</v>
      </c>
      <c r="E1948" s="121" t="s">
        <v>4014</v>
      </c>
      <c r="F1948" t="s">
        <v>3812</v>
      </c>
      <c r="H1948" t="s">
        <v>5696</v>
      </c>
      <c r="J1948">
        <f t="shared" si="62"/>
        <v>1</v>
      </c>
    </row>
    <row r="1949" spans="1:10">
      <c r="A1949" t="s">
        <v>5389</v>
      </c>
      <c r="B1949" t="str">
        <f t="shared" si="61"/>
        <v>MKLê Minh Tân</v>
      </c>
      <c r="C1949" t="s">
        <v>4039</v>
      </c>
      <c r="D1949" t="s">
        <v>4038</v>
      </c>
      <c r="E1949" s="121" t="s">
        <v>4014</v>
      </c>
      <c r="F1949" t="s">
        <v>3812</v>
      </c>
      <c r="H1949" t="s">
        <v>5646</v>
      </c>
      <c r="J1949">
        <f t="shared" si="62"/>
        <v>0</v>
      </c>
    </row>
    <row r="1950" spans="1:10">
      <c r="A1950" t="s">
        <v>5438</v>
      </c>
      <c r="B1950" t="str">
        <f t="shared" si="61"/>
        <v>CENVũ Văn Đức</v>
      </c>
      <c r="C1950" t="s">
        <v>4041</v>
      </c>
      <c r="D1950" t="s">
        <v>4040</v>
      </c>
      <c r="E1950" s="121" t="s">
        <v>4042</v>
      </c>
      <c r="F1950" t="s">
        <v>3812</v>
      </c>
      <c r="H1950" t="s">
        <v>5713</v>
      </c>
      <c r="J1950">
        <f t="shared" si="62"/>
        <v>0</v>
      </c>
    </row>
    <row r="1951" spans="1:10">
      <c r="A1951" t="s">
        <v>5306</v>
      </c>
      <c r="B1951" t="str">
        <f t="shared" si="61"/>
        <v>HCMHuỳnh Văn Nhàn</v>
      </c>
      <c r="C1951" t="s">
        <v>4044</v>
      </c>
      <c r="D1951" t="s">
        <v>4043</v>
      </c>
      <c r="E1951" s="121" t="s">
        <v>4042</v>
      </c>
      <c r="F1951" t="s">
        <v>3812</v>
      </c>
      <c r="H1951" t="s">
        <v>5715</v>
      </c>
      <c r="J1951">
        <f t="shared" si="62"/>
        <v>0</v>
      </c>
    </row>
    <row r="1952" spans="1:10">
      <c r="A1952" t="s">
        <v>5469</v>
      </c>
      <c r="B1952" t="str">
        <f t="shared" si="61"/>
        <v>NORTHLê Tiến Hưng</v>
      </c>
      <c r="C1952" t="s">
        <v>4046</v>
      </c>
      <c r="D1952" t="s">
        <v>4045</v>
      </c>
      <c r="E1952" s="121" t="s">
        <v>4014</v>
      </c>
      <c r="F1952" t="s">
        <v>2316</v>
      </c>
      <c r="H1952" t="s">
        <v>5590</v>
      </c>
      <c r="J1952">
        <f t="shared" si="62"/>
        <v>0</v>
      </c>
    </row>
    <row r="1953" spans="1:10">
      <c r="A1953" t="s">
        <v>5306</v>
      </c>
      <c r="B1953" t="str">
        <f t="shared" si="61"/>
        <v>HCMTrần Văn Vũ</v>
      </c>
      <c r="C1953" t="s">
        <v>4048</v>
      </c>
      <c r="D1953" t="s">
        <v>4047</v>
      </c>
      <c r="E1953" s="121" t="s">
        <v>4014</v>
      </c>
      <c r="F1953" t="s">
        <v>3812</v>
      </c>
      <c r="H1953" t="s">
        <v>5715</v>
      </c>
      <c r="J1953">
        <f t="shared" si="62"/>
        <v>0</v>
      </c>
    </row>
    <row r="1954" spans="1:10">
      <c r="A1954" t="s">
        <v>5306</v>
      </c>
      <c r="B1954" t="str">
        <f t="shared" si="61"/>
        <v>HCMTrần Thị Thùy Trang</v>
      </c>
      <c r="C1954" t="s">
        <v>4050</v>
      </c>
      <c r="D1954" t="s">
        <v>4049</v>
      </c>
      <c r="E1954" s="121" t="s">
        <v>4014</v>
      </c>
      <c r="F1954" t="s">
        <v>3812</v>
      </c>
      <c r="H1954" t="s">
        <v>5715</v>
      </c>
      <c r="J1954">
        <f t="shared" si="62"/>
        <v>0</v>
      </c>
    </row>
    <row r="1955" spans="1:10">
      <c r="A1955" t="s">
        <v>5389</v>
      </c>
      <c r="B1955" t="str">
        <f t="shared" si="61"/>
        <v>MKTrần Tiến Hưng</v>
      </c>
      <c r="C1955" t="s">
        <v>4052</v>
      </c>
      <c r="D1955" t="s">
        <v>4051</v>
      </c>
      <c r="E1955" s="121" t="s">
        <v>4014</v>
      </c>
      <c r="F1955" t="s">
        <v>3812</v>
      </c>
      <c r="H1955" t="s">
        <v>5654</v>
      </c>
      <c r="J1955">
        <f t="shared" si="62"/>
        <v>0</v>
      </c>
    </row>
    <row r="1956" spans="1:10">
      <c r="A1956" t="s">
        <v>5306</v>
      </c>
      <c r="B1956" t="str">
        <f t="shared" si="61"/>
        <v>HCMLê Hữu Nam</v>
      </c>
      <c r="C1956" t="s">
        <v>2628</v>
      </c>
      <c r="D1956" t="s">
        <v>4053</v>
      </c>
      <c r="E1956" s="121" t="s">
        <v>4014</v>
      </c>
      <c r="F1956" t="s">
        <v>3812</v>
      </c>
      <c r="H1956" t="s">
        <v>5711</v>
      </c>
      <c r="J1956">
        <f t="shared" si="62"/>
        <v>0</v>
      </c>
    </row>
    <row r="1957" spans="1:10">
      <c r="A1957" t="s">
        <v>5306</v>
      </c>
      <c r="B1957" t="str">
        <f t="shared" si="61"/>
        <v>HCMPhạm Vũ Mỹ Chi</v>
      </c>
      <c r="C1957" t="s">
        <v>298</v>
      </c>
      <c r="D1957" t="s">
        <v>4054</v>
      </c>
      <c r="E1957" s="121" t="s">
        <v>4014</v>
      </c>
      <c r="F1957" t="s">
        <v>3812</v>
      </c>
      <c r="H1957" t="s">
        <v>5716</v>
      </c>
      <c r="J1957">
        <f t="shared" si="62"/>
        <v>0</v>
      </c>
    </row>
    <row r="1958" spans="1:10">
      <c r="A1958" t="s">
        <v>5306</v>
      </c>
      <c r="B1958" t="str">
        <f t="shared" si="61"/>
        <v>HCMNguyễn Ngọc Xuân</v>
      </c>
      <c r="C1958" t="s">
        <v>3128</v>
      </c>
      <c r="D1958" t="s">
        <v>4055</v>
      </c>
      <c r="E1958" s="121" t="s">
        <v>4014</v>
      </c>
      <c r="F1958" t="s">
        <v>3812</v>
      </c>
      <c r="H1958" t="s">
        <v>5715</v>
      </c>
      <c r="J1958">
        <f t="shared" si="62"/>
        <v>1</v>
      </c>
    </row>
    <row r="1959" spans="1:10">
      <c r="A1959" t="s">
        <v>5469</v>
      </c>
      <c r="B1959" t="str">
        <f t="shared" si="61"/>
        <v>NORTHPhùng Thanh Sơn</v>
      </c>
      <c r="C1959" t="s">
        <v>4057</v>
      </c>
      <c r="D1959" t="s">
        <v>4056</v>
      </c>
      <c r="E1959" s="121" t="s">
        <v>4014</v>
      </c>
      <c r="F1959" t="s">
        <v>3812</v>
      </c>
      <c r="H1959" t="s">
        <v>5717</v>
      </c>
      <c r="I1959" t="s">
        <v>6170</v>
      </c>
      <c r="J1959">
        <f t="shared" si="62"/>
        <v>0</v>
      </c>
    </row>
    <row r="1960" spans="1:10">
      <c r="A1960" t="s">
        <v>5306</v>
      </c>
      <c r="B1960" t="str">
        <f t="shared" si="61"/>
        <v>HCMNguyễn Thanh Tân</v>
      </c>
      <c r="C1960" t="s">
        <v>4059</v>
      </c>
      <c r="D1960" t="s">
        <v>4058</v>
      </c>
      <c r="E1960" s="121" t="s">
        <v>4014</v>
      </c>
      <c r="F1960" t="s">
        <v>3812</v>
      </c>
      <c r="H1960" t="s">
        <v>5718</v>
      </c>
      <c r="J1960">
        <f t="shared" si="62"/>
        <v>1</v>
      </c>
    </row>
    <row r="1961" spans="1:10">
      <c r="A1961" t="s">
        <v>58</v>
      </c>
      <c r="B1961" t="str">
        <f t="shared" si="61"/>
        <v>MTHinh I1ch Hòa</v>
      </c>
      <c r="C1961" t="s">
        <v>4061</v>
      </c>
      <c r="D1961" t="s">
        <v>4060</v>
      </c>
      <c r="E1961" s="121" t="s">
        <v>4014</v>
      </c>
      <c r="F1961" t="s">
        <v>15</v>
      </c>
      <c r="H1961" t="s">
        <v>5517</v>
      </c>
      <c r="J1961">
        <f t="shared" si="62"/>
        <v>0</v>
      </c>
    </row>
    <row r="1962" spans="1:10">
      <c r="A1962" t="s">
        <v>5438</v>
      </c>
      <c r="B1962" t="str">
        <f t="shared" si="61"/>
        <v>CENLê Văn Thái</v>
      </c>
      <c r="C1962" t="s">
        <v>4063</v>
      </c>
      <c r="D1962" t="s">
        <v>4062</v>
      </c>
      <c r="E1962" s="121" t="s">
        <v>4014</v>
      </c>
      <c r="F1962" t="s">
        <v>3812</v>
      </c>
      <c r="H1962" t="s">
        <v>3301</v>
      </c>
      <c r="J1962">
        <f t="shared" si="62"/>
        <v>0</v>
      </c>
    </row>
    <row r="1963" spans="1:10">
      <c r="A1963" t="s">
        <v>5438</v>
      </c>
      <c r="B1963" t="str">
        <f t="shared" si="61"/>
        <v>CENMai Văn Ngọc</v>
      </c>
      <c r="C1963" t="s">
        <v>4065</v>
      </c>
      <c r="D1963" t="s">
        <v>4064</v>
      </c>
      <c r="E1963" s="121" t="s">
        <v>4066</v>
      </c>
      <c r="F1963" t="s">
        <v>3812</v>
      </c>
      <c r="H1963" t="s">
        <v>5664</v>
      </c>
      <c r="J1963">
        <f t="shared" si="62"/>
        <v>0</v>
      </c>
    </row>
    <row r="1964" spans="1:10">
      <c r="A1964" t="s">
        <v>5340</v>
      </c>
      <c r="B1964" t="str">
        <f t="shared" si="61"/>
        <v>SENguyễn Văn Hiệp</v>
      </c>
      <c r="C1964" t="s">
        <v>3491</v>
      </c>
      <c r="D1964" t="s">
        <v>4067</v>
      </c>
      <c r="E1964" s="121" t="s">
        <v>4066</v>
      </c>
      <c r="F1964" t="s">
        <v>3812</v>
      </c>
      <c r="H1964" t="s">
        <v>5640</v>
      </c>
      <c r="J1964">
        <f t="shared" si="62"/>
        <v>1</v>
      </c>
    </row>
    <row r="1965" spans="1:10">
      <c r="A1965" t="s">
        <v>5340</v>
      </c>
      <c r="B1965" t="str">
        <f t="shared" ref="B1965:B2028" si="63">+A1965&amp;C1965</f>
        <v>SEĐoàn Thanh Bình</v>
      </c>
      <c r="C1965" t="s">
        <v>3493</v>
      </c>
      <c r="D1965" t="s">
        <v>4068</v>
      </c>
      <c r="E1965" s="121" t="s">
        <v>4066</v>
      </c>
      <c r="F1965" t="s">
        <v>3812</v>
      </c>
      <c r="H1965" t="s">
        <v>5640</v>
      </c>
      <c r="J1965">
        <f t="shared" si="62"/>
        <v>1</v>
      </c>
    </row>
    <row r="1966" spans="1:10">
      <c r="A1966" t="s">
        <v>5469</v>
      </c>
      <c r="B1966" t="str">
        <f t="shared" si="63"/>
        <v>NORTHĐỗ Quân Công</v>
      </c>
      <c r="C1966" t="s">
        <v>4070</v>
      </c>
      <c r="D1966" t="s">
        <v>4069</v>
      </c>
      <c r="E1966" s="121" t="s">
        <v>4071</v>
      </c>
      <c r="F1966" t="s">
        <v>3812</v>
      </c>
      <c r="H1966" t="s">
        <v>5667</v>
      </c>
      <c r="J1966">
        <f t="shared" si="62"/>
        <v>0</v>
      </c>
    </row>
    <row r="1967" spans="1:10">
      <c r="A1967" t="s">
        <v>5306</v>
      </c>
      <c r="B1967" t="str">
        <f t="shared" si="63"/>
        <v>HCMTrần Minh Học</v>
      </c>
      <c r="C1967" t="s">
        <v>4073</v>
      </c>
      <c r="D1967" t="s">
        <v>4072</v>
      </c>
      <c r="E1967" s="121" t="s">
        <v>4071</v>
      </c>
      <c r="F1967" t="s">
        <v>3083</v>
      </c>
      <c r="H1967" t="s">
        <v>5710</v>
      </c>
      <c r="J1967">
        <f t="shared" si="62"/>
        <v>0</v>
      </c>
    </row>
    <row r="1968" spans="1:10">
      <c r="A1968" t="s">
        <v>5306</v>
      </c>
      <c r="B1968" t="str">
        <f t="shared" si="63"/>
        <v>HCMNguyễn Thanh Bình</v>
      </c>
      <c r="C1968" t="s">
        <v>4075</v>
      </c>
      <c r="D1968" t="s">
        <v>4074</v>
      </c>
      <c r="E1968" s="121" t="s">
        <v>4071</v>
      </c>
      <c r="F1968" t="s">
        <v>3083</v>
      </c>
      <c r="H1968" t="s">
        <v>5716</v>
      </c>
      <c r="J1968">
        <f t="shared" si="62"/>
        <v>0</v>
      </c>
    </row>
    <row r="1969" spans="1:10">
      <c r="A1969" t="s">
        <v>5389</v>
      </c>
      <c r="B1969" t="str">
        <f t="shared" si="63"/>
        <v>MKNguyễn Minh Hân</v>
      </c>
      <c r="C1969" t="s">
        <v>4077</v>
      </c>
      <c r="D1969" t="s">
        <v>4076</v>
      </c>
      <c r="E1969" s="121" t="s">
        <v>4071</v>
      </c>
      <c r="F1969" t="s">
        <v>3812</v>
      </c>
      <c r="H1969" t="s">
        <v>5654</v>
      </c>
      <c r="J1969">
        <f t="shared" si="62"/>
        <v>0</v>
      </c>
    </row>
    <row r="1970" spans="1:10">
      <c r="A1970" t="s">
        <v>5340</v>
      </c>
      <c r="B1970" t="str">
        <f t="shared" si="63"/>
        <v>SEĐoàn Hướng Nhật</v>
      </c>
      <c r="C1970" t="s">
        <v>4079</v>
      </c>
      <c r="D1970" t="s">
        <v>4078</v>
      </c>
      <c r="E1970" s="121">
        <v>43382</v>
      </c>
      <c r="F1970" t="s">
        <v>3812</v>
      </c>
      <c r="H1970" t="s">
        <v>5686</v>
      </c>
      <c r="J1970">
        <f t="shared" si="62"/>
        <v>0</v>
      </c>
    </row>
    <row r="1971" spans="1:10">
      <c r="A1971" t="s">
        <v>5306</v>
      </c>
      <c r="B1971" t="str">
        <f t="shared" si="63"/>
        <v>HCMĐinh Công Khanh</v>
      </c>
      <c r="C1971" t="s">
        <v>4081</v>
      </c>
      <c r="D1971" t="s">
        <v>4080</v>
      </c>
      <c r="E1971" s="121">
        <v>43382</v>
      </c>
      <c r="F1971" t="s">
        <v>3812</v>
      </c>
      <c r="H1971" t="s">
        <v>5710</v>
      </c>
      <c r="J1971">
        <f t="shared" si="62"/>
        <v>0</v>
      </c>
    </row>
    <row r="1972" spans="1:10">
      <c r="A1972" t="s">
        <v>5306</v>
      </c>
      <c r="B1972" t="str">
        <f t="shared" si="63"/>
        <v>HCMNguyễn Thành Tâm</v>
      </c>
      <c r="C1972" t="s">
        <v>634</v>
      </c>
      <c r="D1972" t="s">
        <v>4082</v>
      </c>
      <c r="E1972" s="121">
        <v>43382</v>
      </c>
      <c r="F1972" t="s">
        <v>3812</v>
      </c>
      <c r="H1972" t="s">
        <v>5711</v>
      </c>
      <c r="J1972">
        <f t="shared" si="62"/>
        <v>0</v>
      </c>
    </row>
    <row r="1973" spans="1:10">
      <c r="A1973" t="s">
        <v>5306</v>
      </c>
      <c r="B1973" t="str">
        <f t="shared" si="63"/>
        <v>HCMNguyễn Quang Vũ</v>
      </c>
      <c r="C1973" t="s">
        <v>4084</v>
      </c>
      <c r="D1973" t="s">
        <v>4083</v>
      </c>
      <c r="E1973" s="121">
        <v>43382</v>
      </c>
      <c r="F1973" t="s">
        <v>3812</v>
      </c>
      <c r="H1973" t="s">
        <v>5718</v>
      </c>
      <c r="J1973">
        <f t="shared" si="62"/>
        <v>0</v>
      </c>
    </row>
    <row r="1974" spans="1:10">
      <c r="A1974" t="s">
        <v>5340</v>
      </c>
      <c r="B1974" t="str">
        <f t="shared" si="63"/>
        <v>SETrần Văn Nhiều</v>
      </c>
      <c r="C1974" t="s">
        <v>2839</v>
      </c>
      <c r="D1974" t="s">
        <v>4085</v>
      </c>
      <c r="E1974" s="121">
        <v>43383</v>
      </c>
      <c r="F1974" t="s">
        <v>2316</v>
      </c>
      <c r="H1974" t="s">
        <v>5610</v>
      </c>
      <c r="J1974">
        <f t="shared" si="62"/>
        <v>0</v>
      </c>
    </row>
    <row r="1975" spans="1:10">
      <c r="A1975" t="s">
        <v>5438</v>
      </c>
      <c r="B1975" t="str">
        <f t="shared" si="63"/>
        <v>CENNguyễn Đức Hoài</v>
      </c>
      <c r="C1975" t="s">
        <v>4087</v>
      </c>
      <c r="D1975" t="s">
        <v>4086</v>
      </c>
      <c r="E1975" s="121" t="s">
        <v>4088</v>
      </c>
      <c r="F1975" t="s">
        <v>3812</v>
      </c>
      <c r="H1975" t="s">
        <v>5461</v>
      </c>
      <c r="J1975">
        <f t="shared" si="62"/>
        <v>0</v>
      </c>
    </row>
    <row r="1976" spans="1:10">
      <c r="A1976" t="s">
        <v>5306</v>
      </c>
      <c r="B1976" t="str">
        <f t="shared" si="63"/>
        <v>HCMNguyễn Đức Việt</v>
      </c>
      <c r="C1976" t="s">
        <v>106</v>
      </c>
      <c r="D1976" t="s">
        <v>4089</v>
      </c>
      <c r="E1976" s="121" t="s">
        <v>4088</v>
      </c>
      <c r="F1976" t="s">
        <v>107</v>
      </c>
      <c r="H1976" t="s">
        <v>5712</v>
      </c>
      <c r="J1976">
        <f t="shared" si="62"/>
        <v>1</v>
      </c>
    </row>
    <row r="1977" spans="1:10">
      <c r="A1977" t="s">
        <v>5306</v>
      </c>
      <c r="B1977" t="str">
        <f t="shared" si="63"/>
        <v>HCMHồ Thái Phương</v>
      </c>
      <c r="C1977" t="s">
        <v>2122</v>
      </c>
      <c r="D1977" t="s">
        <v>4090</v>
      </c>
      <c r="E1977" s="121">
        <v>43386</v>
      </c>
      <c r="F1977" t="s">
        <v>3812</v>
      </c>
      <c r="H1977" t="s">
        <v>5712</v>
      </c>
      <c r="J1977">
        <f t="shared" si="62"/>
        <v>1</v>
      </c>
    </row>
    <row r="1978" spans="1:10">
      <c r="A1978" t="s">
        <v>5306</v>
      </c>
      <c r="B1978" t="str">
        <f t="shared" si="63"/>
        <v>HCMTrần Hạnh Nguyên</v>
      </c>
      <c r="C1978" t="s">
        <v>3736</v>
      </c>
      <c r="D1978" t="s">
        <v>4091</v>
      </c>
      <c r="E1978" s="121">
        <v>43388</v>
      </c>
      <c r="F1978" t="s">
        <v>3812</v>
      </c>
      <c r="H1978" t="s">
        <v>5712</v>
      </c>
      <c r="J1978">
        <f t="shared" si="62"/>
        <v>1</v>
      </c>
    </row>
    <row r="1979" spans="1:10">
      <c r="A1979" t="s">
        <v>5469</v>
      </c>
      <c r="B1979" t="str">
        <f t="shared" si="63"/>
        <v>NORTHNguyễn Thị Hương</v>
      </c>
      <c r="C1979" t="s">
        <v>4093</v>
      </c>
      <c r="D1979" t="s">
        <v>4092</v>
      </c>
      <c r="E1979" s="121" t="s">
        <v>4094</v>
      </c>
      <c r="F1979" t="s">
        <v>3812</v>
      </c>
      <c r="H1979" t="s">
        <v>5587</v>
      </c>
      <c r="J1979">
        <f t="shared" si="62"/>
        <v>0</v>
      </c>
    </row>
    <row r="1980" spans="1:10">
      <c r="A1980" t="s">
        <v>5469</v>
      </c>
      <c r="B1980" t="str">
        <f t="shared" si="63"/>
        <v>NORTHPhạm Văn Đức Hoàn</v>
      </c>
      <c r="C1980" t="s">
        <v>4096</v>
      </c>
      <c r="D1980" t="s">
        <v>4095</v>
      </c>
      <c r="E1980" s="121" t="s">
        <v>4094</v>
      </c>
      <c r="F1980" t="s">
        <v>2316</v>
      </c>
      <c r="H1980" t="s">
        <v>5471</v>
      </c>
      <c r="J1980">
        <f t="shared" si="62"/>
        <v>0</v>
      </c>
    </row>
    <row r="1981" spans="1:10">
      <c r="A1981" t="s">
        <v>5469</v>
      </c>
      <c r="B1981" t="str">
        <f t="shared" si="63"/>
        <v>NORTHĐặng Thị Vân Anh</v>
      </c>
      <c r="C1981" t="s">
        <v>4098</v>
      </c>
      <c r="D1981" t="s">
        <v>4097</v>
      </c>
      <c r="E1981" s="121" t="s">
        <v>4094</v>
      </c>
      <c r="F1981" t="s">
        <v>3812</v>
      </c>
      <c r="H1981" t="s">
        <v>5719</v>
      </c>
      <c r="J1981">
        <f t="shared" si="62"/>
        <v>0</v>
      </c>
    </row>
    <row r="1982" spans="1:10">
      <c r="A1982" t="s">
        <v>5306</v>
      </c>
      <c r="B1982" t="str">
        <f t="shared" si="63"/>
        <v>HCMNguyễn Thế Nam</v>
      </c>
      <c r="C1982" t="s">
        <v>2256</v>
      </c>
      <c r="D1982" t="s">
        <v>4099</v>
      </c>
      <c r="E1982" s="121" t="s">
        <v>4100</v>
      </c>
      <c r="F1982" t="s">
        <v>3812</v>
      </c>
      <c r="H1982" t="s">
        <v>5712</v>
      </c>
      <c r="J1982">
        <f t="shared" si="62"/>
        <v>1</v>
      </c>
    </row>
    <row r="1983" spans="1:10">
      <c r="A1983" t="s">
        <v>5306</v>
      </c>
      <c r="B1983" t="str">
        <f t="shared" si="63"/>
        <v>HCMNguyễn Hoàng Quỳnh</v>
      </c>
      <c r="C1983" t="s">
        <v>4102</v>
      </c>
      <c r="D1983" t="s">
        <v>4101</v>
      </c>
      <c r="E1983" s="121" t="s">
        <v>4094</v>
      </c>
      <c r="F1983" t="s">
        <v>3812</v>
      </c>
      <c r="H1983" t="s">
        <v>5712</v>
      </c>
      <c r="J1983">
        <f t="shared" si="62"/>
        <v>0</v>
      </c>
    </row>
    <row r="1984" spans="1:10">
      <c r="A1984" t="s">
        <v>5306</v>
      </c>
      <c r="B1984" t="str">
        <f t="shared" si="63"/>
        <v>HCMNguyễn Bảo Anh</v>
      </c>
      <c r="C1984" t="s">
        <v>4104</v>
      </c>
      <c r="D1984" t="s">
        <v>4103</v>
      </c>
      <c r="E1984" s="121" t="s">
        <v>4094</v>
      </c>
      <c r="F1984" t="s">
        <v>3812</v>
      </c>
      <c r="H1984" t="s">
        <v>5715</v>
      </c>
      <c r="J1984">
        <f t="shared" si="62"/>
        <v>1</v>
      </c>
    </row>
    <row r="1985" spans="1:10">
      <c r="A1985" t="s">
        <v>5306</v>
      </c>
      <c r="B1985" t="str">
        <f t="shared" si="63"/>
        <v>HCMLê Quốc Nhã</v>
      </c>
      <c r="C1985" t="s">
        <v>4106</v>
      </c>
      <c r="D1985" t="s">
        <v>4105</v>
      </c>
      <c r="E1985" s="121" t="s">
        <v>4094</v>
      </c>
      <c r="F1985" t="s">
        <v>3812</v>
      </c>
      <c r="H1985" t="s">
        <v>5712</v>
      </c>
      <c r="J1985">
        <f t="shared" si="62"/>
        <v>0</v>
      </c>
    </row>
    <row r="1986" spans="1:10">
      <c r="A1986" t="s">
        <v>5306</v>
      </c>
      <c r="B1986" t="str">
        <f t="shared" si="63"/>
        <v>HCMTrần Đại Toàn</v>
      </c>
      <c r="C1986" t="s">
        <v>3779</v>
      </c>
      <c r="D1986" t="s">
        <v>4107</v>
      </c>
      <c r="E1986" s="121" t="s">
        <v>4094</v>
      </c>
      <c r="F1986" t="s">
        <v>3812</v>
      </c>
      <c r="H1986" t="s">
        <v>5712</v>
      </c>
      <c r="J1986">
        <f t="shared" ref="J1986:J2023" si="64">+IF(COUNTIF($B:$B,B1986)=2,1,0)</f>
        <v>1</v>
      </c>
    </row>
    <row r="1987" spans="1:10">
      <c r="A1987" t="s">
        <v>5469</v>
      </c>
      <c r="B1987" t="str">
        <f t="shared" si="63"/>
        <v>NORTHNguyễn Văn Ngọc</v>
      </c>
      <c r="C1987" t="s">
        <v>4109</v>
      </c>
      <c r="D1987" t="s">
        <v>4108</v>
      </c>
      <c r="E1987" s="121" t="s">
        <v>4110</v>
      </c>
      <c r="F1987" t="s">
        <v>3812</v>
      </c>
      <c r="H1987" t="s">
        <v>5486</v>
      </c>
      <c r="J1987">
        <f t="shared" si="64"/>
        <v>0</v>
      </c>
    </row>
    <row r="1988" spans="1:10">
      <c r="A1988" t="s">
        <v>5469</v>
      </c>
      <c r="B1988" t="str">
        <f t="shared" si="63"/>
        <v>NORTHVương Thị Hồng Thái</v>
      </c>
      <c r="C1988" t="s">
        <v>4112</v>
      </c>
      <c r="D1988" t="s">
        <v>4111</v>
      </c>
      <c r="E1988" s="121" t="s">
        <v>4110</v>
      </c>
      <c r="F1988" t="s">
        <v>3812</v>
      </c>
      <c r="H1988" t="s">
        <v>5695</v>
      </c>
      <c r="J1988">
        <f t="shared" si="64"/>
        <v>0</v>
      </c>
    </row>
    <row r="1989" spans="1:10">
      <c r="A1989" t="s">
        <v>5306</v>
      </c>
      <c r="B1989" t="str">
        <f t="shared" si="63"/>
        <v>HCMHồ Văn Lưu</v>
      </c>
      <c r="C1989" t="s">
        <v>4114</v>
      </c>
      <c r="D1989" t="s">
        <v>4113</v>
      </c>
      <c r="E1989" s="121" t="s">
        <v>4110</v>
      </c>
      <c r="F1989" t="s">
        <v>3812</v>
      </c>
      <c r="H1989" t="s">
        <v>5712</v>
      </c>
      <c r="J1989">
        <f t="shared" si="64"/>
        <v>0</v>
      </c>
    </row>
    <row r="1990" spans="1:10">
      <c r="A1990" t="s">
        <v>5306</v>
      </c>
      <c r="B1990" t="str">
        <f t="shared" si="63"/>
        <v>HCMNguyễn Quốc Cường</v>
      </c>
      <c r="C1990" t="s">
        <v>4116</v>
      </c>
      <c r="D1990" t="s">
        <v>4115</v>
      </c>
      <c r="E1990" s="121" t="s">
        <v>4110</v>
      </c>
      <c r="F1990" t="s">
        <v>3812</v>
      </c>
      <c r="H1990" t="s">
        <v>5718</v>
      </c>
      <c r="J1990">
        <f t="shared" si="64"/>
        <v>0</v>
      </c>
    </row>
    <row r="1991" spans="1:10">
      <c r="A1991" t="s">
        <v>5306</v>
      </c>
      <c r="B1991" t="str">
        <f t="shared" si="63"/>
        <v>HCMVõ Thị Tuyết Vân</v>
      </c>
      <c r="C1991" t="s">
        <v>4118</v>
      </c>
      <c r="D1991" t="s">
        <v>4117</v>
      </c>
      <c r="E1991" s="121" t="s">
        <v>4110</v>
      </c>
      <c r="F1991" t="s">
        <v>3812</v>
      </c>
      <c r="H1991" t="s">
        <v>5715</v>
      </c>
      <c r="J1991">
        <f t="shared" si="64"/>
        <v>1</v>
      </c>
    </row>
    <row r="1992" spans="1:10">
      <c r="A1992" t="s">
        <v>5306</v>
      </c>
      <c r="B1992" t="str">
        <f t="shared" si="63"/>
        <v xml:space="preserve">HCMNguyễn Hoàng Quỳnh </v>
      </c>
      <c r="C1992" t="s">
        <v>4120</v>
      </c>
      <c r="D1992" t="s">
        <v>4119</v>
      </c>
      <c r="E1992" s="121" t="s">
        <v>4110</v>
      </c>
      <c r="F1992" t="s">
        <v>3812</v>
      </c>
      <c r="H1992" t="s">
        <v>5718</v>
      </c>
      <c r="J1992">
        <f t="shared" si="64"/>
        <v>0</v>
      </c>
    </row>
    <row r="1993" spans="1:10">
      <c r="A1993" t="s">
        <v>58</v>
      </c>
      <c r="B1993" t="str">
        <f t="shared" si="63"/>
        <v>MTHồ Thị Xuân Trâm</v>
      </c>
      <c r="C1993" t="s">
        <v>4122</v>
      </c>
      <c r="D1993" t="s">
        <v>4121</v>
      </c>
      <c r="E1993" s="121" t="s">
        <v>4123</v>
      </c>
      <c r="F1993" t="s">
        <v>13</v>
      </c>
      <c r="H1993" t="s">
        <v>5517</v>
      </c>
      <c r="J1993">
        <f t="shared" si="64"/>
        <v>0</v>
      </c>
    </row>
    <row r="1994" spans="1:10">
      <c r="A1994" t="s">
        <v>5469</v>
      </c>
      <c r="B1994" t="str">
        <f t="shared" si="63"/>
        <v>NORTHĐặng Thị Kim Thúy</v>
      </c>
      <c r="C1994" t="s">
        <v>4125</v>
      </c>
      <c r="D1994" t="s">
        <v>4124</v>
      </c>
      <c r="E1994" s="121" t="s">
        <v>4126</v>
      </c>
      <c r="F1994" t="s">
        <v>107</v>
      </c>
      <c r="H1994" t="s">
        <v>5512</v>
      </c>
      <c r="J1994">
        <f t="shared" si="64"/>
        <v>0</v>
      </c>
    </row>
    <row r="1995" spans="1:10">
      <c r="A1995" t="s">
        <v>5306</v>
      </c>
      <c r="B1995" t="str">
        <f t="shared" si="63"/>
        <v>HCMBùi Đức Tâm</v>
      </c>
      <c r="C1995" t="s">
        <v>4128</v>
      </c>
      <c r="D1995" t="s">
        <v>4127</v>
      </c>
      <c r="E1995" s="121" t="s">
        <v>4126</v>
      </c>
      <c r="F1995" t="s">
        <v>3812</v>
      </c>
      <c r="H1995" t="s">
        <v>5710</v>
      </c>
      <c r="J1995">
        <f t="shared" si="64"/>
        <v>0</v>
      </c>
    </row>
    <row r="1996" spans="1:10">
      <c r="A1996" t="s">
        <v>5469</v>
      </c>
      <c r="B1996" t="str">
        <f t="shared" si="63"/>
        <v>NORTHĐặng Minh Hiếu</v>
      </c>
      <c r="C1996" t="s">
        <v>4130</v>
      </c>
      <c r="D1996" t="s">
        <v>4129</v>
      </c>
      <c r="E1996" s="121" t="s">
        <v>4131</v>
      </c>
      <c r="F1996" t="s">
        <v>3812</v>
      </c>
      <c r="H1996" t="s">
        <v>5720</v>
      </c>
      <c r="J1996">
        <f t="shared" si="64"/>
        <v>0</v>
      </c>
    </row>
    <row r="1997" spans="1:10">
      <c r="A1997" t="s">
        <v>5340</v>
      </c>
      <c r="B1997" t="str">
        <f t="shared" si="63"/>
        <v>SEĐường Đăng Tuấn</v>
      </c>
      <c r="C1997" t="s">
        <v>4133</v>
      </c>
      <c r="D1997" t="s">
        <v>4132</v>
      </c>
      <c r="E1997" s="121">
        <v>43395</v>
      </c>
      <c r="F1997" t="s">
        <v>1738</v>
      </c>
      <c r="H1997" t="s">
        <v>5584</v>
      </c>
      <c r="J1997">
        <f t="shared" si="64"/>
        <v>0</v>
      </c>
    </row>
    <row r="1998" spans="1:10">
      <c r="A1998" t="s">
        <v>5306</v>
      </c>
      <c r="B1998" t="str">
        <f t="shared" si="63"/>
        <v>HCMLưu Tuấn Kiệt</v>
      </c>
      <c r="C1998" t="s">
        <v>4135</v>
      </c>
      <c r="D1998" t="s">
        <v>4134</v>
      </c>
      <c r="E1998" s="121">
        <v>43395</v>
      </c>
      <c r="F1998" t="s">
        <v>3812</v>
      </c>
      <c r="H1998" t="s">
        <v>5712</v>
      </c>
      <c r="J1998">
        <f t="shared" si="64"/>
        <v>0</v>
      </c>
    </row>
    <row r="1999" spans="1:10">
      <c r="A1999" t="s">
        <v>5306</v>
      </c>
      <c r="B1999" t="str">
        <f t="shared" si="63"/>
        <v>HCMNguyễn Ngô Ái Mỹ</v>
      </c>
      <c r="C1999" t="s">
        <v>2983</v>
      </c>
      <c r="D1999" t="s">
        <v>4136</v>
      </c>
      <c r="E1999" s="121">
        <v>43392</v>
      </c>
      <c r="F1999" t="s">
        <v>3812</v>
      </c>
      <c r="H1999" t="s">
        <v>5710</v>
      </c>
      <c r="J1999">
        <f t="shared" si="64"/>
        <v>0</v>
      </c>
    </row>
    <row r="2000" spans="1:10">
      <c r="A2000" t="s">
        <v>5306</v>
      </c>
      <c r="B2000" t="str">
        <f t="shared" si="63"/>
        <v>HCMTrần Thị Quyên</v>
      </c>
      <c r="C2000" t="s">
        <v>4138</v>
      </c>
      <c r="D2000" t="s">
        <v>4137</v>
      </c>
      <c r="E2000" s="121">
        <v>43392</v>
      </c>
      <c r="F2000" t="s">
        <v>2316</v>
      </c>
      <c r="H2000" t="s">
        <v>5711</v>
      </c>
      <c r="J2000">
        <f t="shared" si="64"/>
        <v>0</v>
      </c>
    </row>
    <row r="2001" spans="1:10">
      <c r="A2001" t="s">
        <v>5340</v>
      </c>
      <c r="B2001" t="str">
        <f t="shared" si="63"/>
        <v>SEĐặng Thị Trâm</v>
      </c>
      <c r="C2001" t="s">
        <v>4140</v>
      </c>
      <c r="D2001" t="s">
        <v>4139</v>
      </c>
      <c r="E2001" s="121">
        <v>43397</v>
      </c>
      <c r="F2001" t="s">
        <v>1738</v>
      </c>
      <c r="H2001" t="s">
        <v>5721</v>
      </c>
      <c r="J2001">
        <f t="shared" si="64"/>
        <v>0</v>
      </c>
    </row>
    <row r="2002" spans="1:10">
      <c r="A2002" t="s">
        <v>5340</v>
      </c>
      <c r="B2002" t="str">
        <f t="shared" si="63"/>
        <v>SENguyễn Phú Cường</v>
      </c>
      <c r="C2002" t="s">
        <v>4142</v>
      </c>
      <c r="D2002" t="s">
        <v>4141</v>
      </c>
      <c r="E2002" s="121">
        <v>43398</v>
      </c>
      <c r="F2002" t="s">
        <v>1738</v>
      </c>
      <c r="H2002" t="s">
        <v>5388</v>
      </c>
      <c r="J2002">
        <f t="shared" si="64"/>
        <v>0</v>
      </c>
    </row>
    <row r="2003" spans="1:10">
      <c r="A2003" t="s">
        <v>5306</v>
      </c>
      <c r="B2003" t="str">
        <f t="shared" si="63"/>
        <v>HCMNguyễn Thị Vân</v>
      </c>
      <c r="C2003" t="s">
        <v>4144</v>
      </c>
      <c r="D2003" t="s">
        <v>4143</v>
      </c>
      <c r="E2003" s="121">
        <v>43397</v>
      </c>
      <c r="F2003" t="s">
        <v>3812</v>
      </c>
      <c r="H2003" t="s">
        <v>5722</v>
      </c>
      <c r="J2003">
        <f t="shared" si="64"/>
        <v>1</v>
      </c>
    </row>
    <row r="2004" spans="1:10">
      <c r="A2004" t="s">
        <v>5306</v>
      </c>
      <c r="B2004" t="str">
        <f t="shared" si="63"/>
        <v>HCMĐinh Công Tâm</v>
      </c>
      <c r="C2004" t="s">
        <v>2963</v>
      </c>
      <c r="D2004" t="s">
        <v>4145</v>
      </c>
      <c r="E2004" s="121">
        <v>43396</v>
      </c>
      <c r="F2004" t="s">
        <v>3812</v>
      </c>
      <c r="H2004" t="s">
        <v>5710</v>
      </c>
      <c r="J2004">
        <f t="shared" si="64"/>
        <v>1</v>
      </c>
    </row>
    <row r="2005" spans="1:10">
      <c r="A2005" t="s">
        <v>5306</v>
      </c>
      <c r="B2005" t="str">
        <f t="shared" si="63"/>
        <v>HCMHuỳnh Thị Yến</v>
      </c>
      <c r="C2005" t="s">
        <v>3881</v>
      </c>
      <c r="D2005" t="s">
        <v>4146</v>
      </c>
      <c r="E2005" s="121">
        <v>43393</v>
      </c>
      <c r="F2005" t="s">
        <v>3812</v>
      </c>
      <c r="H2005" t="s">
        <v>5710</v>
      </c>
      <c r="J2005">
        <f t="shared" si="64"/>
        <v>0</v>
      </c>
    </row>
    <row r="2006" spans="1:10">
      <c r="A2006" t="s">
        <v>5306</v>
      </c>
      <c r="B2006" t="str">
        <f t="shared" si="63"/>
        <v>HCMNguyễn Văn Hiếu</v>
      </c>
      <c r="C2006" t="s">
        <v>198</v>
      </c>
      <c r="D2006" t="s">
        <v>4147</v>
      </c>
      <c r="E2006" s="121">
        <v>43395</v>
      </c>
      <c r="F2006" t="s">
        <v>3812</v>
      </c>
      <c r="H2006" t="s">
        <v>5711</v>
      </c>
      <c r="J2006">
        <f t="shared" si="64"/>
        <v>0</v>
      </c>
    </row>
    <row r="2007" spans="1:10">
      <c r="A2007" t="s">
        <v>5306</v>
      </c>
      <c r="B2007" t="str">
        <f t="shared" si="63"/>
        <v>HCMNguyễn Minh Hiền</v>
      </c>
      <c r="C2007" t="s">
        <v>111</v>
      </c>
      <c r="D2007" t="s">
        <v>4148</v>
      </c>
      <c r="E2007" s="121">
        <v>43397</v>
      </c>
      <c r="F2007" t="s">
        <v>3812</v>
      </c>
      <c r="H2007" t="s">
        <v>5711</v>
      </c>
      <c r="J2007">
        <f t="shared" si="64"/>
        <v>0</v>
      </c>
    </row>
    <row r="2008" spans="1:10">
      <c r="A2008" t="s">
        <v>5306</v>
      </c>
      <c r="B2008" t="str">
        <f t="shared" si="63"/>
        <v>HCMNguyễn Minh Quang</v>
      </c>
      <c r="C2008" t="s">
        <v>4150</v>
      </c>
      <c r="D2008" t="s">
        <v>4149</v>
      </c>
      <c r="E2008" s="121">
        <v>43402</v>
      </c>
      <c r="F2008" t="s">
        <v>3812</v>
      </c>
      <c r="H2008" t="s">
        <v>5710</v>
      </c>
      <c r="J2008">
        <f t="shared" si="64"/>
        <v>1</v>
      </c>
    </row>
    <row r="2009" spans="1:10">
      <c r="A2009" t="s">
        <v>5306</v>
      </c>
      <c r="B2009" t="str">
        <f t="shared" si="63"/>
        <v>HCMDương Văn Ni</v>
      </c>
      <c r="C2009" t="s">
        <v>4152</v>
      </c>
      <c r="D2009" t="s">
        <v>4151</v>
      </c>
      <c r="E2009" s="121">
        <v>43402</v>
      </c>
      <c r="F2009" t="s">
        <v>3812</v>
      </c>
      <c r="H2009" t="s">
        <v>5710</v>
      </c>
      <c r="J2009">
        <f t="shared" si="64"/>
        <v>0</v>
      </c>
    </row>
    <row r="2010" spans="1:10">
      <c r="A2010" t="s">
        <v>5306</v>
      </c>
      <c r="B2010" t="str">
        <f t="shared" si="63"/>
        <v>HCMHuỳnh Văn Phú</v>
      </c>
      <c r="C2010" t="s">
        <v>4154</v>
      </c>
      <c r="D2010" t="s">
        <v>4153</v>
      </c>
      <c r="E2010" s="121">
        <v>43402</v>
      </c>
      <c r="F2010" t="s">
        <v>3812</v>
      </c>
      <c r="H2010" t="s">
        <v>5710</v>
      </c>
      <c r="J2010">
        <f t="shared" si="64"/>
        <v>0</v>
      </c>
    </row>
    <row r="2011" spans="1:10">
      <c r="A2011" t="s">
        <v>5306</v>
      </c>
      <c r="B2011" t="str">
        <f t="shared" si="63"/>
        <v>HCMTrần Văn Động</v>
      </c>
      <c r="C2011" t="s">
        <v>4156</v>
      </c>
      <c r="D2011" t="s">
        <v>4155</v>
      </c>
      <c r="E2011" s="121">
        <v>43402</v>
      </c>
      <c r="F2011" t="s">
        <v>3812</v>
      </c>
      <c r="H2011" t="s">
        <v>5710</v>
      </c>
      <c r="J2011">
        <f t="shared" si="64"/>
        <v>0</v>
      </c>
    </row>
    <row r="2012" spans="1:10">
      <c r="A2012" t="s">
        <v>5306</v>
      </c>
      <c r="B2012" t="str">
        <f t="shared" si="63"/>
        <v>HCMVũ Hải Hà</v>
      </c>
      <c r="C2012" t="s">
        <v>4158</v>
      </c>
      <c r="D2012" t="s">
        <v>4157</v>
      </c>
      <c r="E2012" s="121">
        <v>43402</v>
      </c>
      <c r="F2012" t="s">
        <v>3812</v>
      </c>
      <c r="H2012" t="s">
        <v>5715</v>
      </c>
      <c r="J2012">
        <f t="shared" si="64"/>
        <v>0</v>
      </c>
    </row>
    <row r="2013" spans="1:10">
      <c r="A2013" t="s">
        <v>5306</v>
      </c>
      <c r="B2013" t="str">
        <f t="shared" si="63"/>
        <v>HCMNguyễn Lê Thùy Trang</v>
      </c>
      <c r="C2013" t="s">
        <v>4160</v>
      </c>
      <c r="D2013" t="s">
        <v>4159</v>
      </c>
      <c r="E2013" s="121">
        <v>43403</v>
      </c>
      <c r="F2013" t="s">
        <v>2316</v>
      </c>
      <c r="H2013" t="s">
        <v>5711</v>
      </c>
      <c r="J2013">
        <f t="shared" si="64"/>
        <v>0</v>
      </c>
    </row>
    <row r="2014" spans="1:10">
      <c r="A2014" t="s">
        <v>5306</v>
      </c>
      <c r="B2014" t="str">
        <f t="shared" si="63"/>
        <v>HCMNguyễn Hữu Vỏ</v>
      </c>
      <c r="C2014" t="s">
        <v>4162</v>
      </c>
      <c r="D2014" t="s">
        <v>4161</v>
      </c>
      <c r="E2014" s="121">
        <v>43404</v>
      </c>
      <c r="F2014" t="s">
        <v>2316</v>
      </c>
      <c r="H2014" t="s">
        <v>5711</v>
      </c>
      <c r="J2014">
        <f t="shared" si="64"/>
        <v>0</v>
      </c>
    </row>
    <row r="2015" spans="1:10">
      <c r="A2015" t="s">
        <v>5306</v>
      </c>
      <c r="B2015" t="str">
        <f t="shared" si="63"/>
        <v>HCMNguyễn Tấn Đạt</v>
      </c>
      <c r="C2015" t="s">
        <v>4164</v>
      </c>
      <c r="D2015" t="s">
        <v>4163</v>
      </c>
      <c r="E2015" s="121">
        <v>43405</v>
      </c>
      <c r="F2015" t="s">
        <v>2316</v>
      </c>
      <c r="H2015" t="s">
        <v>5711</v>
      </c>
      <c r="J2015">
        <f t="shared" si="64"/>
        <v>0</v>
      </c>
    </row>
    <row r="2016" spans="1:10">
      <c r="A2016" t="s">
        <v>5306</v>
      </c>
      <c r="B2016" t="str">
        <f t="shared" si="63"/>
        <v>HCMVũ Tuấn Anh</v>
      </c>
      <c r="C2016" t="s">
        <v>4166</v>
      </c>
      <c r="D2016" t="s">
        <v>4165</v>
      </c>
      <c r="E2016" s="121">
        <v>43406</v>
      </c>
      <c r="F2016" t="s">
        <v>3812</v>
      </c>
      <c r="H2016" t="s">
        <v>5718</v>
      </c>
      <c r="J2016">
        <f t="shared" si="64"/>
        <v>0</v>
      </c>
    </row>
    <row r="2017" spans="1:10">
      <c r="A2017" t="s">
        <v>5306</v>
      </c>
      <c r="B2017" t="str">
        <f t="shared" si="63"/>
        <v>HCMĐỗ Thị Xuân Trang</v>
      </c>
      <c r="C2017" t="s">
        <v>4168</v>
      </c>
      <c r="D2017" t="s">
        <v>4167</v>
      </c>
      <c r="E2017" s="121">
        <v>43407</v>
      </c>
      <c r="F2017" t="s">
        <v>3812</v>
      </c>
      <c r="H2017" t="s">
        <v>5712</v>
      </c>
      <c r="J2017">
        <f t="shared" si="64"/>
        <v>1</v>
      </c>
    </row>
    <row r="2018" spans="1:10">
      <c r="A2018" t="s">
        <v>5306</v>
      </c>
      <c r="B2018" t="str">
        <f t="shared" si="63"/>
        <v>HCMNguyễn Minh Quang</v>
      </c>
      <c r="C2018" t="s">
        <v>4150</v>
      </c>
      <c r="D2018" t="s">
        <v>4169</v>
      </c>
      <c r="E2018" s="121">
        <v>43400</v>
      </c>
      <c r="F2018" t="s">
        <v>3812</v>
      </c>
      <c r="H2018" t="s">
        <v>5681</v>
      </c>
      <c r="J2018">
        <f t="shared" si="64"/>
        <v>1</v>
      </c>
    </row>
    <row r="2019" spans="1:10">
      <c r="A2019" t="s">
        <v>5306</v>
      </c>
      <c r="B2019" t="str">
        <f t="shared" si="63"/>
        <v>HCMNguyễn Thị Vân</v>
      </c>
      <c r="C2019" t="s">
        <v>4144</v>
      </c>
      <c r="D2019" t="s">
        <v>4170</v>
      </c>
      <c r="E2019" s="121">
        <v>43400</v>
      </c>
      <c r="F2019" t="s">
        <v>3812</v>
      </c>
      <c r="H2019" t="s">
        <v>5723</v>
      </c>
      <c r="J2019">
        <f t="shared" si="64"/>
        <v>1</v>
      </c>
    </row>
    <row r="2020" spans="1:10">
      <c r="A2020" t="s">
        <v>5306</v>
      </c>
      <c r="B2020" t="str">
        <f t="shared" si="63"/>
        <v>HCMTrần Văn Sóc</v>
      </c>
      <c r="C2020" t="s">
        <v>3709</v>
      </c>
      <c r="D2020" t="s">
        <v>4171</v>
      </c>
      <c r="E2020" s="121">
        <v>43400</v>
      </c>
      <c r="F2020" t="s">
        <v>3812</v>
      </c>
      <c r="H2020" t="s">
        <v>5723</v>
      </c>
      <c r="J2020">
        <f t="shared" si="64"/>
        <v>1</v>
      </c>
    </row>
    <row r="2021" spans="1:10">
      <c r="A2021" t="s">
        <v>5306</v>
      </c>
      <c r="B2021" t="str">
        <f t="shared" si="63"/>
        <v>HCMLâm Minh Được</v>
      </c>
      <c r="C2021" t="s">
        <v>286</v>
      </c>
      <c r="D2021" t="s">
        <v>4172</v>
      </c>
      <c r="E2021" s="121">
        <v>43400</v>
      </c>
      <c r="F2021" t="s">
        <v>3812</v>
      </c>
      <c r="H2021" t="s">
        <v>5723</v>
      </c>
      <c r="J2021">
        <f t="shared" si="64"/>
        <v>1</v>
      </c>
    </row>
    <row r="2022" spans="1:10">
      <c r="A2022" t="s">
        <v>58</v>
      </c>
      <c r="B2022" t="str">
        <f t="shared" si="63"/>
        <v>MTĐào Thúy Quyên</v>
      </c>
      <c r="C2022" t="s">
        <v>4174</v>
      </c>
      <c r="D2022" t="s">
        <v>4173</v>
      </c>
      <c r="E2022" s="121" t="s">
        <v>4175</v>
      </c>
      <c r="F2022" t="s">
        <v>15</v>
      </c>
      <c r="H2022" t="s">
        <v>5724</v>
      </c>
      <c r="J2022">
        <f t="shared" si="64"/>
        <v>0</v>
      </c>
    </row>
    <row r="2023" spans="1:10">
      <c r="A2023" t="s">
        <v>5306</v>
      </c>
      <c r="B2023" t="str">
        <f t="shared" si="63"/>
        <v>HCMPhạm Nhật Minh</v>
      </c>
      <c r="C2023" t="s">
        <v>4177</v>
      </c>
      <c r="D2023" t="s">
        <v>4176</v>
      </c>
      <c r="E2023" s="121">
        <v>43405</v>
      </c>
      <c r="F2023" t="s">
        <v>3812</v>
      </c>
      <c r="H2023" t="s">
        <v>5715</v>
      </c>
      <c r="J2023">
        <f t="shared" si="64"/>
        <v>1</v>
      </c>
    </row>
    <row r="2024" spans="1:10">
      <c r="A2024" t="s">
        <v>5438</v>
      </c>
      <c r="B2024" t="str">
        <f t="shared" si="63"/>
        <v xml:space="preserve">CENPhạm Thị Thắng </v>
      </c>
      <c r="C2024" t="s">
        <v>4179</v>
      </c>
      <c r="D2024" t="s">
        <v>4178</v>
      </c>
      <c r="E2024" s="121" t="s">
        <v>104</v>
      </c>
      <c r="F2024" t="s">
        <v>3812</v>
      </c>
      <c r="H2024" t="s">
        <v>5628</v>
      </c>
    </row>
    <row r="2025" spans="1:10">
      <c r="A2025" t="s">
        <v>5438</v>
      </c>
      <c r="B2025" t="str">
        <f t="shared" si="63"/>
        <v xml:space="preserve">CENTrần Vũ Kiệt </v>
      </c>
      <c r="C2025" t="s">
        <v>4181</v>
      </c>
      <c r="D2025" t="s">
        <v>4180</v>
      </c>
      <c r="E2025" s="121" t="s">
        <v>104</v>
      </c>
      <c r="F2025" t="s">
        <v>3812</v>
      </c>
      <c r="H2025" t="s">
        <v>5700</v>
      </c>
    </row>
    <row r="2026" spans="1:10">
      <c r="A2026" t="s">
        <v>5438</v>
      </c>
      <c r="B2026" t="str">
        <f t="shared" si="63"/>
        <v xml:space="preserve">CENTrương Văn Nhơn </v>
      </c>
      <c r="C2026" t="s">
        <v>4183</v>
      </c>
      <c r="D2026" t="s">
        <v>4182</v>
      </c>
      <c r="E2026" s="121" t="s">
        <v>104</v>
      </c>
      <c r="F2026" t="s">
        <v>3812</v>
      </c>
      <c r="H2026" t="s">
        <v>5700</v>
      </c>
    </row>
    <row r="2027" spans="1:10">
      <c r="A2027" t="s">
        <v>5469</v>
      </c>
      <c r="B2027" t="str">
        <f t="shared" si="63"/>
        <v>NORTHQuách Thị Thu Hằng</v>
      </c>
      <c r="C2027" t="s">
        <v>4185</v>
      </c>
      <c r="D2027" t="s">
        <v>4184</v>
      </c>
      <c r="E2027" s="121" t="s">
        <v>104</v>
      </c>
      <c r="F2027" t="s">
        <v>3812</v>
      </c>
      <c r="H2027" t="s">
        <v>5542</v>
      </c>
    </row>
    <row r="2028" spans="1:10">
      <c r="A2028" t="s">
        <v>5469</v>
      </c>
      <c r="B2028" t="str">
        <f t="shared" si="63"/>
        <v>NORTHDương Phương Anh</v>
      </c>
      <c r="C2028" t="s">
        <v>4187</v>
      </c>
      <c r="D2028" t="s">
        <v>4186</v>
      </c>
      <c r="E2028" s="121" t="s">
        <v>104</v>
      </c>
      <c r="F2028" t="s">
        <v>3812</v>
      </c>
      <c r="H2028" t="s">
        <v>5725</v>
      </c>
    </row>
    <row r="2029" spans="1:10">
      <c r="A2029" t="s">
        <v>5306</v>
      </c>
      <c r="B2029" t="str">
        <f t="shared" ref="B2029:B2092" si="65">+A2029&amp;C2029</f>
        <v>HCMNguyễn Thành Công</v>
      </c>
      <c r="C2029" t="s">
        <v>4189</v>
      </c>
      <c r="D2029" t="s">
        <v>4188</v>
      </c>
      <c r="E2029" s="121" t="s">
        <v>104</v>
      </c>
      <c r="F2029" t="s">
        <v>3812</v>
      </c>
      <c r="H2029" t="s">
        <v>5722</v>
      </c>
    </row>
    <row r="2030" spans="1:10">
      <c r="A2030" t="s">
        <v>5306</v>
      </c>
      <c r="B2030" t="str">
        <f t="shared" si="65"/>
        <v>HCMTrần Anh Phương</v>
      </c>
      <c r="C2030" t="s">
        <v>4191</v>
      </c>
      <c r="D2030" t="s">
        <v>4190</v>
      </c>
      <c r="E2030" s="121" t="s">
        <v>104</v>
      </c>
      <c r="F2030" t="s">
        <v>3812</v>
      </c>
      <c r="H2030" t="s">
        <v>5726</v>
      </c>
    </row>
    <row r="2031" spans="1:10">
      <c r="A2031" t="s">
        <v>5389</v>
      </c>
      <c r="B2031" t="str">
        <f t="shared" si="65"/>
        <v>MKVõ Văn Hên</v>
      </c>
      <c r="C2031" t="s">
        <v>4193</v>
      </c>
      <c r="D2031" t="s">
        <v>4192</v>
      </c>
      <c r="E2031" s="121" t="s">
        <v>104</v>
      </c>
      <c r="F2031" t="s">
        <v>3812</v>
      </c>
      <c r="H2031" t="s">
        <v>5632</v>
      </c>
    </row>
    <row r="2032" spans="1:10">
      <c r="A2032" t="s">
        <v>5389</v>
      </c>
      <c r="B2032" t="str">
        <f t="shared" si="65"/>
        <v>MKHuỳnh Văn Siêng</v>
      </c>
      <c r="C2032" t="s">
        <v>4195</v>
      </c>
      <c r="D2032" t="s">
        <v>4194</v>
      </c>
      <c r="E2032" s="121" t="s">
        <v>104</v>
      </c>
      <c r="F2032" t="s">
        <v>3812</v>
      </c>
      <c r="H2032" t="s">
        <v>5698</v>
      </c>
    </row>
    <row r="2033" spans="1:10">
      <c r="A2033" t="s">
        <v>5389</v>
      </c>
      <c r="B2033" t="str">
        <f t="shared" si="65"/>
        <v xml:space="preserve">MKHuỳnh Hoàng Long </v>
      </c>
      <c r="C2033" t="s">
        <v>4197</v>
      </c>
      <c r="D2033" t="s">
        <v>4196</v>
      </c>
      <c r="E2033" s="121" t="s">
        <v>104</v>
      </c>
      <c r="F2033" t="s">
        <v>3812</v>
      </c>
      <c r="H2033" t="s">
        <v>5425</v>
      </c>
    </row>
    <row r="2034" spans="1:10">
      <c r="A2034" t="s">
        <v>5389</v>
      </c>
      <c r="B2034" t="str">
        <f t="shared" si="65"/>
        <v>MKNguyễn Ngọc Diễm</v>
      </c>
      <c r="C2034" t="s">
        <v>4199</v>
      </c>
      <c r="D2034" t="s">
        <v>4198</v>
      </c>
      <c r="E2034" s="121" t="s">
        <v>104</v>
      </c>
      <c r="F2034" t="s">
        <v>3812</v>
      </c>
      <c r="H2034" t="s">
        <v>5609</v>
      </c>
    </row>
    <row r="2035" spans="1:10">
      <c r="A2035" t="s">
        <v>5389</v>
      </c>
      <c r="B2035" t="str">
        <f t="shared" si="65"/>
        <v>MKVõ Minh Thành</v>
      </c>
      <c r="C2035" t="s">
        <v>785</v>
      </c>
      <c r="D2035" t="s">
        <v>4200</v>
      </c>
      <c r="E2035" s="121" t="s">
        <v>104</v>
      </c>
      <c r="F2035" t="s">
        <v>3812</v>
      </c>
      <c r="H2035" t="s">
        <v>5696</v>
      </c>
    </row>
    <row r="2036" spans="1:10">
      <c r="A2036" t="s">
        <v>5389</v>
      </c>
      <c r="B2036" t="str">
        <f t="shared" si="65"/>
        <v>MKNgô Minh Hải</v>
      </c>
      <c r="C2036" t="s">
        <v>4202</v>
      </c>
      <c r="D2036" t="s">
        <v>4201</v>
      </c>
      <c r="E2036" s="121" t="s">
        <v>104</v>
      </c>
      <c r="F2036" t="s">
        <v>3812</v>
      </c>
      <c r="H2036" t="s">
        <v>5670</v>
      </c>
    </row>
    <row r="2037" spans="1:10">
      <c r="A2037" t="s">
        <v>5389</v>
      </c>
      <c r="B2037" t="str">
        <f t="shared" si="65"/>
        <v>MKLê Thái Sơn</v>
      </c>
      <c r="C2037" t="s">
        <v>4204</v>
      </c>
      <c r="D2037" t="s">
        <v>4203</v>
      </c>
      <c r="E2037" s="121" t="s">
        <v>104</v>
      </c>
      <c r="F2037" t="s">
        <v>2316</v>
      </c>
      <c r="H2037" t="s">
        <v>5395</v>
      </c>
    </row>
    <row r="2038" spans="1:10">
      <c r="A2038" t="s">
        <v>5340</v>
      </c>
      <c r="B2038" t="str">
        <f t="shared" si="65"/>
        <v>SENGUYỄN ĐÌNH NGỌC</v>
      </c>
      <c r="C2038" t="s">
        <v>4206</v>
      </c>
      <c r="D2038" t="s">
        <v>4205</v>
      </c>
      <c r="E2038" s="121">
        <v>43405</v>
      </c>
      <c r="F2038" t="s">
        <v>3812</v>
      </c>
      <c r="H2038" t="s">
        <v>5345</v>
      </c>
    </row>
    <row r="2039" spans="1:10">
      <c r="A2039" t="s">
        <v>5469</v>
      </c>
      <c r="B2039" t="str">
        <f t="shared" si="65"/>
        <v>NORTHBùi Đức Biên</v>
      </c>
      <c r="C2039" t="s">
        <v>4208</v>
      </c>
      <c r="D2039" t="s">
        <v>4207</v>
      </c>
      <c r="E2039" s="121" t="s">
        <v>104</v>
      </c>
      <c r="F2039" t="s">
        <v>3812</v>
      </c>
      <c r="H2039" t="s">
        <v>5699</v>
      </c>
    </row>
    <row r="2040" spans="1:10">
      <c r="A2040" t="s">
        <v>5469</v>
      </c>
      <c r="B2040" t="str">
        <f t="shared" si="65"/>
        <v>NORTHHà Thị Xuyến</v>
      </c>
      <c r="C2040" t="s">
        <v>4210</v>
      </c>
      <c r="D2040" t="s">
        <v>4209</v>
      </c>
      <c r="E2040" s="121" t="s">
        <v>104</v>
      </c>
      <c r="F2040" t="s">
        <v>3812</v>
      </c>
      <c r="H2040" t="s">
        <v>5699</v>
      </c>
    </row>
    <row r="2041" spans="1:10">
      <c r="A2041" t="s">
        <v>5306</v>
      </c>
      <c r="B2041" t="str">
        <f t="shared" si="65"/>
        <v>HCMVõ Thị Nga</v>
      </c>
      <c r="C2041" t="s">
        <v>4212</v>
      </c>
      <c r="D2041" t="s">
        <v>4211</v>
      </c>
      <c r="E2041" s="121" t="s">
        <v>104</v>
      </c>
      <c r="F2041" t="s">
        <v>3812</v>
      </c>
      <c r="H2041" t="s">
        <v>5710</v>
      </c>
    </row>
    <row r="2042" spans="1:10">
      <c r="A2042" t="s">
        <v>5306</v>
      </c>
      <c r="B2042" t="str">
        <f t="shared" si="65"/>
        <v>HCMNguyễn Tiến Hải</v>
      </c>
      <c r="C2042" t="s">
        <v>4214</v>
      </c>
      <c r="D2042" t="s">
        <v>4213</v>
      </c>
      <c r="E2042" s="121" t="s">
        <v>104</v>
      </c>
      <c r="F2042" t="s">
        <v>3812</v>
      </c>
      <c r="H2042" t="s">
        <v>5726</v>
      </c>
    </row>
    <row r="2043" spans="1:10">
      <c r="A2043" t="s">
        <v>5469</v>
      </c>
      <c r="B2043" t="str">
        <f t="shared" si="65"/>
        <v>NORTHTạ Quang Hiếu</v>
      </c>
      <c r="C2043" t="s">
        <v>4216</v>
      </c>
      <c r="D2043" t="s">
        <v>4215</v>
      </c>
      <c r="E2043" s="121" t="s">
        <v>4217</v>
      </c>
      <c r="F2043" t="s">
        <v>107</v>
      </c>
      <c r="H2043" t="s">
        <v>5727</v>
      </c>
    </row>
    <row r="2044" spans="1:10">
      <c r="A2044" t="s">
        <v>58</v>
      </c>
      <c r="B2044" t="str">
        <f t="shared" si="65"/>
        <v>MTPhan Thị Trúc Phương</v>
      </c>
      <c r="C2044" t="s">
        <v>19</v>
      </c>
      <c r="D2044" t="s">
        <v>60</v>
      </c>
      <c r="E2044" s="121" t="s">
        <v>104</v>
      </c>
      <c r="F2044" t="s">
        <v>15</v>
      </c>
      <c r="H2044" t="s">
        <v>5517</v>
      </c>
      <c r="J2044">
        <f>+IF(COUNTIF($B:$B,B2044)=2,1,0)</f>
        <v>1</v>
      </c>
    </row>
    <row r="2045" spans="1:10">
      <c r="A2045" t="s">
        <v>5469</v>
      </c>
      <c r="B2045" t="str">
        <f t="shared" si="65"/>
        <v>NORTHNguyễn Hữu Bảy Tú</v>
      </c>
      <c r="C2045" t="s">
        <v>4219</v>
      </c>
      <c r="D2045" t="s">
        <v>4218</v>
      </c>
      <c r="E2045" s="121" t="s">
        <v>104</v>
      </c>
      <c r="F2045" t="s">
        <v>203</v>
      </c>
      <c r="H2045" t="s">
        <v>5728</v>
      </c>
    </row>
    <row r="2046" spans="1:10">
      <c r="A2046" t="s">
        <v>5306</v>
      </c>
      <c r="B2046" t="str">
        <f t="shared" si="65"/>
        <v>HCMPhạm Thanh Hòa</v>
      </c>
      <c r="C2046" t="s">
        <v>4221</v>
      </c>
      <c r="D2046" t="s">
        <v>4220</v>
      </c>
      <c r="E2046" s="121" t="s">
        <v>104</v>
      </c>
      <c r="F2046" t="s">
        <v>3812</v>
      </c>
      <c r="H2046" t="s">
        <v>5710</v>
      </c>
    </row>
    <row r="2047" spans="1:10">
      <c r="A2047" t="s">
        <v>5389</v>
      </c>
      <c r="B2047" t="str">
        <f t="shared" si="65"/>
        <v>MKPhạm Công Hậu</v>
      </c>
      <c r="C2047" t="s">
        <v>4223</v>
      </c>
      <c r="D2047" t="s">
        <v>4222</v>
      </c>
      <c r="E2047" s="121">
        <v>43411</v>
      </c>
      <c r="F2047" t="s">
        <v>1738</v>
      </c>
      <c r="H2047" t="s">
        <v>5696</v>
      </c>
    </row>
    <row r="2048" spans="1:10">
      <c r="A2048" t="s">
        <v>5340</v>
      </c>
      <c r="B2048" t="str">
        <f t="shared" si="65"/>
        <v>SENGUYỄN XUÂN HẢI</v>
      </c>
      <c r="C2048" t="s">
        <v>4225</v>
      </c>
      <c r="D2048" t="s">
        <v>4224</v>
      </c>
      <c r="E2048" s="121">
        <v>43409</v>
      </c>
      <c r="F2048" t="s">
        <v>3812</v>
      </c>
      <c r="H2048" t="s">
        <v>5345</v>
      </c>
    </row>
    <row r="2049" spans="1:8">
      <c r="A2049" t="s">
        <v>5340</v>
      </c>
      <c r="B2049" t="str">
        <f t="shared" si="65"/>
        <v>SELÊ THỊ THANH MAI</v>
      </c>
      <c r="C2049" t="s">
        <v>4227</v>
      </c>
      <c r="D2049" t="s">
        <v>4226</v>
      </c>
      <c r="E2049" s="121">
        <v>43409</v>
      </c>
      <c r="F2049" t="s">
        <v>3812</v>
      </c>
      <c r="H2049" t="s">
        <v>5345</v>
      </c>
    </row>
    <row r="2050" spans="1:8">
      <c r="A2050" t="s">
        <v>5340</v>
      </c>
      <c r="B2050" t="str">
        <f t="shared" si="65"/>
        <v>SEBÙI VĂN HƯNG</v>
      </c>
      <c r="C2050" t="s">
        <v>4229</v>
      </c>
      <c r="D2050" t="s">
        <v>4228</v>
      </c>
      <c r="E2050" s="121">
        <v>43409</v>
      </c>
      <c r="F2050" t="s">
        <v>2316</v>
      </c>
      <c r="H2050" t="s">
        <v>5345</v>
      </c>
    </row>
    <row r="2051" spans="1:8">
      <c r="A2051" t="s">
        <v>5340</v>
      </c>
      <c r="B2051" t="str">
        <f t="shared" si="65"/>
        <v>SENGUYỄN THỊ LOAN</v>
      </c>
      <c r="C2051" t="s">
        <v>4231</v>
      </c>
      <c r="D2051" t="s">
        <v>4230</v>
      </c>
      <c r="E2051" s="121">
        <v>43409</v>
      </c>
      <c r="F2051" t="s">
        <v>1738</v>
      </c>
      <c r="H2051" t="s">
        <v>5345</v>
      </c>
    </row>
    <row r="2052" spans="1:8">
      <c r="A2052" t="s">
        <v>5306</v>
      </c>
      <c r="B2052" t="str">
        <f t="shared" si="65"/>
        <v>HCMTrịnh Minh thái</v>
      </c>
      <c r="C2052" t="s">
        <v>4233</v>
      </c>
      <c r="D2052" t="s">
        <v>4232</v>
      </c>
      <c r="E2052" s="121">
        <v>43409</v>
      </c>
      <c r="F2052" t="s">
        <v>3812</v>
      </c>
      <c r="H2052" t="s">
        <v>5718</v>
      </c>
    </row>
    <row r="2053" spans="1:8">
      <c r="A2053" t="s">
        <v>5306</v>
      </c>
      <c r="B2053" t="str">
        <f t="shared" si="65"/>
        <v>HCMTrần Trung Nghĩa</v>
      </c>
      <c r="C2053" t="s">
        <v>4235</v>
      </c>
      <c r="D2053" t="s">
        <v>4234</v>
      </c>
      <c r="E2053" s="121">
        <v>43409</v>
      </c>
      <c r="F2053" t="s">
        <v>3812</v>
      </c>
      <c r="H2053" t="s">
        <v>5710</v>
      </c>
    </row>
    <row r="2054" spans="1:8">
      <c r="A2054" t="s">
        <v>5306</v>
      </c>
      <c r="B2054" t="str">
        <f t="shared" si="65"/>
        <v>HCMPhan Bình Nguyên</v>
      </c>
      <c r="C2054" t="s">
        <v>4237</v>
      </c>
      <c r="D2054" t="s">
        <v>4236</v>
      </c>
      <c r="E2054" s="121">
        <v>43409</v>
      </c>
      <c r="F2054" t="s">
        <v>3812</v>
      </c>
      <c r="H2054" t="s">
        <v>5710</v>
      </c>
    </row>
    <row r="2055" spans="1:8">
      <c r="A2055" t="s">
        <v>5306</v>
      </c>
      <c r="B2055" t="str">
        <f t="shared" si="65"/>
        <v>HCMPhu Vạn Đông</v>
      </c>
      <c r="C2055" t="s">
        <v>4239</v>
      </c>
      <c r="D2055" t="s">
        <v>4238</v>
      </c>
      <c r="E2055" s="121">
        <v>43409</v>
      </c>
      <c r="F2055" t="s">
        <v>3812</v>
      </c>
      <c r="H2055" t="s">
        <v>5710</v>
      </c>
    </row>
    <row r="2056" spans="1:8">
      <c r="A2056" t="s">
        <v>5306</v>
      </c>
      <c r="B2056" t="str">
        <f t="shared" si="65"/>
        <v>HCMPhan Thị Huyền Trang</v>
      </c>
      <c r="C2056" t="s">
        <v>4241</v>
      </c>
      <c r="D2056" t="s">
        <v>4240</v>
      </c>
      <c r="E2056" s="121">
        <v>43409</v>
      </c>
      <c r="F2056" t="s">
        <v>3812</v>
      </c>
      <c r="H2056" t="s">
        <v>5722</v>
      </c>
    </row>
    <row r="2057" spans="1:8">
      <c r="A2057" t="s">
        <v>5306</v>
      </c>
      <c r="B2057" t="str">
        <f t="shared" si="65"/>
        <v>HCMVõ Tấn Hảo</v>
      </c>
      <c r="C2057" t="s">
        <v>4243</v>
      </c>
      <c r="D2057" t="s">
        <v>4242</v>
      </c>
      <c r="E2057" s="121">
        <v>43409</v>
      </c>
      <c r="F2057" t="s">
        <v>3812</v>
      </c>
      <c r="H2057" t="s">
        <v>5710</v>
      </c>
    </row>
    <row r="2058" spans="1:8">
      <c r="A2058" t="s">
        <v>5469</v>
      </c>
      <c r="B2058" t="str">
        <f t="shared" si="65"/>
        <v>NORTHBùi Anh Tuấn</v>
      </c>
      <c r="C2058" t="s">
        <v>4245</v>
      </c>
      <c r="D2058" t="s">
        <v>4244</v>
      </c>
      <c r="E2058" s="121" t="s">
        <v>4246</v>
      </c>
      <c r="F2058" t="s">
        <v>3812</v>
      </c>
      <c r="H2058" t="s">
        <v>5490</v>
      </c>
    </row>
    <row r="2059" spans="1:8">
      <c r="A2059" t="s">
        <v>5306</v>
      </c>
      <c r="B2059" t="str">
        <f t="shared" si="65"/>
        <v>HCMHuỳnh Thị Phương thảo</v>
      </c>
      <c r="C2059" t="s">
        <v>4248</v>
      </c>
      <c r="D2059" t="s">
        <v>4247</v>
      </c>
      <c r="E2059" s="121" t="s">
        <v>4246</v>
      </c>
      <c r="F2059" t="s">
        <v>3812</v>
      </c>
      <c r="H2059" t="s">
        <v>5726</v>
      </c>
    </row>
    <row r="2060" spans="1:8">
      <c r="A2060" t="s">
        <v>5438</v>
      </c>
      <c r="B2060" t="str">
        <f t="shared" si="65"/>
        <v>CENLÂM HÙNG CƯỜNG</v>
      </c>
      <c r="C2060" t="s">
        <v>4250</v>
      </c>
      <c r="D2060" t="s">
        <v>4249</v>
      </c>
      <c r="E2060" s="121" t="s">
        <v>4246</v>
      </c>
      <c r="F2060" t="s">
        <v>3812</v>
      </c>
      <c r="H2060" t="s">
        <v>3301</v>
      </c>
    </row>
    <row r="2061" spans="1:8">
      <c r="A2061" t="s">
        <v>5389</v>
      </c>
      <c r="B2061" t="str">
        <f t="shared" si="65"/>
        <v>MKCao Thị Mỹ Kim</v>
      </c>
      <c r="C2061" t="s">
        <v>4252</v>
      </c>
      <c r="D2061" t="s">
        <v>4251</v>
      </c>
      <c r="E2061" s="121">
        <v>43412</v>
      </c>
      <c r="F2061" t="s">
        <v>1738</v>
      </c>
      <c r="H2061" t="s">
        <v>5613</v>
      </c>
    </row>
    <row r="2062" spans="1:8">
      <c r="A2062" t="s">
        <v>5389</v>
      </c>
      <c r="B2062" t="str">
        <f t="shared" si="65"/>
        <v>MKNguyễn Thị Cẩm Tú</v>
      </c>
      <c r="C2062" t="s">
        <v>4254</v>
      </c>
      <c r="D2062" t="s">
        <v>4253</v>
      </c>
      <c r="E2062" s="121">
        <v>43412</v>
      </c>
      <c r="F2062" t="s">
        <v>1738</v>
      </c>
      <c r="H2062" t="s">
        <v>5613</v>
      </c>
    </row>
    <row r="2063" spans="1:8">
      <c r="A2063" t="s">
        <v>5306</v>
      </c>
      <c r="B2063" t="str">
        <f t="shared" si="65"/>
        <v>HCMPhan Nguyễn Trung Nhân</v>
      </c>
      <c r="C2063" t="s">
        <v>4256</v>
      </c>
      <c r="D2063" t="s">
        <v>4255</v>
      </c>
      <c r="E2063" s="121" t="s">
        <v>4257</v>
      </c>
      <c r="F2063" t="s">
        <v>3812</v>
      </c>
      <c r="H2063" t="s">
        <v>5722</v>
      </c>
    </row>
    <row r="2064" spans="1:8">
      <c r="A2064" t="s">
        <v>5306</v>
      </c>
      <c r="B2064" t="str">
        <f t="shared" si="65"/>
        <v>HCMĐặng Nhật Tân</v>
      </c>
      <c r="C2064" t="s">
        <v>4259</v>
      </c>
      <c r="D2064" t="s">
        <v>4258</v>
      </c>
      <c r="E2064" s="121" t="s">
        <v>4260</v>
      </c>
      <c r="F2064" t="s">
        <v>3812</v>
      </c>
      <c r="H2064" t="s">
        <v>5722</v>
      </c>
    </row>
    <row r="2065" spans="1:8">
      <c r="A2065" t="s">
        <v>5389</v>
      </c>
      <c r="B2065" t="str">
        <f t="shared" si="65"/>
        <v>MKTrần Tấn Huân</v>
      </c>
      <c r="C2065" t="s">
        <v>4262</v>
      </c>
      <c r="D2065" t="s">
        <v>4261</v>
      </c>
      <c r="E2065" s="121">
        <v>43416</v>
      </c>
      <c r="F2065" t="s">
        <v>1738</v>
      </c>
      <c r="H2065" t="s">
        <v>5654</v>
      </c>
    </row>
    <row r="2066" spans="1:8">
      <c r="A2066" t="s">
        <v>5389</v>
      </c>
      <c r="B2066" t="str">
        <f t="shared" si="65"/>
        <v>MKTrần Thị Phương Dung</v>
      </c>
      <c r="C2066" t="s">
        <v>4264</v>
      </c>
      <c r="D2066" t="s">
        <v>4263</v>
      </c>
      <c r="E2066" s="121">
        <v>43416</v>
      </c>
      <c r="F2066" t="s">
        <v>1738</v>
      </c>
      <c r="H2066" t="s">
        <v>5654</v>
      </c>
    </row>
    <row r="2067" spans="1:8">
      <c r="A2067" t="s">
        <v>5306</v>
      </c>
      <c r="B2067" t="str">
        <f t="shared" si="65"/>
        <v>HCMĐỗ Thị Lãi</v>
      </c>
      <c r="C2067" t="s">
        <v>4266</v>
      </c>
      <c r="D2067" t="s">
        <v>4265</v>
      </c>
      <c r="E2067" s="121" t="s">
        <v>4267</v>
      </c>
      <c r="F2067" t="s">
        <v>2316</v>
      </c>
      <c r="H2067" t="s">
        <v>3301</v>
      </c>
    </row>
    <row r="2068" spans="1:8">
      <c r="A2068" t="s">
        <v>5306</v>
      </c>
      <c r="B2068" t="str">
        <f t="shared" si="65"/>
        <v>HCMTrương Ngọc Quỳnh</v>
      </c>
      <c r="C2068" t="s">
        <v>4269</v>
      </c>
      <c r="D2068" t="s">
        <v>4268</v>
      </c>
      <c r="E2068" s="121" t="s">
        <v>4267</v>
      </c>
      <c r="F2068" t="s">
        <v>3812</v>
      </c>
      <c r="H2068" t="s">
        <v>5616</v>
      </c>
    </row>
    <row r="2069" spans="1:8">
      <c r="A2069" t="s">
        <v>5340</v>
      </c>
      <c r="B2069" t="str">
        <f t="shared" si="65"/>
        <v>SETrần Ngọc Trung</v>
      </c>
      <c r="C2069" t="s">
        <v>2975</v>
      </c>
      <c r="D2069" t="s">
        <v>4270</v>
      </c>
      <c r="E2069" s="121">
        <v>43416</v>
      </c>
      <c r="F2069" t="s">
        <v>1738</v>
      </c>
      <c r="H2069" t="s">
        <v>5674</v>
      </c>
    </row>
    <row r="2070" spans="1:8">
      <c r="A2070" t="s">
        <v>5306</v>
      </c>
      <c r="B2070" t="str">
        <f t="shared" si="65"/>
        <v>HCMPhan Kim Ngân</v>
      </c>
      <c r="C2070" t="s">
        <v>4272</v>
      </c>
      <c r="D2070" t="s">
        <v>4271</v>
      </c>
      <c r="E2070" s="121">
        <v>43416</v>
      </c>
      <c r="F2070" t="s">
        <v>3812</v>
      </c>
      <c r="H2070" t="s">
        <v>5712</v>
      </c>
    </row>
    <row r="2071" spans="1:8">
      <c r="A2071" t="s">
        <v>5306</v>
      </c>
      <c r="B2071" t="str">
        <f t="shared" si="65"/>
        <v>HCMTrần Thanh Nghĩa</v>
      </c>
      <c r="C2071" t="s">
        <v>4274</v>
      </c>
      <c r="D2071" t="s">
        <v>4273</v>
      </c>
      <c r="E2071" s="121">
        <v>43416</v>
      </c>
      <c r="F2071" t="s">
        <v>3812</v>
      </c>
      <c r="H2071" t="s">
        <v>5711</v>
      </c>
    </row>
    <row r="2072" spans="1:8">
      <c r="A2072" t="s">
        <v>5469</v>
      </c>
      <c r="B2072" t="str">
        <f t="shared" si="65"/>
        <v>NORTHTrần Văn Thọ</v>
      </c>
      <c r="C2072" t="s">
        <v>2647</v>
      </c>
      <c r="D2072" t="s">
        <v>4275</v>
      </c>
      <c r="E2072" s="121" t="s">
        <v>4276</v>
      </c>
      <c r="F2072" t="s">
        <v>3812</v>
      </c>
      <c r="H2072" t="s">
        <v>5729</v>
      </c>
    </row>
    <row r="2073" spans="1:8">
      <c r="A2073" t="s">
        <v>5340</v>
      </c>
      <c r="B2073" t="str">
        <f t="shared" si="65"/>
        <v>SETrương Đức Trí</v>
      </c>
      <c r="C2073" t="s">
        <v>2837</v>
      </c>
      <c r="D2073" t="s">
        <v>4277</v>
      </c>
      <c r="E2073" s="121">
        <v>43417</v>
      </c>
      <c r="F2073" t="s">
        <v>3812</v>
      </c>
      <c r="H2073" t="s">
        <v>5686</v>
      </c>
    </row>
    <row r="2074" spans="1:8">
      <c r="A2074" t="s">
        <v>5340</v>
      </c>
      <c r="B2074" t="str">
        <f t="shared" si="65"/>
        <v>SETRẦN HỮU SĨ</v>
      </c>
      <c r="C2074" t="s">
        <v>4279</v>
      </c>
      <c r="D2074" t="s">
        <v>4278</v>
      </c>
      <c r="E2074" s="121">
        <v>43417</v>
      </c>
      <c r="F2074" t="s">
        <v>1738</v>
      </c>
      <c r="H2074" t="s">
        <v>5345</v>
      </c>
    </row>
    <row r="2075" spans="1:8">
      <c r="A2075" t="s">
        <v>5438</v>
      </c>
      <c r="B2075" t="str">
        <f t="shared" si="65"/>
        <v>CENNguyễn Văn Tam</v>
      </c>
      <c r="C2075" t="s">
        <v>4281</v>
      </c>
      <c r="D2075" t="s">
        <v>4280</v>
      </c>
      <c r="E2075" s="121">
        <v>43419</v>
      </c>
      <c r="F2075" t="s">
        <v>107</v>
      </c>
      <c r="H2075" t="s">
        <v>3301</v>
      </c>
    </row>
    <row r="2076" spans="1:8">
      <c r="A2076" t="s">
        <v>5306</v>
      </c>
      <c r="B2076" t="str">
        <f t="shared" si="65"/>
        <v>HCMNguyễn Đăng Khương</v>
      </c>
      <c r="C2076" t="s">
        <v>4283</v>
      </c>
      <c r="D2076" t="s">
        <v>4282</v>
      </c>
      <c r="E2076" s="121">
        <v>43418</v>
      </c>
      <c r="F2076" t="s">
        <v>3812</v>
      </c>
      <c r="H2076" t="s">
        <v>5723</v>
      </c>
    </row>
    <row r="2077" spans="1:8">
      <c r="A2077" t="s">
        <v>5306</v>
      </c>
      <c r="B2077" t="str">
        <f t="shared" si="65"/>
        <v>HCMTrần Trung Hiếu</v>
      </c>
      <c r="C2077" t="s">
        <v>4285</v>
      </c>
      <c r="D2077" t="s">
        <v>4284</v>
      </c>
      <c r="E2077" s="121">
        <v>43421</v>
      </c>
      <c r="F2077" t="s">
        <v>3424</v>
      </c>
      <c r="H2077" t="s">
        <v>5711</v>
      </c>
    </row>
    <row r="2078" spans="1:8">
      <c r="A2078" t="s">
        <v>5389</v>
      </c>
      <c r="B2078" t="str">
        <f t="shared" si="65"/>
        <v>MKNguyễn Hoàng Nam</v>
      </c>
      <c r="C2078" t="s">
        <v>2176</v>
      </c>
      <c r="D2078" t="s">
        <v>4286</v>
      </c>
      <c r="E2078" s="121">
        <v>43424</v>
      </c>
      <c r="F2078" t="s">
        <v>3812</v>
      </c>
      <c r="H2078" t="s">
        <v>5696</v>
      </c>
    </row>
    <row r="2079" spans="1:8">
      <c r="A2079" t="s">
        <v>5306</v>
      </c>
      <c r="B2079" t="str">
        <f t="shared" si="65"/>
        <v>HCMNguyễn Văn Đình Phú</v>
      </c>
      <c r="C2079" t="s">
        <v>2097</v>
      </c>
      <c r="D2079" t="s">
        <v>4287</v>
      </c>
      <c r="E2079" s="121">
        <v>43423</v>
      </c>
      <c r="F2079" t="s">
        <v>3812</v>
      </c>
      <c r="H2079" t="s">
        <v>5730</v>
      </c>
    </row>
    <row r="2080" spans="1:8">
      <c r="A2080" t="s">
        <v>5340</v>
      </c>
      <c r="B2080" t="str">
        <f t="shared" si="65"/>
        <v>SENguyễn Văn Tính</v>
      </c>
      <c r="C2080" t="s">
        <v>4289</v>
      </c>
      <c r="D2080" t="s">
        <v>4288</v>
      </c>
      <c r="E2080" s="121">
        <v>43417</v>
      </c>
      <c r="F2080" t="s">
        <v>107</v>
      </c>
      <c r="H2080" t="s">
        <v>5731</v>
      </c>
    </row>
    <row r="2081" spans="1:8">
      <c r="A2081" t="s">
        <v>5340</v>
      </c>
      <c r="B2081" t="str">
        <f t="shared" si="65"/>
        <v>SENguyển Đăng Phước</v>
      </c>
      <c r="C2081" t="s">
        <v>4291</v>
      </c>
      <c r="D2081" t="s">
        <v>4290</v>
      </c>
      <c r="E2081" s="121">
        <v>43423</v>
      </c>
      <c r="F2081" t="s">
        <v>1738</v>
      </c>
      <c r="H2081" t="s">
        <v>5674</v>
      </c>
    </row>
    <row r="2082" spans="1:8">
      <c r="A2082" t="s">
        <v>58</v>
      </c>
      <c r="B2082" t="str">
        <f t="shared" si="65"/>
        <v>MTTrần Đình Quốc Anh</v>
      </c>
      <c r="C2082" t="s">
        <v>4293</v>
      </c>
      <c r="D2082" t="s">
        <v>4292</v>
      </c>
      <c r="E2082" s="121" t="s">
        <v>4294</v>
      </c>
      <c r="F2082" t="s">
        <v>15</v>
      </c>
      <c r="H2082" t="s">
        <v>4735</v>
      </c>
    </row>
    <row r="2083" spans="1:8">
      <c r="A2083" t="s">
        <v>5389</v>
      </c>
      <c r="B2083" t="str">
        <f t="shared" si="65"/>
        <v>MKNguyễn Thị Diệu Thiện</v>
      </c>
      <c r="C2083" t="s">
        <v>4296</v>
      </c>
      <c r="D2083" t="s">
        <v>4295</v>
      </c>
      <c r="E2083" s="121" t="s">
        <v>4297</v>
      </c>
      <c r="F2083" t="s">
        <v>3424</v>
      </c>
      <c r="H2083" t="s">
        <v>5435</v>
      </c>
    </row>
    <row r="2084" spans="1:8">
      <c r="A2084" t="s">
        <v>5438</v>
      </c>
      <c r="B2084" t="str">
        <f t="shared" si="65"/>
        <v xml:space="preserve">CENTrần Xuân Cường </v>
      </c>
      <c r="C2084" t="s">
        <v>4299</v>
      </c>
      <c r="D2084" t="s">
        <v>4298</v>
      </c>
      <c r="E2084" s="121" t="s">
        <v>4300</v>
      </c>
      <c r="F2084" t="s">
        <v>3812</v>
      </c>
      <c r="H2084" t="s">
        <v>5652</v>
      </c>
    </row>
    <row r="2085" spans="1:8">
      <c r="A2085" t="s">
        <v>5438</v>
      </c>
      <c r="B2085" t="str">
        <f t="shared" si="65"/>
        <v xml:space="preserve">CENĐào Ngọc Hải </v>
      </c>
      <c r="C2085" t="s">
        <v>4302</v>
      </c>
      <c r="D2085" t="s">
        <v>4301</v>
      </c>
      <c r="E2085" s="121" t="s">
        <v>4300</v>
      </c>
      <c r="F2085" t="s">
        <v>3812</v>
      </c>
      <c r="H2085" t="s">
        <v>5652</v>
      </c>
    </row>
    <row r="2086" spans="1:8">
      <c r="A2086" t="s">
        <v>5340</v>
      </c>
      <c r="B2086" t="str">
        <f t="shared" si="65"/>
        <v>SEChâu Văn Hòa</v>
      </c>
      <c r="C2086" t="s">
        <v>4304</v>
      </c>
      <c r="D2086" t="s">
        <v>4303</v>
      </c>
      <c r="E2086" s="121">
        <v>43426</v>
      </c>
      <c r="F2086" t="s">
        <v>107</v>
      </c>
      <c r="H2086" t="s">
        <v>5731</v>
      </c>
    </row>
    <row r="2087" spans="1:8">
      <c r="A2087" t="s">
        <v>5469</v>
      </c>
      <c r="B2087" t="str">
        <f t="shared" si="65"/>
        <v>NORTHNguyễn Anh Quốc</v>
      </c>
      <c r="C2087" t="s">
        <v>4306</v>
      </c>
      <c r="D2087" t="s">
        <v>4305</v>
      </c>
      <c r="E2087" s="121" t="s">
        <v>4297</v>
      </c>
      <c r="F2087" t="s">
        <v>2316</v>
      </c>
      <c r="H2087" t="s">
        <v>5729</v>
      </c>
    </row>
    <row r="2088" spans="1:8">
      <c r="A2088" t="s">
        <v>5306</v>
      </c>
      <c r="B2088" t="str">
        <f t="shared" si="65"/>
        <v>HCMNguyễn Thanh Trâm</v>
      </c>
      <c r="C2088" t="s">
        <v>4308</v>
      </c>
      <c r="D2088" t="s">
        <v>4307</v>
      </c>
      <c r="E2088" s="121">
        <v>43431</v>
      </c>
      <c r="F2088" t="s">
        <v>3812</v>
      </c>
      <c r="H2088" t="s">
        <v>5732</v>
      </c>
    </row>
    <row r="2089" spans="1:8">
      <c r="A2089" t="s">
        <v>5389</v>
      </c>
      <c r="B2089" t="str">
        <f t="shared" si="65"/>
        <v>MKNguyễn Thị Thùy Dung</v>
      </c>
      <c r="C2089" t="s">
        <v>3218</v>
      </c>
      <c r="D2089" t="s">
        <v>4309</v>
      </c>
      <c r="E2089" s="121">
        <v>43435</v>
      </c>
      <c r="F2089" t="s">
        <v>3812</v>
      </c>
      <c r="H2089" t="s">
        <v>5629</v>
      </c>
    </row>
    <row r="2090" spans="1:8">
      <c r="A2090" t="s">
        <v>5389</v>
      </c>
      <c r="B2090" t="str">
        <f t="shared" si="65"/>
        <v>MKTrần Văn Sển</v>
      </c>
      <c r="C2090" t="s">
        <v>4311</v>
      </c>
      <c r="D2090" t="s">
        <v>4310</v>
      </c>
      <c r="E2090" s="121">
        <v>43435</v>
      </c>
      <c r="F2090" t="s">
        <v>3424</v>
      </c>
      <c r="H2090" t="s">
        <v>5609</v>
      </c>
    </row>
    <row r="2091" spans="1:8">
      <c r="A2091" t="s">
        <v>5438</v>
      </c>
      <c r="B2091" t="str">
        <f t="shared" si="65"/>
        <v>CENCHU VĂN NAM</v>
      </c>
      <c r="C2091" t="s">
        <v>4313</v>
      </c>
      <c r="D2091" t="s">
        <v>4312</v>
      </c>
      <c r="E2091" s="121" t="s">
        <v>4314</v>
      </c>
      <c r="F2091" t="s">
        <v>3812</v>
      </c>
      <c r="H2091" t="s">
        <v>5733</v>
      </c>
    </row>
    <row r="2092" spans="1:8">
      <c r="A2092" t="s">
        <v>5469</v>
      </c>
      <c r="B2092" t="str">
        <f t="shared" si="65"/>
        <v>NORTHPhạm Thị Loan</v>
      </c>
      <c r="C2092" t="s">
        <v>4316</v>
      </c>
      <c r="D2092" t="s">
        <v>4315</v>
      </c>
      <c r="E2092" s="121" t="s">
        <v>4317</v>
      </c>
      <c r="F2092" t="s">
        <v>3812</v>
      </c>
      <c r="H2092" t="s">
        <v>5604</v>
      </c>
    </row>
    <row r="2093" spans="1:8">
      <c r="A2093" t="s">
        <v>5469</v>
      </c>
      <c r="B2093" t="str">
        <f t="shared" ref="B2093:B2146" si="66">+A2093&amp;C2093</f>
        <v>NORTHPhạm Thị Huyền</v>
      </c>
      <c r="C2093" t="s">
        <v>4319</v>
      </c>
      <c r="D2093" t="s">
        <v>4318</v>
      </c>
      <c r="E2093" s="121" t="s">
        <v>4320</v>
      </c>
      <c r="F2093" t="s">
        <v>3812</v>
      </c>
      <c r="H2093" t="s">
        <v>5734</v>
      </c>
    </row>
    <row r="2094" spans="1:8">
      <c r="A2094" t="s">
        <v>5469</v>
      </c>
      <c r="B2094" t="str">
        <f t="shared" si="66"/>
        <v>NORTHLÒ VĂN QUÝ</v>
      </c>
      <c r="C2094" t="s">
        <v>4322</v>
      </c>
      <c r="D2094" t="s">
        <v>4321</v>
      </c>
      <c r="E2094" s="121" t="s">
        <v>4320</v>
      </c>
      <c r="F2094" t="s">
        <v>3812</v>
      </c>
      <c r="H2094" t="s">
        <v>5735</v>
      </c>
    </row>
    <row r="2095" spans="1:8">
      <c r="A2095" t="s">
        <v>5469</v>
      </c>
      <c r="B2095" t="str">
        <f t="shared" si="66"/>
        <v>NORTHNGUYỄN THỊ DUYÊN SL</v>
      </c>
      <c r="C2095" t="s">
        <v>4324</v>
      </c>
      <c r="D2095" t="s">
        <v>4323</v>
      </c>
      <c r="E2095" s="121" t="s">
        <v>4320</v>
      </c>
      <c r="F2095" t="s">
        <v>3812</v>
      </c>
      <c r="H2095" t="s">
        <v>5735</v>
      </c>
    </row>
    <row r="2096" spans="1:8">
      <c r="A2096" t="s">
        <v>5469</v>
      </c>
      <c r="B2096" t="str">
        <f t="shared" si="66"/>
        <v>NORTHNGUYỄN THỊ HẰNG</v>
      </c>
      <c r="C2096" t="s">
        <v>4326</v>
      </c>
      <c r="D2096" t="s">
        <v>4325</v>
      </c>
      <c r="E2096" s="121" t="s">
        <v>4320</v>
      </c>
      <c r="F2096" t="s">
        <v>3812</v>
      </c>
      <c r="H2096" t="s">
        <v>5735</v>
      </c>
    </row>
    <row r="2097" spans="1:10">
      <c r="A2097" t="s">
        <v>5306</v>
      </c>
      <c r="B2097" t="str">
        <f t="shared" si="66"/>
        <v>HCMNguyễn Thành Phước</v>
      </c>
      <c r="C2097" t="s">
        <v>4328</v>
      </c>
      <c r="D2097" t="s">
        <v>4327</v>
      </c>
      <c r="E2097" s="121">
        <v>43435</v>
      </c>
      <c r="F2097" t="s">
        <v>3812</v>
      </c>
      <c r="H2097" t="s">
        <v>5726</v>
      </c>
    </row>
    <row r="2098" spans="1:10">
      <c r="A2098" t="s">
        <v>5469</v>
      </c>
      <c r="B2098" t="str">
        <f t="shared" si="66"/>
        <v>NORTHTạ Văn Nghinh</v>
      </c>
      <c r="C2098" t="s">
        <v>4330</v>
      </c>
      <c r="D2098" t="s">
        <v>4329</v>
      </c>
      <c r="E2098" s="121" t="s">
        <v>4320</v>
      </c>
      <c r="F2098" t="s">
        <v>3812</v>
      </c>
      <c r="H2098" t="s">
        <v>5590</v>
      </c>
    </row>
    <row r="2099" spans="1:10">
      <c r="A2099" t="s">
        <v>5306</v>
      </c>
      <c r="B2099" t="str">
        <f t="shared" si="66"/>
        <v>HCMNguyễn Thị Mộng Tuyền</v>
      </c>
      <c r="C2099" t="s">
        <v>216</v>
      </c>
      <c r="D2099" t="s">
        <v>4331</v>
      </c>
      <c r="F2099" t="s">
        <v>3812</v>
      </c>
      <c r="H2099" t="s">
        <v>5736</v>
      </c>
    </row>
    <row r="2100" spans="1:10">
      <c r="A2100" t="s">
        <v>5306</v>
      </c>
      <c r="B2100" t="str">
        <f t="shared" si="66"/>
        <v>HCMNguyễn Quang Duy</v>
      </c>
      <c r="C2100" t="s">
        <v>4333</v>
      </c>
      <c r="D2100" t="s">
        <v>4332</v>
      </c>
      <c r="F2100" t="s">
        <v>2316</v>
      </c>
      <c r="H2100" t="s">
        <v>5737</v>
      </c>
    </row>
    <row r="2101" spans="1:10">
      <c r="A2101" t="s">
        <v>5306</v>
      </c>
      <c r="B2101" t="str">
        <f t="shared" si="66"/>
        <v>HCMHồ Ngọc Hải</v>
      </c>
      <c r="C2101" t="s">
        <v>3848</v>
      </c>
      <c r="D2101" t="s">
        <v>4334</v>
      </c>
      <c r="F2101" t="s">
        <v>3812</v>
      </c>
      <c r="H2101" t="s">
        <v>5737</v>
      </c>
      <c r="J2101">
        <f>+IF(COUNTIF($B:$B,B2101)=2,1,0)</f>
        <v>1</v>
      </c>
    </row>
    <row r="2102" spans="1:10">
      <c r="A2102" t="s">
        <v>5306</v>
      </c>
      <c r="B2102" t="str">
        <f t="shared" si="66"/>
        <v>HCMHuỳnh Văn Thiệt</v>
      </c>
      <c r="C2102" t="s">
        <v>3850</v>
      </c>
      <c r="D2102" t="s">
        <v>4335</v>
      </c>
      <c r="F2102" t="s">
        <v>3812</v>
      </c>
      <c r="H2102" t="s">
        <v>5737</v>
      </c>
      <c r="J2102">
        <f>+IF(COUNTIF($B:$B,B2102)=2,1,0)</f>
        <v>1</v>
      </c>
    </row>
    <row r="2103" spans="1:10">
      <c r="A2103" t="s">
        <v>5306</v>
      </c>
      <c r="B2103" t="str">
        <f t="shared" si="66"/>
        <v>HCMNguyễn Viết Bình</v>
      </c>
      <c r="C2103" t="s">
        <v>2409</v>
      </c>
      <c r="D2103" t="s">
        <v>4336</v>
      </c>
      <c r="F2103" t="s">
        <v>3812</v>
      </c>
      <c r="H2103" t="s">
        <v>5737</v>
      </c>
      <c r="J2103">
        <f>+IF(COUNTIF($B:$B,B2103)=2,1,0)</f>
        <v>1</v>
      </c>
    </row>
    <row r="2104" spans="1:10">
      <c r="A2104" t="s">
        <v>5306</v>
      </c>
      <c r="B2104" t="str">
        <f t="shared" si="66"/>
        <v>HCMNGUYỄN THỊ THU NGÂN</v>
      </c>
      <c r="C2104" t="s">
        <v>3462</v>
      </c>
      <c r="D2104" t="s">
        <v>4337</v>
      </c>
      <c r="F2104" t="s">
        <v>3812</v>
      </c>
      <c r="H2104" t="s">
        <v>5738</v>
      </c>
      <c r="J2104">
        <f>+IF(COUNTIF($B:$B,B2104)=2,1,0)</f>
        <v>1</v>
      </c>
    </row>
    <row r="2105" spans="1:10">
      <c r="A2105" t="s">
        <v>5306</v>
      </c>
      <c r="B2105" t="str">
        <f t="shared" si="66"/>
        <v>HCMNguyễn Mạnh Cường</v>
      </c>
      <c r="C2105" t="s">
        <v>1917</v>
      </c>
      <c r="D2105" t="s">
        <v>4338</v>
      </c>
      <c r="F2105" t="s">
        <v>2316</v>
      </c>
      <c r="H2105" t="s">
        <v>5738</v>
      </c>
      <c r="J2105">
        <f>+IF(COUNTIF($B:$B,B2105)=2,1,0)</f>
        <v>1</v>
      </c>
    </row>
    <row r="2106" spans="1:10">
      <c r="A2106" t="s">
        <v>5389</v>
      </c>
      <c r="B2106" t="str">
        <f t="shared" si="66"/>
        <v>MKNguyễn Ngọc Xuân Thi </v>
      </c>
      <c r="C2106" t="s">
        <v>4340</v>
      </c>
      <c r="D2106" t="s">
        <v>4339</v>
      </c>
      <c r="E2106" s="121">
        <v>43439</v>
      </c>
      <c r="F2106" t="s">
        <v>2316</v>
      </c>
      <c r="H2106" t="s">
        <v>5422</v>
      </c>
    </row>
    <row r="2107" spans="1:10">
      <c r="A2107" t="s">
        <v>58</v>
      </c>
      <c r="B2107" t="str">
        <f t="shared" si="66"/>
        <v>MTTrương Công Tính</v>
      </c>
      <c r="C2107" t="s">
        <v>4342</v>
      </c>
      <c r="D2107" t="s">
        <v>4341</v>
      </c>
      <c r="E2107" s="121" t="s">
        <v>4343</v>
      </c>
      <c r="F2107" t="s">
        <v>15</v>
      </c>
      <c r="H2107" t="s">
        <v>5724</v>
      </c>
    </row>
    <row r="2108" spans="1:10">
      <c r="A2108" t="s">
        <v>5340</v>
      </c>
      <c r="B2108" t="str">
        <f t="shared" si="66"/>
        <v>SENGUYỄN VĂN PHONG</v>
      </c>
      <c r="C2108" t="s">
        <v>4345</v>
      </c>
      <c r="D2108" t="s">
        <v>4344</v>
      </c>
      <c r="E2108" s="121">
        <v>43437</v>
      </c>
      <c r="F2108" t="s">
        <v>1738</v>
      </c>
      <c r="H2108" t="s">
        <v>5739</v>
      </c>
    </row>
    <row r="2109" spans="1:10">
      <c r="A2109" t="s">
        <v>5389</v>
      </c>
      <c r="B2109" t="str">
        <f t="shared" si="66"/>
        <v>MKNguyễn Trọng Duy</v>
      </c>
      <c r="C2109" t="s">
        <v>4347</v>
      </c>
      <c r="D2109" t="s">
        <v>4346</v>
      </c>
      <c r="E2109" s="121" t="s">
        <v>4343</v>
      </c>
      <c r="F2109" t="s">
        <v>1738</v>
      </c>
      <c r="H2109" t="s">
        <v>5613</v>
      </c>
    </row>
    <row r="2110" spans="1:10">
      <c r="A2110" t="s">
        <v>5469</v>
      </c>
      <c r="B2110" t="str">
        <f t="shared" si="66"/>
        <v>NORTHPHẠM THỊ THÙY LINH</v>
      </c>
      <c r="C2110" t="s">
        <v>4349</v>
      </c>
      <c r="D2110" t="s">
        <v>4348</v>
      </c>
      <c r="E2110" s="121" t="s">
        <v>4343</v>
      </c>
      <c r="F2110" t="s">
        <v>3812</v>
      </c>
      <c r="H2110" t="s">
        <v>5735</v>
      </c>
    </row>
    <row r="2111" spans="1:10">
      <c r="A2111" t="s">
        <v>5469</v>
      </c>
      <c r="B2111" t="str">
        <f t="shared" si="66"/>
        <v>NORTHNguyễn Thị Thúy TN</v>
      </c>
      <c r="C2111" t="s">
        <v>4351</v>
      </c>
      <c r="D2111" t="s">
        <v>4350</v>
      </c>
      <c r="E2111" s="121" t="s">
        <v>4343</v>
      </c>
      <c r="F2111" t="s">
        <v>3812</v>
      </c>
      <c r="H2111" t="s">
        <v>5604</v>
      </c>
    </row>
    <row r="2112" spans="1:10">
      <c r="A2112" t="s">
        <v>58</v>
      </c>
      <c r="B2112" t="str">
        <f t="shared" si="66"/>
        <v>MTTrần Minh Tài</v>
      </c>
      <c r="C2112" t="s">
        <v>4353</v>
      </c>
      <c r="D2112" t="s">
        <v>4352</v>
      </c>
      <c r="E2112" s="121" t="s">
        <v>4354</v>
      </c>
      <c r="F2112" t="s">
        <v>15</v>
      </c>
      <c r="H2112" t="s">
        <v>5740</v>
      </c>
    </row>
    <row r="2113" spans="1:8">
      <c r="A2113" t="s">
        <v>5306</v>
      </c>
      <c r="B2113" t="str">
        <f t="shared" si="66"/>
        <v>HCMNguyễn Quang Duy</v>
      </c>
      <c r="C2113" t="s">
        <v>4333</v>
      </c>
      <c r="D2113" t="s">
        <v>4355</v>
      </c>
      <c r="E2113" s="121">
        <v>43432</v>
      </c>
      <c r="F2113" t="s">
        <v>2316</v>
      </c>
      <c r="H2113" t="s">
        <v>5741</v>
      </c>
    </row>
    <row r="2114" spans="1:8">
      <c r="A2114" t="s">
        <v>5306</v>
      </c>
      <c r="B2114" t="str">
        <f t="shared" si="66"/>
        <v>HCMHoàng Vũ Nguyên</v>
      </c>
      <c r="C2114" t="s">
        <v>4357</v>
      </c>
      <c r="D2114" t="s">
        <v>4356</v>
      </c>
      <c r="F2114" t="s">
        <v>3940</v>
      </c>
      <c r="H2114" t="s">
        <v>5741</v>
      </c>
    </row>
    <row r="2115" spans="1:8">
      <c r="A2115" t="s">
        <v>5340</v>
      </c>
      <c r="B2115" t="str">
        <f t="shared" si="66"/>
        <v>SETrần Tiến Lâm</v>
      </c>
      <c r="C2115" t="s">
        <v>4359</v>
      </c>
      <c r="D2115" t="s">
        <v>4358</v>
      </c>
      <c r="E2115" s="121">
        <v>43442</v>
      </c>
      <c r="F2115" t="s">
        <v>107</v>
      </c>
      <c r="H2115" t="s">
        <v>5697</v>
      </c>
    </row>
    <row r="2116" spans="1:8">
      <c r="A2116" t="s">
        <v>5340</v>
      </c>
      <c r="B2116" t="str">
        <f t="shared" si="66"/>
        <v>SEHuỳnh Văn Toàn</v>
      </c>
      <c r="C2116" t="s">
        <v>4361</v>
      </c>
      <c r="D2116" t="s">
        <v>4360</v>
      </c>
      <c r="E2116" s="121">
        <v>43442</v>
      </c>
      <c r="F2116" t="s">
        <v>107</v>
      </c>
      <c r="H2116" t="s">
        <v>5731</v>
      </c>
    </row>
    <row r="2117" spans="1:8">
      <c r="A2117" t="s">
        <v>5306</v>
      </c>
      <c r="B2117" t="str">
        <f t="shared" si="66"/>
        <v>HCMPhạm Khánh Duy</v>
      </c>
      <c r="C2117" t="s">
        <v>4363</v>
      </c>
      <c r="D2117" t="s">
        <v>4362</v>
      </c>
      <c r="E2117" s="121">
        <v>43441</v>
      </c>
      <c r="F2117" t="s">
        <v>3812</v>
      </c>
      <c r="H2117" t="s">
        <v>5742</v>
      </c>
    </row>
    <row r="2118" spans="1:8">
      <c r="A2118" t="s">
        <v>5306</v>
      </c>
      <c r="B2118" t="str">
        <f t="shared" si="66"/>
        <v>HCMNguyễn Văn Quyết</v>
      </c>
      <c r="C2118" t="s">
        <v>4365</v>
      </c>
      <c r="D2118" t="s">
        <v>4364</v>
      </c>
      <c r="E2118" s="121">
        <v>43444</v>
      </c>
      <c r="F2118" t="s">
        <v>3812</v>
      </c>
      <c r="H2118" t="s">
        <v>5742</v>
      </c>
    </row>
    <row r="2119" spans="1:8">
      <c r="A2119" t="s">
        <v>5306</v>
      </c>
      <c r="B2119" t="str">
        <f t="shared" si="66"/>
        <v>HCMTrịnh Hoàng Sang</v>
      </c>
      <c r="C2119" t="s">
        <v>4367</v>
      </c>
      <c r="D2119" t="s">
        <v>4366</v>
      </c>
      <c r="E2119" s="121">
        <v>43444</v>
      </c>
      <c r="F2119" t="s">
        <v>3812</v>
      </c>
      <c r="H2119" t="s">
        <v>5742</v>
      </c>
    </row>
    <row r="2120" spans="1:8">
      <c r="A2120" t="s">
        <v>5306</v>
      </c>
      <c r="B2120" t="str">
        <f t="shared" si="66"/>
        <v>HCMLê Xuân Hạnh</v>
      </c>
      <c r="C2120" t="s">
        <v>4369</v>
      </c>
      <c r="D2120" t="s">
        <v>4368</v>
      </c>
      <c r="E2120" s="121">
        <v>43440</v>
      </c>
      <c r="F2120" t="s">
        <v>107</v>
      </c>
      <c r="H2120" t="s">
        <v>5681</v>
      </c>
    </row>
    <row r="2121" spans="1:8">
      <c r="A2121" t="s">
        <v>5306</v>
      </c>
      <c r="B2121" t="str">
        <f t="shared" si="66"/>
        <v>HCMNguyễn Ngọc Anh Vũ</v>
      </c>
      <c r="C2121" t="s">
        <v>4371</v>
      </c>
      <c r="D2121" t="s">
        <v>4370</v>
      </c>
      <c r="E2121" s="121">
        <v>43444</v>
      </c>
      <c r="F2121" t="s">
        <v>107</v>
      </c>
      <c r="H2121" t="s">
        <v>5679</v>
      </c>
    </row>
    <row r="2122" spans="1:8">
      <c r="A2122" t="s">
        <v>5306</v>
      </c>
      <c r="B2122" t="str">
        <f t="shared" si="66"/>
        <v>HCMTrịnh Xuân Hòa</v>
      </c>
      <c r="C2122" t="s">
        <v>4373</v>
      </c>
      <c r="D2122" t="s">
        <v>4372</v>
      </c>
      <c r="E2122" s="121">
        <v>43444</v>
      </c>
      <c r="F2122" t="s">
        <v>107</v>
      </c>
      <c r="H2122" t="s">
        <v>5741</v>
      </c>
    </row>
    <row r="2123" spans="1:8">
      <c r="A2123" t="s">
        <v>5306</v>
      </c>
      <c r="B2123" t="str">
        <f t="shared" si="66"/>
        <v>HCMNguyễn Trọng Hiếu</v>
      </c>
      <c r="C2123" t="s">
        <v>1828</v>
      </c>
      <c r="D2123" t="s">
        <v>4374</v>
      </c>
      <c r="E2123" s="121">
        <v>43440</v>
      </c>
      <c r="F2123" t="s">
        <v>107</v>
      </c>
      <c r="H2123" t="s">
        <v>5743</v>
      </c>
    </row>
    <row r="2124" spans="1:8">
      <c r="A2124" t="s">
        <v>5438</v>
      </c>
      <c r="B2124" t="str">
        <f t="shared" si="66"/>
        <v>CENNguyễn Văn Thành</v>
      </c>
      <c r="C2124" t="s">
        <v>3731</v>
      </c>
      <c r="D2124" t="s">
        <v>4375</v>
      </c>
      <c r="E2124" s="121">
        <v>43445</v>
      </c>
      <c r="F2124" t="s">
        <v>3940</v>
      </c>
      <c r="H2124" t="s">
        <v>5664</v>
      </c>
    </row>
    <row r="2125" spans="1:8">
      <c r="A2125" t="s">
        <v>5340</v>
      </c>
      <c r="B2125" t="str">
        <f t="shared" si="66"/>
        <v>SENGÔ HỒNG THANH</v>
      </c>
      <c r="C2125" t="s">
        <v>4377</v>
      </c>
      <c r="D2125" t="s">
        <v>4376</v>
      </c>
      <c r="E2125" s="121">
        <v>43447</v>
      </c>
      <c r="F2125" t="s">
        <v>3940</v>
      </c>
      <c r="H2125" t="s">
        <v>5697</v>
      </c>
    </row>
    <row r="2126" spans="1:8">
      <c r="A2126" t="s">
        <v>5340</v>
      </c>
      <c r="B2126" t="str">
        <f t="shared" si="66"/>
        <v>SELÊ THỊ MỸ TRANG</v>
      </c>
      <c r="C2126" t="s">
        <v>4379</v>
      </c>
      <c r="D2126" t="s">
        <v>4378</v>
      </c>
      <c r="E2126" s="121">
        <v>43447</v>
      </c>
      <c r="F2126" t="s">
        <v>3940</v>
      </c>
      <c r="H2126" t="s">
        <v>5697</v>
      </c>
    </row>
    <row r="2127" spans="1:8">
      <c r="A2127" t="s">
        <v>5340</v>
      </c>
      <c r="B2127" t="str">
        <f t="shared" si="66"/>
        <v>SENGUYỄN QUỐC KHÁNH</v>
      </c>
      <c r="C2127" t="s">
        <v>4381</v>
      </c>
      <c r="D2127" t="s">
        <v>4380</v>
      </c>
      <c r="E2127" s="121">
        <v>43447</v>
      </c>
      <c r="F2127" t="s">
        <v>3940</v>
      </c>
      <c r="H2127" t="s">
        <v>5697</v>
      </c>
    </row>
    <row r="2128" spans="1:8">
      <c r="A2128" t="s">
        <v>5306</v>
      </c>
      <c r="B2128" t="str">
        <f t="shared" si="66"/>
        <v>HCMPhạm Vũ Mỹ Chi</v>
      </c>
      <c r="C2128" t="s">
        <v>298</v>
      </c>
      <c r="D2128" t="s">
        <v>4382</v>
      </c>
      <c r="E2128" s="121">
        <v>43441</v>
      </c>
      <c r="F2128" t="s">
        <v>1738</v>
      </c>
      <c r="H2128" t="s">
        <v>5723</v>
      </c>
    </row>
    <row r="2129" spans="1:9">
      <c r="A2129" t="s">
        <v>5306</v>
      </c>
      <c r="B2129" t="str">
        <f t="shared" si="66"/>
        <v>HCMNguyễn Ngọc Lực</v>
      </c>
      <c r="C2129" t="s">
        <v>139</v>
      </c>
      <c r="D2129" t="s">
        <v>4383</v>
      </c>
      <c r="E2129" s="121">
        <v>43441</v>
      </c>
      <c r="F2129" t="s">
        <v>2316</v>
      </c>
      <c r="H2129" t="s">
        <v>5723</v>
      </c>
    </row>
    <row r="2130" spans="1:9">
      <c r="A2130" t="s">
        <v>5469</v>
      </c>
      <c r="B2130" t="str">
        <f t="shared" si="66"/>
        <v>NORTHNguyễn Mạnh Cường</v>
      </c>
      <c r="C2130" t="s">
        <v>1917</v>
      </c>
      <c r="D2130" t="s">
        <v>4384</v>
      </c>
      <c r="E2130" s="121" t="s">
        <v>4385</v>
      </c>
      <c r="F2130" t="s">
        <v>3812</v>
      </c>
      <c r="H2130" t="s">
        <v>5490</v>
      </c>
    </row>
    <row r="2131" spans="1:9">
      <c r="A2131" t="s">
        <v>58</v>
      </c>
      <c r="B2131" t="str">
        <f t="shared" si="66"/>
        <v>MTChâu Thị tuyết Nhi</v>
      </c>
      <c r="C2131" t="s">
        <v>4387</v>
      </c>
      <c r="D2131" t="s">
        <v>4386</v>
      </c>
      <c r="E2131" s="121" t="s">
        <v>4388</v>
      </c>
      <c r="F2131" t="s">
        <v>15</v>
      </c>
      <c r="H2131" t="s">
        <v>5744</v>
      </c>
    </row>
    <row r="2132" spans="1:9">
      <c r="A2132" t="s">
        <v>58</v>
      </c>
      <c r="B2132" t="str">
        <f t="shared" si="66"/>
        <v>MTTrương Ngọc sơn</v>
      </c>
      <c r="C2132" t="s">
        <v>4390</v>
      </c>
      <c r="D2132" t="s">
        <v>4389</v>
      </c>
      <c r="E2132" s="121" t="s">
        <v>4343</v>
      </c>
      <c r="F2132" t="s">
        <v>15</v>
      </c>
      <c r="H2132" t="s">
        <v>5744</v>
      </c>
    </row>
    <row r="2133" spans="1:9">
      <c r="A2133" t="s">
        <v>58</v>
      </c>
      <c r="B2133" t="str">
        <f t="shared" si="66"/>
        <v>MTNguyễn Thị Hồng Sinh</v>
      </c>
      <c r="C2133" t="s">
        <v>4392</v>
      </c>
      <c r="D2133" t="s">
        <v>4391</v>
      </c>
      <c r="E2133" s="121" t="s">
        <v>4393</v>
      </c>
      <c r="F2133" t="s">
        <v>22</v>
      </c>
      <c r="H2133" t="s">
        <v>5745</v>
      </c>
    </row>
    <row r="2134" spans="1:9">
      <c r="A2134" t="s">
        <v>5306</v>
      </c>
      <c r="B2134" t="str">
        <f t="shared" si="66"/>
        <v>HCMNguyễn Thị Thu Thủy</v>
      </c>
      <c r="C2134" t="s">
        <v>4395</v>
      </c>
      <c r="D2134" t="s">
        <v>4394</v>
      </c>
      <c r="E2134" s="121">
        <v>43451</v>
      </c>
      <c r="F2134" t="s">
        <v>3812</v>
      </c>
      <c r="H2134" t="s">
        <v>5741</v>
      </c>
      <c r="I2134" t="s">
        <v>6174</v>
      </c>
    </row>
    <row r="2135" spans="1:9">
      <c r="A2135" t="s">
        <v>58</v>
      </c>
      <c r="B2135" t="str">
        <f t="shared" si="66"/>
        <v>MTNguyễn Tùng</v>
      </c>
      <c r="C2135" t="s">
        <v>4397</v>
      </c>
      <c r="D2135" t="s">
        <v>4396</v>
      </c>
      <c r="E2135" s="121" t="s">
        <v>4398</v>
      </c>
      <c r="F2135" t="s">
        <v>15</v>
      </c>
      <c r="H2135" t="s">
        <v>5746</v>
      </c>
    </row>
    <row r="2136" spans="1:9">
      <c r="A2136" t="s">
        <v>5469</v>
      </c>
      <c r="B2136" t="str">
        <f t="shared" si="66"/>
        <v>NORTHLương Thị Nghĩa</v>
      </c>
      <c r="C2136" t="s">
        <v>4400</v>
      </c>
      <c r="D2136" t="s">
        <v>4399</v>
      </c>
      <c r="F2136" t="s">
        <v>107</v>
      </c>
      <c r="H2136" t="s">
        <v>5747</v>
      </c>
    </row>
    <row r="2137" spans="1:9">
      <c r="A2137" t="s">
        <v>5340</v>
      </c>
      <c r="B2137" t="str">
        <f t="shared" si="66"/>
        <v>SENGUYỄN QUỐC KHÁNH 1</v>
      </c>
      <c r="C2137" t="s">
        <v>4402</v>
      </c>
      <c r="D2137" t="s">
        <v>4401</v>
      </c>
      <c r="E2137" s="121">
        <v>43454</v>
      </c>
      <c r="F2137" t="s">
        <v>1738</v>
      </c>
      <c r="H2137" t="s">
        <v>5640</v>
      </c>
    </row>
    <row r="2138" spans="1:9">
      <c r="A2138" t="s">
        <v>5306</v>
      </c>
      <c r="B2138" t="str">
        <f t="shared" si="66"/>
        <v>HCMVõ Văn Lâm</v>
      </c>
      <c r="C2138" t="s">
        <v>2311</v>
      </c>
      <c r="D2138" t="s">
        <v>4403</v>
      </c>
      <c r="E2138" s="121">
        <v>43454</v>
      </c>
      <c r="F2138" t="s">
        <v>1738</v>
      </c>
      <c r="H2138" t="s">
        <v>5723</v>
      </c>
    </row>
    <row r="2139" spans="1:9">
      <c r="A2139" t="s">
        <v>5306</v>
      </c>
      <c r="B2139" t="str">
        <f t="shared" si="66"/>
        <v>HCMNguyễn Văn Hiếu</v>
      </c>
      <c r="C2139" t="s">
        <v>198</v>
      </c>
      <c r="D2139" t="s">
        <v>4404</v>
      </c>
      <c r="E2139" s="121">
        <v>43454</v>
      </c>
      <c r="F2139" t="s">
        <v>1738</v>
      </c>
      <c r="H2139" t="s">
        <v>5723</v>
      </c>
    </row>
    <row r="2140" spans="1:9">
      <c r="A2140" t="s">
        <v>5306</v>
      </c>
      <c r="B2140" t="str">
        <f t="shared" si="66"/>
        <v>HCMLê Thanh Niên</v>
      </c>
      <c r="C2140" t="s">
        <v>3747</v>
      </c>
      <c r="D2140" t="s">
        <v>4405</v>
      </c>
      <c r="E2140" s="121">
        <v>43432</v>
      </c>
      <c r="F2140" t="s">
        <v>2316</v>
      </c>
      <c r="H2140" t="s">
        <v>5723</v>
      </c>
    </row>
    <row r="2141" spans="1:9">
      <c r="A2141" t="s">
        <v>5306</v>
      </c>
      <c r="B2141" t="str">
        <f t="shared" si="66"/>
        <v>HCMTrần Đức Vinh</v>
      </c>
      <c r="C2141" t="s">
        <v>4407</v>
      </c>
      <c r="D2141" t="s">
        <v>4406</v>
      </c>
      <c r="E2141" s="121">
        <v>43459</v>
      </c>
      <c r="F2141" t="s">
        <v>3812</v>
      </c>
      <c r="H2141" t="s">
        <v>5732</v>
      </c>
      <c r="I2141" t="s">
        <v>6175</v>
      </c>
    </row>
    <row r="2142" spans="1:9">
      <c r="A2142" t="s">
        <v>5306</v>
      </c>
      <c r="B2142" t="str">
        <f t="shared" si="66"/>
        <v>HCMLữ Thị Ngọc Huệ</v>
      </c>
      <c r="C2142" t="s">
        <v>4409</v>
      </c>
      <c r="D2142" t="s">
        <v>4408</v>
      </c>
      <c r="E2142" s="121">
        <v>43459</v>
      </c>
      <c r="F2142" t="s">
        <v>3812</v>
      </c>
      <c r="H2142" t="s">
        <v>5732</v>
      </c>
    </row>
    <row r="2143" spans="1:9">
      <c r="A2143" t="s">
        <v>5306</v>
      </c>
      <c r="B2143" t="str">
        <f t="shared" si="66"/>
        <v>HCMNguyễn Bửu Sang</v>
      </c>
      <c r="C2143" t="s">
        <v>4411</v>
      </c>
      <c r="D2143" t="s">
        <v>4410</v>
      </c>
      <c r="E2143" s="121">
        <v>43459</v>
      </c>
      <c r="F2143" t="s">
        <v>3812</v>
      </c>
      <c r="H2143" t="s">
        <v>5732</v>
      </c>
    </row>
    <row r="2144" spans="1:9">
      <c r="A2144" t="s">
        <v>5306</v>
      </c>
      <c r="B2144" t="str">
        <f t="shared" si="66"/>
        <v>HCMTrịnh Hoàng Sang</v>
      </c>
      <c r="C2144" t="s">
        <v>4367</v>
      </c>
      <c r="D2144" t="s">
        <v>4412</v>
      </c>
      <c r="E2144" s="121">
        <v>43461</v>
      </c>
      <c r="F2144" t="s">
        <v>3812</v>
      </c>
      <c r="H2144" t="s">
        <v>5742</v>
      </c>
    </row>
    <row r="2145" spans="1:8">
      <c r="A2145" t="s">
        <v>5748</v>
      </c>
      <c r="B2145" t="str">
        <f t="shared" si="66"/>
        <v>NOR 1Nguyễn Thị Kim Oanh</v>
      </c>
      <c r="C2145" t="s">
        <v>4414</v>
      </c>
      <c r="D2145" t="s">
        <v>4413</v>
      </c>
      <c r="E2145" s="121">
        <v>43459</v>
      </c>
      <c r="F2145" t="s">
        <v>3812</v>
      </c>
      <c r="H2145" t="s">
        <v>5749</v>
      </c>
    </row>
    <row r="2146" spans="1:8">
      <c r="A2146" t="s">
        <v>5748</v>
      </c>
      <c r="B2146" t="str">
        <f t="shared" si="66"/>
        <v>NOR 1Khuất Thị Nhung</v>
      </c>
      <c r="C2146" t="s">
        <v>4416</v>
      </c>
      <c r="D2146" t="s">
        <v>4415</v>
      </c>
      <c r="E2146" s="121">
        <v>43459</v>
      </c>
      <c r="F2146" t="s">
        <v>2316</v>
      </c>
      <c r="H2146" t="s">
        <v>5749</v>
      </c>
    </row>
    <row r="2147" spans="1:8">
      <c r="A2147" t="s">
        <v>5750</v>
      </c>
      <c r="B2147" t="str">
        <f>+A2147&amp;C2147</f>
        <v>MK2Lê Ngọc Duy</v>
      </c>
      <c r="C2147" t="s">
        <v>4418</v>
      </c>
      <c r="D2147" t="s">
        <v>4417</v>
      </c>
      <c r="E2147" s="121">
        <v>43461</v>
      </c>
      <c r="F2147" t="s">
        <v>3812</v>
      </c>
      <c r="H2147" t="s">
        <v>5751</v>
      </c>
    </row>
    <row r="2148" spans="1:8">
      <c r="A2148" t="s">
        <v>5752</v>
      </c>
      <c r="B2148" t="str">
        <f t="shared" ref="B2148:B2185" si="67">+A2148&amp;C2148</f>
        <v>NOR 2Trịnh Thị Tho</v>
      </c>
      <c r="C2148" t="s">
        <v>4420</v>
      </c>
      <c r="D2148" t="s">
        <v>4419</v>
      </c>
      <c r="E2148" s="121">
        <v>43467</v>
      </c>
      <c r="F2148" t="s">
        <v>3812</v>
      </c>
      <c r="H2148" t="s">
        <v>5753</v>
      </c>
    </row>
    <row r="2149" spans="1:8">
      <c r="A2149" t="s">
        <v>5752</v>
      </c>
      <c r="B2149" t="str">
        <f t="shared" si="67"/>
        <v>NOR 2Phạm Thị Hương</v>
      </c>
      <c r="C2149" t="s">
        <v>1096</v>
      </c>
      <c r="D2149" t="s">
        <v>4421</v>
      </c>
      <c r="E2149" s="121">
        <v>43467</v>
      </c>
      <c r="F2149" t="s">
        <v>3812</v>
      </c>
      <c r="H2149" t="s">
        <v>5753</v>
      </c>
    </row>
    <row r="2150" spans="1:8">
      <c r="A2150" t="s">
        <v>5752</v>
      </c>
      <c r="B2150" t="str">
        <f t="shared" si="67"/>
        <v>NOR 2Đào Thanh Quang</v>
      </c>
      <c r="C2150" t="s">
        <v>4423</v>
      </c>
      <c r="D2150" t="s">
        <v>4422</v>
      </c>
      <c r="E2150" s="121">
        <v>43467</v>
      </c>
      <c r="F2150" t="s">
        <v>3812</v>
      </c>
      <c r="H2150" t="s">
        <v>5753</v>
      </c>
    </row>
    <row r="2151" spans="1:8">
      <c r="A2151" t="s">
        <v>5438</v>
      </c>
      <c r="B2151" t="str">
        <f t="shared" si="67"/>
        <v>CENNguyễn Dĩnh Trung</v>
      </c>
      <c r="C2151" t="s">
        <v>4425</v>
      </c>
      <c r="D2151" t="s">
        <v>4424</v>
      </c>
      <c r="E2151" s="121" t="s">
        <v>4314</v>
      </c>
      <c r="F2151" t="s">
        <v>3812</v>
      </c>
      <c r="H2151" t="s">
        <v>5700</v>
      </c>
    </row>
    <row r="2152" spans="1:8">
      <c r="A2152" t="s">
        <v>5750</v>
      </c>
      <c r="B2152" t="str">
        <f t="shared" si="67"/>
        <v>MK2Lê Thị Châu Đoan</v>
      </c>
      <c r="C2152" t="s">
        <v>4427</v>
      </c>
      <c r="D2152" t="s">
        <v>4426</v>
      </c>
      <c r="E2152" s="121">
        <v>43469</v>
      </c>
      <c r="F2152" t="s">
        <v>3812</v>
      </c>
      <c r="H2152" t="s">
        <v>5435</v>
      </c>
    </row>
    <row r="2153" spans="1:8">
      <c r="A2153" t="s">
        <v>5340</v>
      </c>
      <c r="B2153" t="str">
        <f t="shared" si="67"/>
        <v>SEĐinh Thị Xuân Diệu</v>
      </c>
      <c r="C2153" t="s">
        <v>4429</v>
      </c>
      <c r="D2153" t="s">
        <v>4428</v>
      </c>
      <c r="E2153" s="121">
        <v>43467</v>
      </c>
      <c r="F2153" t="s">
        <v>3812</v>
      </c>
      <c r="H2153" t="s">
        <v>5380</v>
      </c>
    </row>
    <row r="2154" spans="1:8">
      <c r="A2154" t="s">
        <v>5340</v>
      </c>
      <c r="B2154" t="str">
        <f t="shared" si="67"/>
        <v>SENGUYỄN HOÀNG NAM</v>
      </c>
      <c r="C2154" t="s">
        <v>4431</v>
      </c>
      <c r="D2154" t="s">
        <v>4430</v>
      </c>
      <c r="E2154" s="121">
        <v>43467</v>
      </c>
      <c r="F2154" t="s">
        <v>2316</v>
      </c>
      <c r="H2154" t="s">
        <v>5697</v>
      </c>
    </row>
    <row r="2155" spans="1:8">
      <c r="A2155" t="s">
        <v>5340</v>
      </c>
      <c r="B2155" t="str">
        <f t="shared" si="67"/>
        <v>SENGÔ TẤN VŨ</v>
      </c>
      <c r="C2155" t="s">
        <v>4433</v>
      </c>
      <c r="D2155" t="s">
        <v>4432</v>
      </c>
      <c r="E2155" s="121">
        <v>43467</v>
      </c>
      <c r="F2155" t="s">
        <v>3812</v>
      </c>
      <c r="H2155" t="s">
        <v>5697</v>
      </c>
    </row>
    <row r="2156" spans="1:8">
      <c r="A2156" t="s">
        <v>5750</v>
      </c>
      <c r="B2156" t="str">
        <f t="shared" si="67"/>
        <v>MK2Thái Minh Thành</v>
      </c>
      <c r="C2156" t="s">
        <v>2741</v>
      </c>
      <c r="D2156" t="s">
        <v>4434</v>
      </c>
      <c r="E2156" s="121">
        <v>43102</v>
      </c>
      <c r="F2156" t="s">
        <v>3812</v>
      </c>
      <c r="H2156" t="s">
        <v>5426</v>
      </c>
    </row>
    <row r="2157" spans="1:8">
      <c r="A2157" t="s">
        <v>5306</v>
      </c>
      <c r="B2157" t="str">
        <f t="shared" si="67"/>
        <v>HCMNguyễn Thị Luyến</v>
      </c>
      <c r="C2157" t="s">
        <v>4436</v>
      </c>
      <c r="D2157" t="s">
        <v>4435</v>
      </c>
      <c r="E2157" s="121">
        <v>43467</v>
      </c>
      <c r="F2157" t="s">
        <v>3812</v>
      </c>
      <c r="H2157" t="s">
        <v>5742</v>
      </c>
    </row>
    <row r="2158" spans="1:8">
      <c r="A2158" t="s">
        <v>5306</v>
      </c>
      <c r="B2158" t="str">
        <f t="shared" si="67"/>
        <v>HCMNguyễn Thị Mỹ Dung</v>
      </c>
      <c r="C2158" t="s">
        <v>4438</v>
      </c>
      <c r="D2158" t="s">
        <v>4437</v>
      </c>
      <c r="E2158" s="121">
        <v>43467</v>
      </c>
      <c r="F2158" t="s">
        <v>107</v>
      </c>
      <c r="H2158" t="s">
        <v>5742</v>
      </c>
    </row>
    <row r="2159" spans="1:8">
      <c r="A2159" t="s">
        <v>5306</v>
      </c>
      <c r="B2159" t="str">
        <f t="shared" si="67"/>
        <v>HCMTrần Huỳnh Mai</v>
      </c>
      <c r="C2159" t="s">
        <v>4440</v>
      </c>
      <c r="D2159" t="s">
        <v>4439</v>
      </c>
      <c r="E2159" s="121">
        <v>43468</v>
      </c>
      <c r="F2159" t="s">
        <v>3812</v>
      </c>
      <c r="H2159" t="s">
        <v>5742</v>
      </c>
    </row>
    <row r="2160" spans="1:8">
      <c r="A2160" t="s">
        <v>5306</v>
      </c>
      <c r="B2160" t="str">
        <f t="shared" si="67"/>
        <v>HCMPhương Hoàng Phong</v>
      </c>
      <c r="C2160" t="s">
        <v>4442</v>
      </c>
      <c r="D2160" t="s">
        <v>4441</v>
      </c>
      <c r="E2160" s="121">
        <v>43468</v>
      </c>
      <c r="F2160" t="s">
        <v>3812</v>
      </c>
      <c r="H2160" t="s">
        <v>5742</v>
      </c>
    </row>
    <row r="2161" spans="1:10">
      <c r="A2161" t="s">
        <v>5306</v>
      </c>
      <c r="B2161" t="str">
        <f t="shared" si="67"/>
        <v>HCMTrần Thị Tuyết</v>
      </c>
      <c r="C2161" t="s">
        <v>4444</v>
      </c>
      <c r="D2161" t="s">
        <v>4443</v>
      </c>
      <c r="E2161" s="121">
        <v>43468</v>
      </c>
      <c r="F2161" t="s">
        <v>3812</v>
      </c>
      <c r="H2161" t="s">
        <v>5742</v>
      </c>
    </row>
    <row r="2162" spans="1:10">
      <c r="A2162" t="s">
        <v>5306</v>
      </c>
      <c r="B2162" t="str">
        <f t="shared" si="67"/>
        <v>HCMLê Hoàng Phúc</v>
      </c>
      <c r="C2162" t="s">
        <v>4446</v>
      </c>
      <c r="D2162" t="s">
        <v>4445</v>
      </c>
      <c r="E2162" s="121">
        <v>43469</v>
      </c>
      <c r="F2162" t="s">
        <v>3812</v>
      </c>
      <c r="H2162" t="s">
        <v>5741</v>
      </c>
    </row>
    <row r="2163" spans="1:10">
      <c r="A2163" t="s">
        <v>5750</v>
      </c>
      <c r="B2163" t="str">
        <f t="shared" si="67"/>
        <v>MK2Húa Đông Hồ</v>
      </c>
      <c r="C2163" t="s">
        <v>4448</v>
      </c>
      <c r="D2163" t="s">
        <v>4447</v>
      </c>
      <c r="E2163" s="121">
        <v>43467</v>
      </c>
      <c r="F2163" t="s">
        <v>3812</v>
      </c>
      <c r="H2163" t="s">
        <v>5754</v>
      </c>
    </row>
    <row r="2164" spans="1:10">
      <c r="A2164" t="s">
        <v>5750</v>
      </c>
      <c r="B2164" t="str">
        <f t="shared" si="67"/>
        <v xml:space="preserve">MK2Lưu Mỹ Kim </v>
      </c>
      <c r="C2164" t="s">
        <v>4450</v>
      </c>
      <c r="D2164" t="s">
        <v>4449</v>
      </c>
      <c r="E2164" s="121">
        <v>43467</v>
      </c>
      <c r="F2164" t="s">
        <v>3812</v>
      </c>
      <c r="H2164" t="s">
        <v>5754</v>
      </c>
    </row>
    <row r="2165" spans="1:10">
      <c r="A2165" t="s">
        <v>5752</v>
      </c>
      <c r="B2165" t="str">
        <f t="shared" si="67"/>
        <v>NOR 2Lưu Thị Non</v>
      </c>
      <c r="C2165" t="s">
        <v>4452</v>
      </c>
      <c r="D2165" t="s">
        <v>4451</v>
      </c>
      <c r="E2165" s="121">
        <v>43469</v>
      </c>
      <c r="F2165" t="s">
        <v>3812</v>
      </c>
      <c r="H2165" t="s">
        <v>5753</v>
      </c>
    </row>
    <row r="2166" spans="1:10">
      <c r="A2166" t="s">
        <v>5306</v>
      </c>
      <c r="B2166" t="str">
        <f t="shared" si="67"/>
        <v>HCMVõ Đức Quý</v>
      </c>
      <c r="C2166" t="s">
        <v>4454</v>
      </c>
      <c r="D2166" t="s">
        <v>4453</v>
      </c>
      <c r="E2166" s="121">
        <v>43472</v>
      </c>
      <c r="F2166" t="s">
        <v>4455</v>
      </c>
      <c r="H2166" t="s">
        <v>5755</v>
      </c>
    </row>
    <row r="2167" spans="1:10">
      <c r="A2167" t="s">
        <v>5306</v>
      </c>
      <c r="B2167" t="str">
        <f t="shared" si="67"/>
        <v>HCMCao Thanh Liêu</v>
      </c>
      <c r="C2167" t="s">
        <v>2701</v>
      </c>
      <c r="D2167" t="s">
        <v>4456</v>
      </c>
      <c r="E2167" s="121">
        <v>43455</v>
      </c>
      <c r="F2167" t="s">
        <v>3234</v>
      </c>
      <c r="H2167" t="s">
        <v>5756</v>
      </c>
    </row>
    <row r="2168" spans="1:10">
      <c r="A2168" t="s">
        <v>5306</v>
      </c>
      <c r="B2168" t="str">
        <f t="shared" si="67"/>
        <v>HCMChâu Phú Thanh Nhàn</v>
      </c>
      <c r="C2168" t="s">
        <v>4458</v>
      </c>
      <c r="D2168" t="s">
        <v>4457</v>
      </c>
      <c r="E2168" s="121">
        <v>43467</v>
      </c>
      <c r="F2168" t="s">
        <v>3234</v>
      </c>
      <c r="H2168" t="s">
        <v>5757</v>
      </c>
    </row>
    <row r="2169" spans="1:10">
      <c r="A2169" t="s">
        <v>5306</v>
      </c>
      <c r="B2169" t="str">
        <f t="shared" si="67"/>
        <v>HCMTrần Văn Thành</v>
      </c>
      <c r="C2169" t="s">
        <v>2337</v>
      </c>
      <c r="D2169" t="s">
        <v>4459</v>
      </c>
      <c r="E2169" s="121">
        <v>43469</v>
      </c>
      <c r="F2169" t="s">
        <v>107</v>
      </c>
      <c r="H2169" t="s">
        <v>5741</v>
      </c>
    </row>
    <row r="2170" spans="1:10">
      <c r="A2170" t="s">
        <v>5758</v>
      </c>
      <c r="B2170" t="str">
        <f t="shared" si="67"/>
        <v>DEPOT 1Trần Bá Quyền</v>
      </c>
      <c r="C2170" t="s">
        <v>4461</v>
      </c>
      <c r="D2170" t="s">
        <v>4460</v>
      </c>
      <c r="E2170" s="121">
        <v>43473</v>
      </c>
      <c r="F2170" t="s">
        <v>3812</v>
      </c>
      <c r="H2170" t="s">
        <v>5758</v>
      </c>
    </row>
    <row r="2171" spans="1:10">
      <c r="A2171" t="s">
        <v>5306</v>
      </c>
      <c r="B2171" t="str">
        <f t="shared" si="67"/>
        <v>HCMLương Việt Hùng</v>
      </c>
      <c r="C2171" t="s">
        <v>4463</v>
      </c>
      <c r="D2171" t="s">
        <v>4462</v>
      </c>
      <c r="E2171" s="121">
        <v>43469</v>
      </c>
      <c r="F2171" t="s">
        <v>3812</v>
      </c>
      <c r="H2171" t="s">
        <v>5732</v>
      </c>
    </row>
    <row r="2172" spans="1:10">
      <c r="A2172" t="s">
        <v>5306</v>
      </c>
      <c r="B2172" t="str">
        <f t="shared" si="67"/>
        <v>HCMHồ Trung Quyền</v>
      </c>
      <c r="C2172" t="s">
        <v>4465</v>
      </c>
      <c r="D2172" t="s">
        <v>4464</v>
      </c>
      <c r="E2172" s="121">
        <v>43467</v>
      </c>
      <c r="F2172" t="s">
        <v>107</v>
      </c>
      <c r="H2172" t="s">
        <v>5732</v>
      </c>
    </row>
    <row r="2173" spans="1:10">
      <c r="A2173" t="s">
        <v>5306</v>
      </c>
      <c r="B2173" t="str">
        <f t="shared" si="67"/>
        <v>HCMLê Hữu Nam</v>
      </c>
      <c r="C2173" t="s">
        <v>2628</v>
      </c>
      <c r="D2173" t="s">
        <v>4466</v>
      </c>
      <c r="E2173" s="121">
        <v>43473</v>
      </c>
      <c r="F2173" t="s">
        <v>3812</v>
      </c>
      <c r="H2173" t="s">
        <v>5759</v>
      </c>
      <c r="J2173">
        <f>+IF(COUNTIF($B:$B,B2173)=2,1,0)</f>
        <v>0</v>
      </c>
    </row>
    <row r="2174" spans="1:10">
      <c r="A2174" t="s">
        <v>5306</v>
      </c>
      <c r="B2174" t="str">
        <f t="shared" si="67"/>
        <v>HCMHuỳnh Thị Cẩm Vân</v>
      </c>
      <c r="C2174" t="s">
        <v>4468</v>
      </c>
      <c r="D2174" t="s">
        <v>4467</v>
      </c>
      <c r="E2174" s="121">
        <v>43473</v>
      </c>
      <c r="F2174" t="s">
        <v>3812</v>
      </c>
      <c r="H2174" t="s">
        <v>5759</v>
      </c>
    </row>
    <row r="2175" spans="1:10">
      <c r="A2175" t="s">
        <v>5306</v>
      </c>
      <c r="B2175" t="str">
        <f t="shared" si="67"/>
        <v>HCMBùi Thị Mỹ Ny</v>
      </c>
      <c r="C2175" t="s">
        <v>4470</v>
      </c>
      <c r="D2175" t="s">
        <v>4469</v>
      </c>
      <c r="E2175" s="121">
        <v>43473</v>
      </c>
      <c r="F2175" t="s">
        <v>3812</v>
      </c>
      <c r="H2175" t="s">
        <v>5759</v>
      </c>
    </row>
    <row r="2176" spans="1:10">
      <c r="A2176" t="s">
        <v>5306</v>
      </c>
      <c r="B2176" t="str">
        <f t="shared" si="67"/>
        <v>HCMMai Thanh Hùng</v>
      </c>
      <c r="C2176" t="s">
        <v>4472</v>
      </c>
      <c r="D2176" t="s">
        <v>4471</v>
      </c>
      <c r="E2176" s="121">
        <v>43473</v>
      </c>
      <c r="F2176" t="s">
        <v>3812</v>
      </c>
      <c r="H2176" t="s">
        <v>5759</v>
      </c>
    </row>
    <row r="2177" spans="1:8">
      <c r="A2177" t="s">
        <v>5306</v>
      </c>
      <c r="B2177" t="str">
        <f t="shared" si="67"/>
        <v>HCMTrần Thị Mộng Tuyền</v>
      </c>
      <c r="C2177" t="s">
        <v>4474</v>
      </c>
      <c r="D2177" t="s">
        <v>4473</v>
      </c>
      <c r="E2177" s="121">
        <v>43473</v>
      </c>
      <c r="F2177" t="s">
        <v>3812</v>
      </c>
      <c r="H2177" t="s">
        <v>5759</v>
      </c>
    </row>
    <row r="2178" spans="1:8">
      <c r="A2178" t="s">
        <v>5306</v>
      </c>
      <c r="B2178" t="str">
        <f t="shared" si="67"/>
        <v>HCMTrịnh Xuân Thái</v>
      </c>
      <c r="C2178" t="s">
        <v>4476</v>
      </c>
      <c r="D2178" t="s">
        <v>4475</v>
      </c>
      <c r="E2178" s="121">
        <v>43474</v>
      </c>
      <c r="F2178" t="s">
        <v>3812</v>
      </c>
      <c r="H2178" t="s">
        <v>5741</v>
      </c>
    </row>
    <row r="2179" spans="1:8">
      <c r="A2179" t="s">
        <v>5306</v>
      </c>
      <c r="B2179" t="str">
        <f t="shared" si="67"/>
        <v>HCMNguyễn Huy</v>
      </c>
      <c r="C2179" t="s">
        <v>172</v>
      </c>
      <c r="D2179" t="s">
        <v>4477</v>
      </c>
      <c r="E2179" s="121">
        <v>43474</v>
      </c>
      <c r="F2179" t="s">
        <v>1738</v>
      </c>
      <c r="H2179" t="s">
        <v>5760</v>
      </c>
    </row>
    <row r="2180" spans="1:8">
      <c r="A2180" t="s">
        <v>5306</v>
      </c>
      <c r="B2180" t="str">
        <f t="shared" si="67"/>
        <v>HCMThái Văn Hậu</v>
      </c>
      <c r="C2180" t="s">
        <v>4479</v>
      </c>
      <c r="D2180" t="s">
        <v>4478</v>
      </c>
      <c r="E2180" s="121">
        <v>43474</v>
      </c>
      <c r="F2180" t="s">
        <v>1738</v>
      </c>
      <c r="H2180" t="s">
        <v>5760</v>
      </c>
    </row>
    <row r="2181" spans="1:8">
      <c r="A2181" t="s">
        <v>5306</v>
      </c>
      <c r="B2181" t="str">
        <f t="shared" si="67"/>
        <v xml:space="preserve">HCMLê Quốc Cường </v>
      </c>
      <c r="C2181" t="s">
        <v>4481</v>
      </c>
      <c r="D2181" t="s">
        <v>4480</v>
      </c>
      <c r="E2181" s="121">
        <v>43475</v>
      </c>
      <c r="F2181" t="s">
        <v>3812</v>
      </c>
      <c r="H2181" t="s">
        <v>5761</v>
      </c>
    </row>
    <row r="2182" spans="1:8">
      <c r="A2182" t="s">
        <v>5752</v>
      </c>
      <c r="B2182" t="str">
        <f t="shared" si="67"/>
        <v>NOR 2Trịnh Thị Tho</v>
      </c>
      <c r="C2182" t="s">
        <v>4420</v>
      </c>
      <c r="D2182" t="s">
        <v>4482</v>
      </c>
      <c r="E2182" s="121">
        <v>43783</v>
      </c>
      <c r="F2182" t="s">
        <v>3812</v>
      </c>
      <c r="H2182" t="s">
        <v>5762</v>
      </c>
    </row>
    <row r="2183" spans="1:8">
      <c r="A2183" t="s">
        <v>5752</v>
      </c>
      <c r="B2183" t="str">
        <f t="shared" si="67"/>
        <v>NOR 2Quách Thị Thu Hằng</v>
      </c>
      <c r="C2183" t="s">
        <v>4185</v>
      </c>
      <c r="D2183" t="s">
        <v>4483</v>
      </c>
      <c r="E2183" s="121">
        <v>43783</v>
      </c>
      <c r="F2183" t="s">
        <v>3812</v>
      </c>
      <c r="H2183" t="s">
        <v>5753</v>
      </c>
    </row>
    <row r="2184" spans="1:8">
      <c r="A2184" t="s">
        <v>5306</v>
      </c>
      <c r="B2184" t="str">
        <f t="shared" si="67"/>
        <v>HCMNguyễn Văn Trung</v>
      </c>
      <c r="C2184" t="s">
        <v>1462</v>
      </c>
      <c r="D2184" t="s">
        <v>4484</v>
      </c>
      <c r="E2184" s="121">
        <v>43474</v>
      </c>
      <c r="F2184" t="s">
        <v>3812</v>
      </c>
      <c r="H2184" t="s">
        <v>5741</v>
      </c>
    </row>
    <row r="2185" spans="1:8">
      <c r="A2185" t="s">
        <v>5306</v>
      </c>
      <c r="B2185" t="str">
        <f t="shared" si="67"/>
        <v>HCMLê Minh Trọng</v>
      </c>
      <c r="C2185" t="s">
        <v>1070</v>
      </c>
      <c r="D2185" t="s">
        <v>4485</v>
      </c>
      <c r="E2185" s="121">
        <v>43475</v>
      </c>
      <c r="F2185" t="s">
        <v>3812</v>
      </c>
      <c r="H2185" t="s">
        <v>5761</v>
      </c>
    </row>
    <row r="2186" spans="1:8">
      <c r="A2186" t="s">
        <v>5306</v>
      </c>
      <c r="B2186" t="str">
        <f>+A2186&amp;C2186</f>
        <v>HCMLê Phi Phụng</v>
      </c>
      <c r="C2186" t="s">
        <v>4487</v>
      </c>
      <c r="D2186" t="s">
        <v>4486</v>
      </c>
      <c r="E2186" s="121">
        <v>43475</v>
      </c>
      <c r="F2186" t="s">
        <v>3812</v>
      </c>
      <c r="H2186" t="s">
        <v>5761</v>
      </c>
    </row>
    <row r="2187" spans="1:8">
      <c r="A2187" t="s">
        <v>5306</v>
      </c>
      <c r="B2187" t="str">
        <f t="shared" ref="B2187:B2250" si="68">+A2187&amp;C2187</f>
        <v>HCMNguyễn Minh Tuấn</v>
      </c>
      <c r="C2187" t="s">
        <v>395</v>
      </c>
      <c r="D2187" t="s">
        <v>4488</v>
      </c>
      <c r="E2187" s="121">
        <v>43479</v>
      </c>
      <c r="F2187" t="s">
        <v>3812</v>
      </c>
      <c r="H2187" t="s">
        <v>5743</v>
      </c>
    </row>
    <row r="2188" spans="1:8">
      <c r="A2188" t="s">
        <v>5306</v>
      </c>
      <c r="B2188" t="str">
        <f t="shared" si="68"/>
        <v>HCMPhạm Thanh Dinh</v>
      </c>
      <c r="C2188" t="s">
        <v>3126</v>
      </c>
      <c r="D2188" t="s">
        <v>4489</v>
      </c>
      <c r="E2188" s="121">
        <v>43479</v>
      </c>
      <c r="F2188" t="s">
        <v>3812</v>
      </c>
      <c r="H2188" t="s">
        <v>5763</v>
      </c>
    </row>
    <row r="2189" spans="1:8">
      <c r="A2189" t="s">
        <v>5306</v>
      </c>
      <c r="B2189" t="str">
        <f t="shared" si="68"/>
        <v>HCMTrần Thị Hồng Thảo</v>
      </c>
      <c r="C2189" t="s">
        <v>4032</v>
      </c>
      <c r="D2189" t="s">
        <v>4490</v>
      </c>
      <c r="E2189" s="121">
        <v>43479</v>
      </c>
      <c r="F2189" t="s">
        <v>3812</v>
      </c>
      <c r="H2189" t="s">
        <v>5763</v>
      </c>
    </row>
    <row r="2190" spans="1:8">
      <c r="A2190" t="s">
        <v>5306</v>
      </c>
      <c r="B2190" t="str">
        <f t="shared" si="68"/>
        <v>HCMLê Ngọc Thịnh</v>
      </c>
      <c r="C2190" t="s">
        <v>2206</v>
      </c>
      <c r="D2190" t="s">
        <v>4491</v>
      </c>
      <c r="E2190" s="121">
        <v>43479</v>
      </c>
      <c r="F2190" t="s">
        <v>3812</v>
      </c>
      <c r="H2190" t="s">
        <v>5763</v>
      </c>
    </row>
    <row r="2191" spans="1:8">
      <c r="A2191" t="s">
        <v>5306</v>
      </c>
      <c r="B2191" t="str">
        <f t="shared" si="68"/>
        <v>HCMHồ Minh Thắng</v>
      </c>
      <c r="C2191" t="s">
        <v>3507</v>
      </c>
      <c r="D2191" t="s">
        <v>4492</v>
      </c>
      <c r="E2191" s="121">
        <v>43479</v>
      </c>
      <c r="F2191" t="s">
        <v>3812</v>
      </c>
      <c r="H2191" t="s">
        <v>5763</v>
      </c>
    </row>
    <row r="2192" spans="1:8">
      <c r="A2192" t="s">
        <v>5306</v>
      </c>
      <c r="B2192" t="str">
        <f t="shared" si="68"/>
        <v>HCMNguyễn Thanh Tân</v>
      </c>
      <c r="C2192" t="s">
        <v>4059</v>
      </c>
      <c r="D2192" t="s">
        <v>4493</v>
      </c>
      <c r="E2192" s="121">
        <v>43479</v>
      </c>
      <c r="F2192" t="s">
        <v>3812</v>
      </c>
      <c r="H2192" t="s">
        <v>5763</v>
      </c>
    </row>
    <row r="2193" spans="1:8">
      <c r="A2193" t="s">
        <v>5306</v>
      </c>
      <c r="B2193" t="str">
        <f t="shared" si="68"/>
        <v>HCMĐỗ Tấn Hải</v>
      </c>
      <c r="C2193" t="s">
        <v>4495</v>
      </c>
      <c r="D2193" t="s">
        <v>4494</v>
      </c>
      <c r="E2193" s="121">
        <v>43479</v>
      </c>
      <c r="F2193" t="s">
        <v>107</v>
      </c>
      <c r="H2193" t="s">
        <v>5763</v>
      </c>
    </row>
    <row r="2194" spans="1:8">
      <c r="A2194" t="s">
        <v>5306</v>
      </c>
      <c r="B2194" t="str">
        <f t="shared" si="68"/>
        <v>HCMHồ Văn Hiếu</v>
      </c>
      <c r="C2194" t="s">
        <v>4497</v>
      </c>
      <c r="D2194" t="s">
        <v>4496</v>
      </c>
      <c r="E2194" s="121">
        <v>43480</v>
      </c>
      <c r="F2194" t="s">
        <v>1738</v>
      </c>
      <c r="H2194" t="s">
        <v>5759</v>
      </c>
    </row>
    <row r="2195" spans="1:8">
      <c r="A2195" t="s">
        <v>5306</v>
      </c>
      <c r="B2195" t="str">
        <f t="shared" si="68"/>
        <v>HCMHuỳnh Thanh Phong</v>
      </c>
      <c r="C2195" t="s">
        <v>4499</v>
      </c>
      <c r="D2195" t="s">
        <v>4498</v>
      </c>
      <c r="E2195" s="121">
        <v>43480</v>
      </c>
      <c r="F2195" t="s">
        <v>1738</v>
      </c>
      <c r="H2195" t="s">
        <v>5759</v>
      </c>
    </row>
    <row r="2196" spans="1:8">
      <c r="A2196" t="s">
        <v>5306</v>
      </c>
      <c r="B2196" t="str">
        <f t="shared" si="68"/>
        <v>HCMLê Thị Hoàng Giao</v>
      </c>
      <c r="C2196" t="s">
        <v>4501</v>
      </c>
      <c r="D2196" t="s">
        <v>4500</v>
      </c>
      <c r="E2196" s="121">
        <v>43480</v>
      </c>
      <c r="F2196" t="s">
        <v>1738</v>
      </c>
      <c r="H2196" t="s">
        <v>5759</v>
      </c>
    </row>
    <row r="2197" spans="1:8">
      <c r="A2197" t="s">
        <v>5306</v>
      </c>
      <c r="B2197" t="str">
        <f t="shared" si="68"/>
        <v>HCMTrần Quốc Việt</v>
      </c>
      <c r="C2197" t="s">
        <v>4036</v>
      </c>
      <c r="D2197" t="s">
        <v>4502</v>
      </c>
      <c r="E2197" s="121">
        <v>43480</v>
      </c>
      <c r="F2197" t="s">
        <v>1738</v>
      </c>
      <c r="H2197" t="s">
        <v>5759</v>
      </c>
    </row>
    <row r="2198" spans="1:8">
      <c r="A2198" t="s">
        <v>58</v>
      </c>
      <c r="B2198" t="str">
        <f t="shared" si="68"/>
        <v>MTNguyễn Tùng</v>
      </c>
      <c r="C2198" t="s">
        <v>4397</v>
      </c>
      <c r="D2198" t="s">
        <v>4503</v>
      </c>
      <c r="E2198" s="121" t="s">
        <v>4504</v>
      </c>
      <c r="F2198" t="s">
        <v>15</v>
      </c>
      <c r="H2198" t="s">
        <v>5724</v>
      </c>
    </row>
    <row r="2199" spans="1:8">
      <c r="A2199" t="s">
        <v>5306</v>
      </c>
      <c r="B2199" t="str">
        <f t="shared" si="68"/>
        <v>HCMHồ Duy Cường</v>
      </c>
      <c r="C2199" t="s">
        <v>3447</v>
      </c>
      <c r="D2199" t="s">
        <v>4505</v>
      </c>
      <c r="E2199" s="121">
        <v>43479</v>
      </c>
      <c r="F2199" t="s">
        <v>2316</v>
      </c>
      <c r="H2199" t="s">
        <v>5763</v>
      </c>
    </row>
    <row r="2200" spans="1:8">
      <c r="A2200" t="s">
        <v>5306</v>
      </c>
      <c r="B2200" t="str">
        <f t="shared" si="68"/>
        <v>HCMTrần Thị Thu Thuỷ</v>
      </c>
      <c r="C2200" t="s">
        <v>4507</v>
      </c>
      <c r="D2200" t="s">
        <v>4506</v>
      </c>
      <c r="E2200" s="121">
        <v>43479</v>
      </c>
      <c r="F2200" t="s">
        <v>1738</v>
      </c>
      <c r="H2200" t="s">
        <v>5763</v>
      </c>
    </row>
    <row r="2201" spans="1:8">
      <c r="A2201" t="s">
        <v>5306</v>
      </c>
      <c r="B2201" t="str">
        <f t="shared" si="68"/>
        <v>HCMPhạm Quốc Lập</v>
      </c>
      <c r="C2201" t="s">
        <v>3337</v>
      </c>
      <c r="D2201" t="s">
        <v>4508</v>
      </c>
      <c r="E2201" s="121">
        <v>43479</v>
      </c>
      <c r="F2201" t="s">
        <v>1738</v>
      </c>
      <c r="H2201" t="s">
        <v>5763</v>
      </c>
    </row>
    <row r="2202" spans="1:8">
      <c r="A2202" t="s">
        <v>5306</v>
      </c>
      <c r="B2202" t="str">
        <f t="shared" si="68"/>
        <v>HCMNguyễn Hoáng Phú</v>
      </c>
      <c r="C2202" t="s">
        <v>4510</v>
      </c>
      <c r="D2202" t="s">
        <v>4509</v>
      </c>
      <c r="E2202" s="121">
        <v>43479</v>
      </c>
      <c r="F2202" t="s">
        <v>3812</v>
      </c>
      <c r="H2202" t="s">
        <v>5763</v>
      </c>
    </row>
    <row r="2203" spans="1:8">
      <c r="A2203" t="s">
        <v>5306</v>
      </c>
      <c r="B2203" t="str">
        <f t="shared" si="68"/>
        <v>HCMChâu Tuấn Cường</v>
      </c>
      <c r="C2203" t="s">
        <v>4512</v>
      </c>
      <c r="D2203" t="s">
        <v>4511</v>
      </c>
      <c r="E2203" s="121">
        <v>43479</v>
      </c>
      <c r="F2203" t="s">
        <v>3812</v>
      </c>
      <c r="H2203" t="s">
        <v>5763</v>
      </c>
    </row>
    <row r="2204" spans="1:8">
      <c r="A2204" t="s">
        <v>5306</v>
      </c>
      <c r="B2204" t="str">
        <f t="shared" si="68"/>
        <v>HCMTrần Quang Minh Thái</v>
      </c>
      <c r="C2204" t="s">
        <v>4514</v>
      </c>
      <c r="D2204" t="s">
        <v>4513</v>
      </c>
      <c r="E2204" s="121">
        <v>43486</v>
      </c>
      <c r="F2204" t="s">
        <v>3812</v>
      </c>
      <c r="H2204" t="s">
        <v>5679</v>
      </c>
    </row>
    <row r="2205" spans="1:8">
      <c r="A2205" t="s">
        <v>5306</v>
      </c>
      <c r="B2205" t="str">
        <f t="shared" si="68"/>
        <v>HCMPhan Bình Nguyên</v>
      </c>
      <c r="C2205" t="s">
        <v>4237</v>
      </c>
      <c r="D2205" t="s">
        <v>4515</v>
      </c>
      <c r="E2205" s="121">
        <v>43477</v>
      </c>
      <c r="F2205" t="s">
        <v>4516</v>
      </c>
      <c r="H2205" t="s">
        <v>5679</v>
      </c>
    </row>
    <row r="2206" spans="1:8">
      <c r="A2206" t="s">
        <v>5306</v>
      </c>
      <c r="B2206" t="str">
        <f t="shared" si="68"/>
        <v>HCMNguyễn Ngô Ái Mỹ</v>
      </c>
      <c r="C2206" t="s">
        <v>2983</v>
      </c>
      <c r="D2206" t="s">
        <v>4517</v>
      </c>
      <c r="E2206" s="121">
        <v>43477</v>
      </c>
      <c r="F2206" t="s">
        <v>2316</v>
      </c>
      <c r="H2206" t="s">
        <v>5679</v>
      </c>
    </row>
    <row r="2207" spans="1:8">
      <c r="A2207" t="s">
        <v>5306</v>
      </c>
      <c r="B2207" t="str">
        <f t="shared" si="68"/>
        <v>HCMHồ Ngọc Kim</v>
      </c>
      <c r="C2207" t="s">
        <v>3094</v>
      </c>
      <c r="D2207" t="s">
        <v>4518</v>
      </c>
      <c r="E2207" s="121">
        <v>43477</v>
      </c>
      <c r="F2207" t="s">
        <v>4516</v>
      </c>
      <c r="H2207" t="s">
        <v>5679</v>
      </c>
    </row>
    <row r="2208" spans="1:8">
      <c r="A2208" t="s">
        <v>5306</v>
      </c>
      <c r="B2208" t="str">
        <f t="shared" si="68"/>
        <v>HCMTrần Phú Vinh</v>
      </c>
      <c r="C2208" t="s">
        <v>477</v>
      </c>
      <c r="D2208" t="s">
        <v>4519</v>
      </c>
      <c r="E2208" s="121">
        <v>43493</v>
      </c>
      <c r="F2208" t="s">
        <v>2316</v>
      </c>
      <c r="H2208" t="s">
        <v>5763</v>
      </c>
    </row>
    <row r="2209" spans="1:8">
      <c r="A2209" t="s">
        <v>5306</v>
      </c>
      <c r="B2209" t="str">
        <f t="shared" si="68"/>
        <v>HCMHỒ Thị Bé Hận</v>
      </c>
      <c r="C2209" t="s">
        <v>4521</v>
      </c>
      <c r="D2209" t="s">
        <v>4520</v>
      </c>
      <c r="E2209" s="121">
        <v>43493</v>
      </c>
      <c r="F2209" t="s">
        <v>3812</v>
      </c>
      <c r="H2209" t="s">
        <v>5763</v>
      </c>
    </row>
    <row r="2210" spans="1:8">
      <c r="A2210" t="s">
        <v>5306</v>
      </c>
      <c r="B2210" t="str">
        <f t="shared" si="68"/>
        <v>HCMTrương Cảnh Long</v>
      </c>
      <c r="C2210" t="s">
        <v>4523</v>
      </c>
      <c r="D2210" t="s">
        <v>4522</v>
      </c>
      <c r="E2210" s="121">
        <v>43121</v>
      </c>
      <c r="F2210" t="s">
        <v>107</v>
      </c>
      <c r="H2210" t="s">
        <v>5764</v>
      </c>
    </row>
    <row r="2211" spans="1:8">
      <c r="A2211" t="s">
        <v>5306</v>
      </c>
      <c r="B2211" t="str">
        <f t="shared" si="68"/>
        <v>HCMHuỳnh Nhơn Hưng</v>
      </c>
      <c r="C2211" t="s">
        <v>4525</v>
      </c>
      <c r="D2211" t="s">
        <v>4524</v>
      </c>
      <c r="E2211" s="121">
        <v>43121</v>
      </c>
      <c r="F2211" t="s">
        <v>107</v>
      </c>
      <c r="H2211" t="s">
        <v>5681</v>
      </c>
    </row>
    <row r="2212" spans="1:8">
      <c r="A2212" t="s">
        <v>5306</v>
      </c>
      <c r="B2212" t="str">
        <f t="shared" si="68"/>
        <v>HCMLê Vũ Hoài Duy</v>
      </c>
      <c r="C2212" t="s">
        <v>168</v>
      </c>
      <c r="D2212" t="s">
        <v>4526</v>
      </c>
      <c r="F2212" t="s">
        <v>3812</v>
      </c>
      <c r="H2212" t="s">
        <v>5760</v>
      </c>
    </row>
    <row r="2213" spans="1:8">
      <c r="A2213" t="s">
        <v>5306</v>
      </c>
      <c r="B2213" t="str">
        <f t="shared" si="68"/>
        <v>HCMNguyễn Minh Hiền</v>
      </c>
      <c r="C2213" t="s">
        <v>111</v>
      </c>
      <c r="D2213" t="s">
        <v>4527</v>
      </c>
      <c r="F2213" t="s">
        <v>3812</v>
      </c>
      <c r="H2213" t="s">
        <v>5760</v>
      </c>
    </row>
    <row r="2214" spans="1:8">
      <c r="A2214" t="s">
        <v>5438</v>
      </c>
      <c r="B2214" t="str">
        <f t="shared" si="68"/>
        <v>CENTrần Mạnh Dương</v>
      </c>
      <c r="C2214" t="s">
        <v>4529</v>
      </c>
      <c r="D2214" t="s">
        <v>4528</v>
      </c>
      <c r="E2214" s="121" t="s">
        <v>4530</v>
      </c>
      <c r="F2214" t="s">
        <v>3812</v>
      </c>
      <c r="H2214" t="s">
        <v>5713</v>
      </c>
    </row>
    <row r="2215" spans="1:8">
      <c r="A2215" t="s">
        <v>5438</v>
      </c>
      <c r="B2215" t="str">
        <f t="shared" si="68"/>
        <v>CENHoàng Thị Hoa</v>
      </c>
      <c r="C2215" t="s">
        <v>2806</v>
      </c>
      <c r="D2215" t="s">
        <v>4531</v>
      </c>
      <c r="E2215" s="121" t="s">
        <v>4530</v>
      </c>
      <c r="F2215" t="s">
        <v>3812</v>
      </c>
      <c r="H2215" t="s">
        <v>5713</v>
      </c>
    </row>
    <row r="2216" spans="1:8">
      <c r="A2216" t="s">
        <v>5438</v>
      </c>
      <c r="B2216" t="str">
        <f t="shared" si="68"/>
        <v>CENBùi Thị Dinh</v>
      </c>
      <c r="C2216" t="s">
        <v>4533</v>
      </c>
      <c r="D2216" t="s">
        <v>4532</v>
      </c>
      <c r="E2216" s="121" t="s">
        <v>4530</v>
      </c>
      <c r="F2216" t="s">
        <v>3812</v>
      </c>
      <c r="H2216" t="s">
        <v>5713</v>
      </c>
    </row>
    <row r="2217" spans="1:8">
      <c r="A2217" t="s">
        <v>5438</v>
      </c>
      <c r="B2217" t="str">
        <f t="shared" si="68"/>
        <v xml:space="preserve">CENBùi Kiến Tín </v>
      </c>
      <c r="C2217" t="s">
        <v>3566</v>
      </c>
      <c r="D2217" t="s">
        <v>4534</v>
      </c>
      <c r="E2217" s="121" t="s">
        <v>4530</v>
      </c>
      <c r="F2217" t="s">
        <v>3812</v>
      </c>
      <c r="H2217" t="s">
        <v>5652</v>
      </c>
    </row>
    <row r="2218" spans="1:8">
      <c r="A2218" t="s">
        <v>5765</v>
      </c>
      <c r="B2218" t="str">
        <f t="shared" si="68"/>
        <v>NORLê Tiến Hưng</v>
      </c>
      <c r="C2218" t="s">
        <v>4046</v>
      </c>
      <c r="D2218" t="s">
        <v>4535</v>
      </c>
      <c r="E2218" s="121" t="s">
        <v>4530</v>
      </c>
      <c r="F2218" t="s">
        <v>3812</v>
      </c>
      <c r="H2218" t="s">
        <v>5590</v>
      </c>
    </row>
    <row r="2219" spans="1:8">
      <c r="A2219" t="s">
        <v>5765</v>
      </c>
      <c r="B2219" t="str">
        <f t="shared" si="68"/>
        <v xml:space="preserve">NORNguyễn Văn Lữ </v>
      </c>
      <c r="C2219" t="s">
        <v>4537</v>
      </c>
      <c r="D2219" t="s">
        <v>4536</v>
      </c>
      <c r="E2219" s="121" t="s">
        <v>4530</v>
      </c>
      <c r="F2219" t="s">
        <v>3812</v>
      </c>
      <c r="H2219" t="s">
        <v>5667</v>
      </c>
    </row>
    <row r="2220" spans="1:8">
      <c r="A2220" t="s">
        <v>5340</v>
      </c>
      <c r="B2220" t="str">
        <f t="shared" si="68"/>
        <v>SELê Đình Đức</v>
      </c>
      <c r="C2220" t="s">
        <v>2944</v>
      </c>
      <c r="D2220" t="s">
        <v>4538</v>
      </c>
      <c r="E2220" s="121" t="s">
        <v>4530</v>
      </c>
      <c r="F2220" t="s">
        <v>3812</v>
      </c>
      <c r="H2220" t="s">
        <v>5682</v>
      </c>
    </row>
    <row r="2221" spans="1:8">
      <c r="A2221" t="s">
        <v>5340</v>
      </c>
      <c r="B2221" t="str">
        <f t="shared" si="68"/>
        <v>SELê Đình Minh</v>
      </c>
      <c r="C2221" t="s">
        <v>2347</v>
      </c>
      <c r="D2221" t="s">
        <v>4539</v>
      </c>
      <c r="E2221" s="121" t="s">
        <v>4530</v>
      </c>
      <c r="F2221" t="s">
        <v>3812</v>
      </c>
      <c r="H2221" t="s">
        <v>5682</v>
      </c>
    </row>
    <row r="2222" spans="1:8">
      <c r="A2222" t="s">
        <v>5340</v>
      </c>
      <c r="B2222" t="str">
        <f t="shared" si="68"/>
        <v>SEHuỳnh Ngọc Nhu</v>
      </c>
      <c r="C2222" t="s">
        <v>2638</v>
      </c>
      <c r="D2222" t="s">
        <v>4540</v>
      </c>
      <c r="E2222" s="121" t="s">
        <v>4530</v>
      </c>
      <c r="F2222" t="s">
        <v>3812</v>
      </c>
      <c r="H2222" t="s">
        <v>5682</v>
      </c>
    </row>
    <row r="2223" spans="1:8">
      <c r="A2223" t="s">
        <v>5340</v>
      </c>
      <c r="B2223" t="str">
        <f t="shared" si="68"/>
        <v>SELê Văn Lợi</v>
      </c>
      <c r="C2223" t="s">
        <v>4542</v>
      </c>
      <c r="D2223" t="s">
        <v>4541</v>
      </c>
      <c r="E2223" s="121" t="s">
        <v>4530</v>
      </c>
      <c r="F2223" t="s">
        <v>3812</v>
      </c>
      <c r="H2223" t="s">
        <v>5655</v>
      </c>
    </row>
    <row r="2224" spans="1:8">
      <c r="A2224" t="s">
        <v>5649</v>
      </c>
      <c r="B2224" t="str">
        <f t="shared" si="68"/>
        <v>MK 1Trương Trọng Hiếu</v>
      </c>
      <c r="C2224" t="s">
        <v>4544</v>
      </c>
      <c r="D2224" t="s">
        <v>4543</v>
      </c>
      <c r="E2224" s="121" t="s">
        <v>4530</v>
      </c>
      <c r="F2224" t="s">
        <v>3812</v>
      </c>
      <c r="H2224" t="s">
        <v>5435</v>
      </c>
    </row>
    <row r="2225" spans="1:8">
      <c r="A2225" t="s">
        <v>5638</v>
      </c>
      <c r="B2225" t="str">
        <f t="shared" si="68"/>
        <v>MK 2Đặng Thị Hồng Nhung</v>
      </c>
      <c r="C2225" t="s">
        <v>4546</v>
      </c>
      <c r="D2225" t="s">
        <v>4545</v>
      </c>
      <c r="E2225" s="121">
        <v>43498</v>
      </c>
      <c r="F2225" t="s">
        <v>3812</v>
      </c>
      <c r="H2225" t="s">
        <v>5696</v>
      </c>
    </row>
    <row r="2226" spans="1:8">
      <c r="A2226" t="s">
        <v>5340</v>
      </c>
      <c r="B2226" t="str">
        <f t="shared" si="68"/>
        <v>SEVõ Văn Lãm</v>
      </c>
      <c r="C2226" t="s">
        <v>4548</v>
      </c>
      <c r="D2226" t="s">
        <v>4547</v>
      </c>
      <c r="E2226" s="121">
        <v>43507</v>
      </c>
      <c r="F2226" t="s">
        <v>3812</v>
      </c>
      <c r="H2226" t="s">
        <v>5766</v>
      </c>
    </row>
    <row r="2227" spans="1:8">
      <c r="A2227" t="s">
        <v>5340</v>
      </c>
      <c r="B2227" t="str">
        <f t="shared" si="68"/>
        <v>SENguyễn Thị Thúy Hiền</v>
      </c>
      <c r="C2227" t="s">
        <v>2942</v>
      </c>
      <c r="D2227" t="s">
        <v>4549</v>
      </c>
      <c r="E2227" s="121">
        <v>43507</v>
      </c>
      <c r="F2227" t="s">
        <v>3812</v>
      </c>
      <c r="H2227" t="s">
        <v>5766</v>
      </c>
    </row>
    <row r="2228" spans="1:8">
      <c r="A2228" t="s">
        <v>5438</v>
      </c>
      <c r="B2228" t="str">
        <f t="shared" si="68"/>
        <v>CENNguyễn Thị Tình</v>
      </c>
      <c r="C2228" t="s">
        <v>4551</v>
      </c>
      <c r="D2228" t="s">
        <v>4550</v>
      </c>
      <c r="E2228" s="121" t="s">
        <v>4552</v>
      </c>
      <c r="F2228" t="s">
        <v>3812</v>
      </c>
      <c r="H2228" t="s">
        <v>5733</v>
      </c>
    </row>
    <row r="2229" spans="1:8">
      <c r="A2229" t="s">
        <v>5765</v>
      </c>
      <c r="B2229" t="str">
        <f t="shared" si="68"/>
        <v xml:space="preserve">NORBùi Thị Thắm </v>
      </c>
      <c r="C2229" t="s">
        <v>4554</v>
      </c>
      <c r="D2229" t="s">
        <v>4553</v>
      </c>
      <c r="E2229" s="121">
        <v>43801</v>
      </c>
      <c r="F2229" t="s">
        <v>3812</v>
      </c>
      <c r="H2229" t="s">
        <v>5590</v>
      </c>
    </row>
    <row r="2230" spans="1:8">
      <c r="A2230" t="s">
        <v>5750</v>
      </c>
      <c r="B2230" t="str">
        <f t="shared" si="68"/>
        <v>MK2Nguyễn Văn Thưởng</v>
      </c>
      <c r="C2230" t="s">
        <v>4556</v>
      </c>
      <c r="D2230" t="s">
        <v>4555</v>
      </c>
      <c r="E2230" s="121">
        <v>43510</v>
      </c>
      <c r="F2230" t="s">
        <v>3812</v>
      </c>
      <c r="H2230" t="s">
        <v>5767</v>
      </c>
    </row>
    <row r="2231" spans="1:8">
      <c r="A2231" t="s">
        <v>5750</v>
      </c>
      <c r="B2231" t="str">
        <f t="shared" si="68"/>
        <v>MK2Cao Văn Minh</v>
      </c>
      <c r="C2231" t="s">
        <v>4558</v>
      </c>
      <c r="D2231" t="s">
        <v>4557</v>
      </c>
      <c r="E2231" s="121">
        <v>43510</v>
      </c>
      <c r="F2231" t="s">
        <v>3812</v>
      </c>
      <c r="H2231" t="s">
        <v>5767</v>
      </c>
    </row>
    <row r="2232" spans="1:8">
      <c r="A2232" t="s">
        <v>58</v>
      </c>
      <c r="B2232" t="str">
        <f t="shared" si="68"/>
        <v>MTNguyễn Trần Đăng Khoa</v>
      </c>
      <c r="C2232" t="s">
        <v>4560</v>
      </c>
      <c r="D2232" t="s">
        <v>4559</v>
      </c>
      <c r="E2232" s="121" t="s">
        <v>4561</v>
      </c>
      <c r="F2232" t="s">
        <v>15</v>
      </c>
      <c r="H2232" t="s">
        <v>5724</v>
      </c>
    </row>
    <row r="2233" spans="1:8">
      <c r="A2233" t="s">
        <v>5306</v>
      </c>
      <c r="B2233" t="str">
        <f t="shared" si="68"/>
        <v>HCMĐặng Văn Tâm</v>
      </c>
      <c r="C2233" t="s">
        <v>2766</v>
      </c>
      <c r="D2233" t="s">
        <v>4562</v>
      </c>
      <c r="E2233" s="121">
        <v>43511</v>
      </c>
      <c r="F2233" t="s">
        <v>107</v>
      </c>
      <c r="H2233" t="s">
        <v>5681</v>
      </c>
    </row>
    <row r="2234" spans="1:8">
      <c r="A2234" t="s">
        <v>5306</v>
      </c>
      <c r="B2234" t="str">
        <f t="shared" si="68"/>
        <v>HCMNguyễn Thị Kim Chi</v>
      </c>
      <c r="C2234" t="s">
        <v>4564</v>
      </c>
      <c r="D2234" t="s">
        <v>4563</v>
      </c>
      <c r="E2234" s="121">
        <v>43511</v>
      </c>
      <c r="F2234" t="s">
        <v>3812</v>
      </c>
      <c r="H2234" t="s">
        <v>5681</v>
      </c>
    </row>
    <row r="2235" spans="1:8">
      <c r="A2235" t="s">
        <v>5306</v>
      </c>
      <c r="B2235" t="str">
        <f t="shared" si="68"/>
        <v>HCMTrần Văn Bền</v>
      </c>
      <c r="C2235" t="s">
        <v>4566</v>
      </c>
      <c r="D2235" t="s">
        <v>4565</v>
      </c>
      <c r="E2235" s="121">
        <v>43511</v>
      </c>
      <c r="F2235" t="s">
        <v>3812</v>
      </c>
      <c r="H2235" t="s">
        <v>5681</v>
      </c>
    </row>
    <row r="2236" spans="1:8">
      <c r="A2236" t="s">
        <v>5306</v>
      </c>
      <c r="B2236" t="str">
        <f t="shared" si="68"/>
        <v>HCMNguyễn Thị Hoài Trang</v>
      </c>
      <c r="C2236" t="s">
        <v>4568</v>
      </c>
      <c r="D2236" t="s">
        <v>4567</v>
      </c>
      <c r="E2236" s="121">
        <v>43511</v>
      </c>
      <c r="F2236" t="s">
        <v>3812</v>
      </c>
      <c r="H2236" t="s">
        <v>5681</v>
      </c>
    </row>
    <row r="2237" spans="1:8">
      <c r="A2237" t="s">
        <v>5306</v>
      </c>
      <c r="B2237" t="str">
        <f t="shared" si="68"/>
        <v>HCMNguyễn Thị Kim Phương</v>
      </c>
      <c r="C2237" t="s">
        <v>4570</v>
      </c>
      <c r="D2237" t="s">
        <v>4569</v>
      </c>
      <c r="E2237" s="121">
        <v>43353</v>
      </c>
      <c r="F2237" t="s">
        <v>3812</v>
      </c>
      <c r="H2237" t="s">
        <v>5707</v>
      </c>
    </row>
    <row r="2238" spans="1:8">
      <c r="A2238" t="s">
        <v>5438</v>
      </c>
      <c r="B2238" t="str">
        <f t="shared" si="68"/>
        <v>CENLê Thị Thanh Vân</v>
      </c>
      <c r="C2238" t="s">
        <v>965</v>
      </c>
      <c r="D2238" t="s">
        <v>4571</v>
      </c>
      <c r="E2238" s="121" t="s">
        <v>4572</v>
      </c>
      <c r="F2238" t="s">
        <v>3812</v>
      </c>
      <c r="H2238" t="s">
        <v>5464</v>
      </c>
    </row>
    <row r="2239" spans="1:8">
      <c r="A2239" t="s">
        <v>5306</v>
      </c>
      <c r="B2239" t="str">
        <f t="shared" si="68"/>
        <v>HCMTrần Đình Vũ</v>
      </c>
      <c r="C2239" t="s">
        <v>4574</v>
      </c>
      <c r="D2239" t="s">
        <v>4573</v>
      </c>
      <c r="E2239" s="121">
        <v>43515</v>
      </c>
      <c r="F2239" t="s">
        <v>3812</v>
      </c>
      <c r="H2239" t="s">
        <v>5723</v>
      </c>
    </row>
    <row r="2240" spans="1:8">
      <c r="A2240" t="s">
        <v>5306</v>
      </c>
      <c r="B2240" t="str">
        <f t="shared" si="68"/>
        <v>HCMNguyễn Thị Thúy</v>
      </c>
      <c r="C2240" t="s">
        <v>3775</v>
      </c>
      <c r="D2240" t="s">
        <v>4575</v>
      </c>
      <c r="E2240" s="121">
        <v>43515</v>
      </c>
      <c r="F2240" t="s">
        <v>3812</v>
      </c>
      <c r="H2240" t="s">
        <v>5723</v>
      </c>
    </row>
    <row r="2241" spans="1:9">
      <c r="A2241" t="s">
        <v>5306</v>
      </c>
      <c r="B2241" t="str">
        <f t="shared" si="68"/>
        <v>HCMNguyễn Tấn Phát</v>
      </c>
      <c r="C2241" t="s">
        <v>4577</v>
      </c>
      <c r="D2241" t="s">
        <v>4576</v>
      </c>
      <c r="E2241" s="121">
        <v>43516</v>
      </c>
      <c r="F2241" t="s">
        <v>3812</v>
      </c>
      <c r="H2241" t="s">
        <v>5723</v>
      </c>
    </row>
    <row r="2242" spans="1:9">
      <c r="A2242" t="s">
        <v>5306</v>
      </c>
      <c r="B2242" t="str">
        <f t="shared" si="68"/>
        <v>HCMTrần Đình Quang</v>
      </c>
      <c r="C2242" t="s">
        <v>4579</v>
      </c>
      <c r="D2242" t="s">
        <v>4578</v>
      </c>
      <c r="E2242" s="121">
        <v>43516</v>
      </c>
      <c r="F2242" t="s">
        <v>3812</v>
      </c>
      <c r="H2242" t="s">
        <v>5723</v>
      </c>
    </row>
    <row r="2243" spans="1:9">
      <c r="A2243" t="s">
        <v>5306</v>
      </c>
      <c r="B2243" t="str">
        <f t="shared" si="68"/>
        <v>HCMNguyễn Văn Phong</v>
      </c>
      <c r="C2243" t="s">
        <v>1728</v>
      </c>
      <c r="D2243" t="s">
        <v>4580</v>
      </c>
      <c r="E2243" s="121">
        <v>43516</v>
      </c>
      <c r="F2243" t="s">
        <v>3812</v>
      </c>
      <c r="H2243" t="s">
        <v>5723</v>
      </c>
    </row>
    <row r="2244" spans="1:9">
      <c r="A2244" t="s">
        <v>5306</v>
      </c>
      <c r="B2244" t="str">
        <f t="shared" si="68"/>
        <v>HCMTrần Kim Quý</v>
      </c>
      <c r="C2244" t="s">
        <v>4582</v>
      </c>
      <c r="D2244" t="s">
        <v>4581</v>
      </c>
      <c r="E2244" s="121">
        <v>43516</v>
      </c>
      <c r="F2244" t="s">
        <v>3812</v>
      </c>
      <c r="H2244" t="s">
        <v>5743</v>
      </c>
    </row>
    <row r="2245" spans="1:9">
      <c r="A2245" t="s">
        <v>5306</v>
      </c>
      <c r="B2245" t="str">
        <f t="shared" si="68"/>
        <v>HCMNguyễn Minh Nhựt</v>
      </c>
      <c r="C2245" t="s">
        <v>4584</v>
      </c>
      <c r="D2245" t="s">
        <v>4583</v>
      </c>
      <c r="E2245" s="121">
        <v>43516</v>
      </c>
      <c r="F2245" t="s">
        <v>3812</v>
      </c>
      <c r="H2245" t="s">
        <v>5743</v>
      </c>
    </row>
    <row r="2246" spans="1:9">
      <c r="A2246" t="s">
        <v>5306</v>
      </c>
      <c r="B2246" t="str">
        <f t="shared" si="68"/>
        <v>HCMPhạm Văn Khoa</v>
      </c>
      <c r="C2246" t="s">
        <v>4586</v>
      </c>
      <c r="D2246" t="s">
        <v>4585</v>
      </c>
      <c r="E2246" s="121">
        <v>43517</v>
      </c>
      <c r="F2246" t="s">
        <v>3812</v>
      </c>
      <c r="H2246" t="s">
        <v>5712</v>
      </c>
    </row>
    <row r="2247" spans="1:9">
      <c r="A2247" t="s">
        <v>5306</v>
      </c>
      <c r="B2247" t="str">
        <f t="shared" si="68"/>
        <v>HCMTrà Minh Quận</v>
      </c>
      <c r="C2247" t="s">
        <v>4588</v>
      </c>
      <c r="D2247" t="s">
        <v>4587</v>
      </c>
      <c r="E2247" s="121">
        <v>43517</v>
      </c>
      <c r="F2247" t="s">
        <v>3812</v>
      </c>
      <c r="H2247" t="s">
        <v>5712</v>
      </c>
    </row>
    <row r="2248" spans="1:9">
      <c r="A2248" t="s">
        <v>5306</v>
      </c>
      <c r="B2248" t="str">
        <f t="shared" si="68"/>
        <v>HCMHồ Ngọc Kim</v>
      </c>
      <c r="C2248" t="s">
        <v>3094</v>
      </c>
      <c r="D2248" t="s">
        <v>4589</v>
      </c>
      <c r="E2248" s="121">
        <v>43517</v>
      </c>
      <c r="F2248" t="s">
        <v>3812</v>
      </c>
      <c r="H2248" t="s">
        <v>5710</v>
      </c>
    </row>
    <row r="2249" spans="1:9">
      <c r="A2249" t="s">
        <v>5306</v>
      </c>
      <c r="B2249" t="str">
        <f t="shared" si="68"/>
        <v>HCMLê Thị Thanh Xuân</v>
      </c>
      <c r="C2249" t="s">
        <v>4591</v>
      </c>
      <c r="D2249" t="s">
        <v>4590</v>
      </c>
      <c r="E2249" s="121">
        <v>43517</v>
      </c>
      <c r="F2249" t="s">
        <v>3812</v>
      </c>
      <c r="H2249" t="s">
        <v>5768</v>
      </c>
    </row>
    <row r="2250" spans="1:9">
      <c r="A2250" t="s">
        <v>5750</v>
      </c>
      <c r="B2250" t="str">
        <f t="shared" si="68"/>
        <v>MK2Lê Hải Duy</v>
      </c>
      <c r="C2250" t="s">
        <v>4593</v>
      </c>
      <c r="D2250" t="s">
        <v>4592</v>
      </c>
      <c r="E2250" s="121" t="s">
        <v>4594</v>
      </c>
      <c r="F2250" t="s">
        <v>3812</v>
      </c>
      <c r="H2250" t="s">
        <v>5609</v>
      </c>
    </row>
    <row r="2251" spans="1:9">
      <c r="A2251" t="s">
        <v>5589</v>
      </c>
      <c r="B2251" t="str">
        <f t="shared" ref="B2251:B2314" si="69">+A2251&amp;C2251</f>
        <v>SE 2Nguyễn Thị Kim Chi</v>
      </c>
      <c r="C2251" t="s">
        <v>4564</v>
      </c>
      <c r="D2251" t="s">
        <v>4595</v>
      </c>
      <c r="E2251" s="121">
        <v>43517</v>
      </c>
      <c r="F2251" t="s">
        <v>3812</v>
      </c>
      <c r="H2251" t="s">
        <v>5769</v>
      </c>
    </row>
    <row r="2252" spans="1:9">
      <c r="A2252" t="s">
        <v>5306</v>
      </c>
      <c r="B2252" t="str">
        <f t="shared" si="69"/>
        <v>HCMPhạm Thị Thắm</v>
      </c>
      <c r="C2252" t="s">
        <v>4597</v>
      </c>
      <c r="D2252" t="s">
        <v>4596</v>
      </c>
      <c r="E2252" s="121">
        <v>43518</v>
      </c>
      <c r="F2252" t="s">
        <v>3812</v>
      </c>
      <c r="H2252" t="s">
        <v>5758</v>
      </c>
      <c r="I2252" t="s">
        <v>6172</v>
      </c>
    </row>
    <row r="2253" spans="1:9">
      <c r="A2253" t="s">
        <v>5306</v>
      </c>
      <c r="B2253" t="str">
        <f t="shared" si="69"/>
        <v>HCMTrần Thị Trúc Ly</v>
      </c>
      <c r="C2253" t="s">
        <v>166</v>
      </c>
      <c r="D2253" t="s">
        <v>4598</v>
      </c>
      <c r="E2253" s="121">
        <v>43516</v>
      </c>
      <c r="F2253" t="s">
        <v>3812</v>
      </c>
      <c r="H2253" t="s">
        <v>5681</v>
      </c>
    </row>
    <row r="2254" spans="1:9">
      <c r="A2254" t="s">
        <v>5306</v>
      </c>
      <c r="B2254" t="str">
        <f t="shared" si="69"/>
        <v>HCMĐỗ Nhật Quang</v>
      </c>
      <c r="C2254" t="s">
        <v>4600</v>
      </c>
      <c r="D2254" t="s">
        <v>4599</v>
      </c>
      <c r="E2254" s="121">
        <v>43518</v>
      </c>
      <c r="F2254" t="s">
        <v>3812</v>
      </c>
      <c r="H2254" t="s">
        <v>5679</v>
      </c>
    </row>
    <row r="2255" spans="1:9">
      <c r="A2255" t="s">
        <v>5306</v>
      </c>
      <c r="B2255" t="str">
        <f t="shared" si="69"/>
        <v>HCMNguyễn Minh Huy</v>
      </c>
      <c r="C2255" t="s">
        <v>3877</v>
      </c>
      <c r="D2255" t="s">
        <v>4601</v>
      </c>
      <c r="E2255" s="121">
        <v>43517</v>
      </c>
      <c r="F2255" t="s">
        <v>3812</v>
      </c>
      <c r="H2255" t="s">
        <v>5679</v>
      </c>
      <c r="I2255" t="s">
        <v>6173</v>
      </c>
    </row>
    <row r="2256" spans="1:9">
      <c r="A2256" t="s">
        <v>5306</v>
      </c>
      <c r="B2256" t="str">
        <f t="shared" si="69"/>
        <v>HCMĐinh Tuấn hải</v>
      </c>
      <c r="C2256" t="s">
        <v>4603</v>
      </c>
      <c r="D2256" t="s">
        <v>4602</v>
      </c>
      <c r="E2256" s="121">
        <v>43516</v>
      </c>
      <c r="F2256" t="s">
        <v>107</v>
      </c>
      <c r="H2256" t="s">
        <v>5723</v>
      </c>
    </row>
    <row r="2257" spans="1:9">
      <c r="A2257" t="s">
        <v>5306</v>
      </c>
      <c r="B2257" t="str">
        <f t="shared" si="69"/>
        <v>HCMĐặng Thế Minh</v>
      </c>
      <c r="C2257" t="s">
        <v>4605</v>
      </c>
      <c r="D2257" t="s">
        <v>4604</v>
      </c>
      <c r="E2257" s="121">
        <v>43517</v>
      </c>
      <c r="F2257" t="s">
        <v>3812</v>
      </c>
      <c r="H2257" t="s">
        <v>5723</v>
      </c>
    </row>
    <row r="2258" spans="1:9">
      <c r="A2258" t="s">
        <v>5306</v>
      </c>
      <c r="B2258" t="str">
        <f t="shared" si="69"/>
        <v>HCMNguyễn  Như Thùy </v>
      </c>
      <c r="C2258" t="s">
        <v>4607</v>
      </c>
      <c r="D2258" t="s">
        <v>4606</v>
      </c>
      <c r="E2258" s="121">
        <v>43517</v>
      </c>
      <c r="F2258" t="s">
        <v>3812</v>
      </c>
      <c r="H2258" t="s">
        <v>5723</v>
      </c>
    </row>
    <row r="2259" spans="1:9">
      <c r="A2259" t="s">
        <v>5589</v>
      </c>
      <c r="B2259" t="str">
        <f t="shared" si="69"/>
        <v>SE 2Võ Thị Ái Vy</v>
      </c>
      <c r="C2259" t="s">
        <v>4609</v>
      </c>
      <c r="D2259" t="s">
        <v>4608</v>
      </c>
      <c r="E2259" s="121">
        <v>43517</v>
      </c>
      <c r="F2259" t="s">
        <v>3812</v>
      </c>
      <c r="H2259" t="s">
        <v>5686</v>
      </c>
    </row>
    <row r="2260" spans="1:9">
      <c r="A2260" t="s">
        <v>5589</v>
      </c>
      <c r="B2260" t="str">
        <f t="shared" si="69"/>
        <v>SE 2Nguyễn Văn Hải</v>
      </c>
      <c r="C2260" t="s">
        <v>2220</v>
      </c>
      <c r="D2260" t="s">
        <v>4610</v>
      </c>
      <c r="E2260" s="121">
        <v>43517</v>
      </c>
      <c r="F2260" t="s">
        <v>3812</v>
      </c>
      <c r="H2260" t="s">
        <v>5610</v>
      </c>
    </row>
    <row r="2261" spans="1:9">
      <c r="A2261" t="s">
        <v>5306</v>
      </c>
      <c r="B2261" t="str">
        <f t="shared" si="69"/>
        <v>HCMHuỳnh Thị Mạnh</v>
      </c>
      <c r="C2261" t="s">
        <v>2928</v>
      </c>
      <c r="D2261" t="s">
        <v>4611</v>
      </c>
      <c r="E2261" s="121">
        <v>43521</v>
      </c>
      <c r="F2261" t="s">
        <v>3812</v>
      </c>
      <c r="H2261" t="s">
        <v>5710</v>
      </c>
    </row>
    <row r="2262" spans="1:9">
      <c r="A2262" t="s">
        <v>5765</v>
      </c>
      <c r="B2262" t="str">
        <f t="shared" si="69"/>
        <v>NORTrần Hà Vi</v>
      </c>
      <c r="C2262" t="s">
        <v>4613</v>
      </c>
      <c r="D2262" t="s">
        <v>4612</v>
      </c>
      <c r="E2262" s="121">
        <v>43523</v>
      </c>
      <c r="F2262" t="s">
        <v>3812</v>
      </c>
      <c r="H2262" t="s">
        <v>4886</v>
      </c>
    </row>
    <row r="2263" spans="1:9">
      <c r="A2263" t="s">
        <v>5589</v>
      </c>
      <c r="B2263" t="str">
        <f t="shared" si="69"/>
        <v>SE 2Võ Phước</v>
      </c>
      <c r="C2263" t="s">
        <v>4615</v>
      </c>
      <c r="D2263" t="s">
        <v>4614</v>
      </c>
      <c r="E2263" s="121" t="s">
        <v>4616</v>
      </c>
      <c r="F2263" t="s">
        <v>3812</v>
      </c>
      <c r="H2263" t="s">
        <v>5769</v>
      </c>
    </row>
    <row r="2264" spans="1:9">
      <c r="A2264" t="s">
        <v>5638</v>
      </c>
      <c r="B2264" t="str">
        <f t="shared" si="69"/>
        <v>MK 2Đào Văn Rương</v>
      </c>
      <c r="C2264" t="s">
        <v>4618</v>
      </c>
      <c r="D2264" t="s">
        <v>4617</v>
      </c>
      <c r="E2264" s="121" t="s">
        <v>4619</v>
      </c>
      <c r="F2264" t="s">
        <v>3812</v>
      </c>
      <c r="H2264" t="s">
        <v>5754</v>
      </c>
    </row>
    <row r="2265" spans="1:9">
      <c r="A2265" t="s">
        <v>5638</v>
      </c>
      <c r="B2265" t="str">
        <f t="shared" si="69"/>
        <v>MK 2Nguyễn Hoàng Anh</v>
      </c>
      <c r="C2265" t="s">
        <v>4621</v>
      </c>
      <c r="D2265" t="s">
        <v>4620</v>
      </c>
      <c r="E2265" s="121" t="s">
        <v>4622</v>
      </c>
      <c r="F2265" t="s">
        <v>3812</v>
      </c>
      <c r="H2265" t="s">
        <v>5754</v>
      </c>
    </row>
    <row r="2266" spans="1:9">
      <c r="A2266" t="s">
        <v>5638</v>
      </c>
      <c r="B2266" t="str">
        <f t="shared" si="69"/>
        <v>MK 2Nguyễn Thị Trúc Linh</v>
      </c>
      <c r="C2266" t="s">
        <v>4624</v>
      </c>
      <c r="D2266" t="s">
        <v>4623</v>
      </c>
      <c r="E2266" s="121" t="s">
        <v>4619</v>
      </c>
      <c r="F2266" t="s">
        <v>3812</v>
      </c>
      <c r="H2266" t="s">
        <v>5754</v>
      </c>
    </row>
    <row r="2267" spans="1:9">
      <c r="A2267" t="s">
        <v>5438</v>
      </c>
      <c r="B2267" t="str">
        <f t="shared" si="69"/>
        <v>CENLê Thị Thanh Nga</v>
      </c>
      <c r="C2267" t="s">
        <v>4626</v>
      </c>
      <c r="D2267" t="s">
        <v>4625</v>
      </c>
      <c r="E2267" s="121" t="s">
        <v>4622</v>
      </c>
      <c r="F2267" t="s">
        <v>3812</v>
      </c>
      <c r="H2267" t="s">
        <v>5457</v>
      </c>
    </row>
    <row r="2268" spans="1:9">
      <c r="A2268" t="s">
        <v>5306</v>
      </c>
      <c r="B2268" t="str">
        <f t="shared" si="69"/>
        <v>HCMNgô Thị Châu Phi</v>
      </c>
      <c r="C2268" t="s">
        <v>4628</v>
      </c>
      <c r="D2268" t="s">
        <v>4627</v>
      </c>
      <c r="E2268" s="121">
        <v>43519</v>
      </c>
      <c r="F2268" t="s">
        <v>3812</v>
      </c>
      <c r="H2268" t="s">
        <v>5723</v>
      </c>
    </row>
    <row r="2269" spans="1:9">
      <c r="A2269" t="s">
        <v>5306</v>
      </c>
      <c r="B2269" t="str">
        <f t="shared" si="69"/>
        <v>HCMTrần Văn Hóa</v>
      </c>
      <c r="C2269" t="s">
        <v>4630</v>
      </c>
      <c r="D2269" t="s">
        <v>4629</v>
      </c>
      <c r="E2269" s="121">
        <v>43521</v>
      </c>
      <c r="F2269" t="s">
        <v>3812</v>
      </c>
      <c r="H2269" t="s">
        <v>5723</v>
      </c>
    </row>
    <row r="2270" spans="1:9">
      <c r="A2270" t="s">
        <v>5638</v>
      </c>
      <c r="B2270" t="str">
        <f t="shared" si="69"/>
        <v>MK 2Nguyễn Minh Khương</v>
      </c>
      <c r="C2270" t="s">
        <v>4632</v>
      </c>
      <c r="D2270" t="s">
        <v>4631</v>
      </c>
      <c r="E2270" s="121" t="s">
        <v>4616</v>
      </c>
      <c r="F2270" t="s">
        <v>3812</v>
      </c>
      <c r="H2270" t="s">
        <v>5609</v>
      </c>
    </row>
    <row r="2271" spans="1:9">
      <c r="A2271" t="s">
        <v>5638</v>
      </c>
      <c r="B2271" t="str">
        <f t="shared" si="69"/>
        <v>MK 2Lê Hiệp Thành</v>
      </c>
      <c r="C2271" t="s">
        <v>4634</v>
      </c>
      <c r="D2271" t="s">
        <v>4633</v>
      </c>
      <c r="E2271" s="121" t="s">
        <v>4616</v>
      </c>
      <c r="F2271" t="s">
        <v>3812</v>
      </c>
      <c r="H2271" t="s">
        <v>5609</v>
      </c>
    </row>
    <row r="2272" spans="1:9">
      <c r="A2272" t="s">
        <v>5648</v>
      </c>
      <c r="B2272" t="str">
        <f t="shared" si="69"/>
        <v>EDDNguyễn Văn Thành</v>
      </c>
      <c r="C2272" t="s">
        <v>3731</v>
      </c>
      <c r="D2272" t="s">
        <v>4635</v>
      </c>
      <c r="E2272" s="121" t="s">
        <v>4636</v>
      </c>
      <c r="F2272" t="s">
        <v>3812</v>
      </c>
      <c r="H2272" t="s">
        <v>5695</v>
      </c>
      <c r="I2272" t="s">
        <v>6175</v>
      </c>
    </row>
    <row r="2273" spans="1:8">
      <c r="A2273" t="s">
        <v>5765</v>
      </c>
      <c r="B2273" t="str">
        <f t="shared" si="69"/>
        <v>NORTạ Thị Hồng Vân</v>
      </c>
      <c r="C2273" t="s">
        <v>4638</v>
      </c>
      <c r="D2273" t="s">
        <v>4637</v>
      </c>
      <c r="E2273" s="121">
        <v>43468</v>
      </c>
      <c r="F2273" t="s">
        <v>3812</v>
      </c>
      <c r="H2273" t="s">
        <v>5714</v>
      </c>
    </row>
    <row r="2274" spans="1:8">
      <c r="A2274" t="s">
        <v>5765</v>
      </c>
      <c r="B2274" t="str">
        <f t="shared" si="69"/>
        <v>NORTrần Thị Yến</v>
      </c>
      <c r="C2274" t="s">
        <v>3769</v>
      </c>
      <c r="D2274" t="s">
        <v>4639</v>
      </c>
      <c r="E2274" s="121">
        <v>43468</v>
      </c>
      <c r="F2274" t="s">
        <v>3812</v>
      </c>
      <c r="H2274" t="s">
        <v>5512</v>
      </c>
    </row>
    <row r="2275" spans="1:8">
      <c r="A2275" t="s">
        <v>5765</v>
      </c>
      <c r="B2275" t="str">
        <f t="shared" si="69"/>
        <v xml:space="preserve">NORTrần Kim Tuấn </v>
      </c>
      <c r="C2275" t="s">
        <v>4641</v>
      </c>
      <c r="D2275" t="s">
        <v>4640</v>
      </c>
      <c r="E2275" s="121">
        <v>43468</v>
      </c>
      <c r="F2275" t="s">
        <v>3812</v>
      </c>
      <c r="H2275" t="s">
        <v>5667</v>
      </c>
    </row>
    <row r="2276" spans="1:8">
      <c r="A2276" t="s">
        <v>5765</v>
      </c>
      <c r="B2276" t="str">
        <f t="shared" si="69"/>
        <v>NORHoàng Anh Tuấn</v>
      </c>
      <c r="C2276" t="s">
        <v>4643</v>
      </c>
      <c r="D2276" t="s">
        <v>4642</v>
      </c>
      <c r="E2276" s="121">
        <v>43468</v>
      </c>
      <c r="F2276" t="s">
        <v>3812</v>
      </c>
      <c r="H2276" t="s">
        <v>5590</v>
      </c>
    </row>
    <row r="2277" spans="1:8">
      <c r="A2277" t="s">
        <v>5438</v>
      </c>
      <c r="B2277" t="str">
        <f t="shared" si="69"/>
        <v>CENNguyễn Văn Ngàn</v>
      </c>
      <c r="C2277" t="s">
        <v>4645</v>
      </c>
      <c r="D2277" t="s">
        <v>4644</v>
      </c>
      <c r="E2277" s="121" t="s">
        <v>4616</v>
      </c>
      <c r="F2277" t="s">
        <v>3812</v>
      </c>
      <c r="H2277" t="s">
        <v>5713</v>
      </c>
    </row>
    <row r="2278" spans="1:8">
      <c r="A2278" t="s">
        <v>5438</v>
      </c>
      <c r="B2278" t="str">
        <f t="shared" si="69"/>
        <v>CENLê Đình Chinh</v>
      </c>
      <c r="C2278" t="s">
        <v>4647</v>
      </c>
      <c r="D2278" t="s">
        <v>4646</v>
      </c>
      <c r="E2278" s="121" t="s">
        <v>4616</v>
      </c>
      <c r="F2278" t="s">
        <v>3812</v>
      </c>
      <c r="H2278" t="s">
        <v>5733</v>
      </c>
    </row>
    <row r="2279" spans="1:8">
      <c r="A2279" t="s">
        <v>5438</v>
      </c>
      <c r="B2279" t="str">
        <f t="shared" si="69"/>
        <v xml:space="preserve">CENLê Thị Hòa </v>
      </c>
      <c r="C2279" t="s">
        <v>4649</v>
      </c>
      <c r="D2279" t="s">
        <v>4648</v>
      </c>
      <c r="E2279" s="121" t="s">
        <v>4616</v>
      </c>
      <c r="F2279" t="s">
        <v>3812</v>
      </c>
      <c r="H2279" t="s">
        <v>5733</v>
      </c>
    </row>
    <row r="2280" spans="1:8">
      <c r="A2280" t="s">
        <v>5438</v>
      </c>
      <c r="B2280" t="str">
        <f t="shared" si="69"/>
        <v xml:space="preserve">CENPhạm Văn Chính </v>
      </c>
      <c r="C2280" t="s">
        <v>4651</v>
      </c>
      <c r="D2280" t="s">
        <v>4650</v>
      </c>
      <c r="E2280" s="121" t="s">
        <v>4616</v>
      </c>
      <c r="F2280" t="s">
        <v>3812</v>
      </c>
      <c r="H2280" t="s">
        <v>5733</v>
      </c>
    </row>
    <row r="2281" spans="1:8">
      <c r="A2281" t="s">
        <v>5438</v>
      </c>
      <c r="B2281" t="str">
        <f t="shared" si="69"/>
        <v>CENTRƯƠNG THỊ BẢO YẾN</v>
      </c>
      <c r="C2281" t="s">
        <v>4653</v>
      </c>
      <c r="D2281" t="s">
        <v>4652</v>
      </c>
      <c r="E2281" s="121" t="s">
        <v>4616</v>
      </c>
      <c r="F2281" t="s">
        <v>3812</v>
      </c>
      <c r="H2281" t="s">
        <v>5627</v>
      </c>
    </row>
    <row r="2282" spans="1:8">
      <c r="A2282" t="s">
        <v>5438</v>
      </c>
      <c r="B2282" t="str">
        <f t="shared" si="69"/>
        <v xml:space="preserve">CENPhan Nguyễn Đình Thuận </v>
      </c>
      <c r="C2282" t="s">
        <v>4655</v>
      </c>
      <c r="D2282" t="s">
        <v>4654</v>
      </c>
      <c r="E2282" s="121" t="s">
        <v>4616</v>
      </c>
      <c r="F2282" t="s">
        <v>3812</v>
      </c>
      <c r="H2282" t="s">
        <v>5700</v>
      </c>
    </row>
    <row r="2283" spans="1:8">
      <c r="A2283" t="s">
        <v>5649</v>
      </c>
      <c r="B2283" t="str">
        <f t="shared" si="69"/>
        <v>MK 1Dương Nguyên Tính</v>
      </c>
      <c r="C2283" t="s">
        <v>4657</v>
      </c>
      <c r="D2283" t="s">
        <v>4656</v>
      </c>
      <c r="E2283" s="121" t="s">
        <v>4616</v>
      </c>
      <c r="F2283" t="s">
        <v>3812</v>
      </c>
      <c r="H2283" t="s">
        <v>5770</v>
      </c>
    </row>
    <row r="2284" spans="1:8">
      <c r="A2284" t="s">
        <v>5649</v>
      </c>
      <c r="B2284" t="str">
        <f t="shared" si="69"/>
        <v>MK 1Huỳnh Công Thắng</v>
      </c>
      <c r="C2284" t="s">
        <v>4659</v>
      </c>
      <c r="D2284" t="s">
        <v>4658</v>
      </c>
      <c r="E2284" s="121" t="s">
        <v>4616</v>
      </c>
      <c r="F2284" t="s">
        <v>3812</v>
      </c>
      <c r="H2284" t="s">
        <v>5770</v>
      </c>
    </row>
    <row r="2285" spans="1:8">
      <c r="A2285" t="s">
        <v>5649</v>
      </c>
      <c r="B2285" t="str">
        <f t="shared" si="69"/>
        <v>MK 1Huỳnh Minh Thống</v>
      </c>
      <c r="C2285" t="s">
        <v>4661</v>
      </c>
      <c r="D2285" t="s">
        <v>4660</v>
      </c>
      <c r="E2285" s="121" t="s">
        <v>4616</v>
      </c>
      <c r="F2285" t="s">
        <v>3812</v>
      </c>
      <c r="H2285" t="s">
        <v>5770</v>
      </c>
    </row>
    <row r="2286" spans="1:8">
      <c r="A2286" t="s">
        <v>5649</v>
      </c>
      <c r="B2286" t="str">
        <f t="shared" si="69"/>
        <v>MK 1NGUYỄN THÀNH ĐÔNG</v>
      </c>
      <c r="C2286" t="s">
        <v>4663</v>
      </c>
      <c r="D2286" t="s">
        <v>4662</v>
      </c>
      <c r="E2286" s="121" t="s">
        <v>4616</v>
      </c>
      <c r="F2286" t="s">
        <v>3812</v>
      </c>
      <c r="H2286" t="s">
        <v>5771</v>
      </c>
    </row>
    <row r="2287" spans="1:8">
      <c r="A2287" t="s">
        <v>5649</v>
      </c>
      <c r="B2287" t="str">
        <f t="shared" si="69"/>
        <v>MK 1Nguyễn Phương Linh</v>
      </c>
      <c r="C2287" t="s">
        <v>4665</v>
      </c>
      <c r="D2287" t="s">
        <v>4664</v>
      </c>
      <c r="E2287" s="121" t="s">
        <v>4616</v>
      </c>
      <c r="F2287" t="s">
        <v>3812</v>
      </c>
      <c r="H2287" t="s">
        <v>5696</v>
      </c>
    </row>
    <row r="2288" spans="1:8">
      <c r="A2288" t="s">
        <v>5649</v>
      </c>
      <c r="B2288" t="str">
        <f t="shared" si="69"/>
        <v>MK 1Trương Thị Ngọc Trâm</v>
      </c>
      <c r="C2288" t="s">
        <v>4667</v>
      </c>
      <c r="D2288" t="s">
        <v>4666</v>
      </c>
      <c r="E2288" s="121" t="s">
        <v>4616</v>
      </c>
      <c r="F2288" t="s">
        <v>3812</v>
      </c>
      <c r="H2288" t="s">
        <v>5696</v>
      </c>
    </row>
    <row r="2289" spans="1:8">
      <c r="A2289" t="s">
        <v>5649</v>
      </c>
      <c r="B2289" t="str">
        <f t="shared" si="69"/>
        <v>MK 1Võ Nhật Hoàng</v>
      </c>
      <c r="C2289" t="s">
        <v>4669</v>
      </c>
      <c r="D2289" t="s">
        <v>4668</v>
      </c>
      <c r="E2289" s="121" t="s">
        <v>4616</v>
      </c>
      <c r="F2289" t="s">
        <v>3812</v>
      </c>
      <c r="H2289" t="s">
        <v>5696</v>
      </c>
    </row>
    <row r="2290" spans="1:8">
      <c r="A2290" t="s">
        <v>5649</v>
      </c>
      <c r="B2290" t="str">
        <f t="shared" si="69"/>
        <v>MK 1Phạm Thanh Dân</v>
      </c>
      <c r="C2290" t="s">
        <v>4671</v>
      </c>
      <c r="D2290" t="s">
        <v>4670</v>
      </c>
      <c r="E2290" s="121" t="s">
        <v>4616</v>
      </c>
      <c r="F2290" t="s">
        <v>3812</v>
      </c>
      <c r="H2290" t="s">
        <v>5670</v>
      </c>
    </row>
    <row r="2291" spans="1:8">
      <c r="A2291" t="s">
        <v>5772</v>
      </c>
      <c r="B2291" t="str">
        <f t="shared" si="69"/>
        <v>SE 1PHẠM THANH PHƯỚC</v>
      </c>
      <c r="C2291" t="s">
        <v>4673</v>
      </c>
      <c r="D2291" t="s">
        <v>4672</v>
      </c>
      <c r="E2291" s="121" t="s">
        <v>4616</v>
      </c>
      <c r="F2291" t="s">
        <v>3812</v>
      </c>
      <c r="H2291" t="s">
        <v>5739</v>
      </c>
    </row>
    <row r="2292" spans="1:8">
      <c r="A2292" t="s">
        <v>5772</v>
      </c>
      <c r="B2292" t="str">
        <f t="shared" si="69"/>
        <v>SE 1NGUYỄN TRỌNG CƯỜNG</v>
      </c>
      <c r="C2292" t="s">
        <v>4675</v>
      </c>
      <c r="D2292" t="s">
        <v>4674</v>
      </c>
      <c r="E2292" s="121" t="s">
        <v>4616</v>
      </c>
      <c r="F2292" t="s">
        <v>3812</v>
      </c>
      <c r="H2292" t="s">
        <v>5697</v>
      </c>
    </row>
    <row r="2293" spans="1:8">
      <c r="A2293" t="s">
        <v>5772</v>
      </c>
      <c r="B2293" t="str">
        <f t="shared" si="69"/>
        <v>SE 1TRẦN THỊ NGỌC LÀI</v>
      </c>
      <c r="C2293" t="s">
        <v>4677</v>
      </c>
      <c r="D2293" t="s">
        <v>4676</v>
      </c>
      <c r="E2293" s="121" t="s">
        <v>4616</v>
      </c>
      <c r="F2293" t="s">
        <v>3812</v>
      </c>
      <c r="H2293" t="s">
        <v>5697</v>
      </c>
    </row>
    <row r="2294" spans="1:8">
      <c r="A2294" t="s">
        <v>5772</v>
      </c>
      <c r="B2294" t="str">
        <f t="shared" si="69"/>
        <v>SE 1Hoàng Thị Liên</v>
      </c>
      <c r="C2294" t="s">
        <v>4679</v>
      </c>
      <c r="D2294" t="s">
        <v>4678</v>
      </c>
      <c r="E2294" s="121" t="s">
        <v>4616</v>
      </c>
      <c r="F2294" t="s">
        <v>3812</v>
      </c>
      <c r="H2294" t="s">
        <v>5773</v>
      </c>
    </row>
    <row r="2295" spans="1:8">
      <c r="A2295" t="s">
        <v>5772</v>
      </c>
      <c r="B2295" t="str">
        <f t="shared" si="69"/>
        <v>SE 1Hoàng Thị Quân</v>
      </c>
      <c r="C2295" t="s">
        <v>2134</v>
      </c>
      <c r="D2295" t="s">
        <v>4680</v>
      </c>
      <c r="E2295" s="121" t="s">
        <v>4616</v>
      </c>
      <c r="F2295" t="s">
        <v>3812</v>
      </c>
      <c r="H2295" t="s">
        <v>5773</v>
      </c>
    </row>
    <row r="2296" spans="1:8">
      <c r="A2296" t="s">
        <v>5772</v>
      </c>
      <c r="B2296" t="str">
        <f t="shared" si="69"/>
        <v>SE 1Phạm Duy Tuyển</v>
      </c>
      <c r="C2296" t="s">
        <v>4682</v>
      </c>
      <c r="D2296" t="s">
        <v>4681</v>
      </c>
      <c r="E2296" s="121" t="s">
        <v>4616</v>
      </c>
      <c r="F2296" t="s">
        <v>3812</v>
      </c>
      <c r="H2296" t="s">
        <v>5773</v>
      </c>
    </row>
    <row r="2297" spans="1:8">
      <c r="A2297" t="s">
        <v>5589</v>
      </c>
      <c r="B2297" t="str">
        <f t="shared" si="69"/>
        <v>SE 2Nguyễn Hồng Hoàng</v>
      </c>
      <c r="C2297" t="s">
        <v>4684</v>
      </c>
      <c r="D2297" t="s">
        <v>4683</v>
      </c>
      <c r="E2297" s="121" t="s">
        <v>4616</v>
      </c>
      <c r="F2297" t="s">
        <v>3812</v>
      </c>
      <c r="H2297" t="s">
        <v>5766</v>
      </c>
    </row>
    <row r="2298" spans="1:8">
      <c r="A2298" t="s">
        <v>5589</v>
      </c>
      <c r="B2298" t="str">
        <f t="shared" si="69"/>
        <v>SE 2Dương Minh Thành</v>
      </c>
      <c r="C2298" t="s">
        <v>4686</v>
      </c>
      <c r="D2298" t="s">
        <v>4685</v>
      </c>
      <c r="E2298" s="121" t="s">
        <v>4616</v>
      </c>
      <c r="F2298" t="s">
        <v>3812</v>
      </c>
      <c r="H2298" t="s">
        <v>5610</v>
      </c>
    </row>
    <row r="2299" spans="1:8">
      <c r="A2299" t="s">
        <v>5589</v>
      </c>
      <c r="B2299" t="str">
        <f t="shared" si="69"/>
        <v>SE 2Nguyễn Thị Ái Công</v>
      </c>
      <c r="C2299" t="s">
        <v>4688</v>
      </c>
      <c r="D2299" t="s">
        <v>4687</v>
      </c>
      <c r="E2299" s="121" t="s">
        <v>4616</v>
      </c>
      <c r="F2299" t="s">
        <v>3812</v>
      </c>
      <c r="H2299" t="s">
        <v>5610</v>
      </c>
    </row>
    <row r="2300" spans="1:8">
      <c r="A2300" t="s">
        <v>5438</v>
      </c>
      <c r="B2300" t="str">
        <f t="shared" si="69"/>
        <v>CENVÕ THÀNH VƯƠNG 1</v>
      </c>
      <c r="C2300" t="s">
        <v>4690</v>
      </c>
      <c r="D2300" t="s">
        <v>4689</v>
      </c>
      <c r="E2300" s="121" t="s">
        <v>4616</v>
      </c>
      <c r="F2300" t="s">
        <v>3812</v>
      </c>
      <c r="H2300" t="s">
        <v>5457</v>
      </c>
    </row>
    <row r="2301" spans="1:8">
      <c r="A2301" t="s">
        <v>5765</v>
      </c>
      <c r="B2301" t="str">
        <f t="shared" si="69"/>
        <v>NORPhạm Thế Cường</v>
      </c>
      <c r="C2301" t="s">
        <v>4692</v>
      </c>
      <c r="D2301" t="s">
        <v>4691</v>
      </c>
      <c r="E2301" s="121" t="s">
        <v>4693</v>
      </c>
      <c r="F2301" t="s">
        <v>107</v>
      </c>
      <c r="H2301" t="s">
        <v>5774</v>
      </c>
    </row>
    <row r="2302" spans="1:8">
      <c r="A2302" t="s">
        <v>5638</v>
      </c>
      <c r="B2302" t="str">
        <f t="shared" si="69"/>
        <v>MK 2Phùng Nhựt Thanh</v>
      </c>
      <c r="C2302" t="s">
        <v>4695</v>
      </c>
      <c r="D2302" t="s">
        <v>4694</v>
      </c>
      <c r="E2302" s="121" t="s">
        <v>4696</v>
      </c>
      <c r="F2302" t="s">
        <v>3812</v>
      </c>
      <c r="H2302" t="s">
        <v>5767</v>
      </c>
    </row>
    <row r="2303" spans="1:8">
      <c r="A2303" t="s">
        <v>5638</v>
      </c>
      <c r="B2303" t="str">
        <f t="shared" si="69"/>
        <v>MK 2Nguyễn Thị Huỳnh Mai</v>
      </c>
      <c r="C2303" t="s">
        <v>4698</v>
      </c>
      <c r="D2303" t="s">
        <v>4697</v>
      </c>
      <c r="E2303" s="121" t="s">
        <v>4696</v>
      </c>
      <c r="F2303" t="s">
        <v>3812</v>
      </c>
      <c r="H2303" t="s">
        <v>5767</v>
      </c>
    </row>
    <row r="2304" spans="1:8">
      <c r="A2304" t="s">
        <v>58</v>
      </c>
      <c r="B2304" t="str">
        <f t="shared" si="69"/>
        <v>MTTrần Thị Thanh Trúc</v>
      </c>
      <c r="C2304" t="s">
        <v>63</v>
      </c>
      <c r="D2304" t="s">
        <v>62</v>
      </c>
      <c r="E2304" s="121" t="s">
        <v>4699</v>
      </c>
      <c r="F2304" t="s">
        <v>15</v>
      </c>
      <c r="H2304" t="s">
        <v>5775</v>
      </c>
    </row>
    <row r="2305" spans="1:8">
      <c r="A2305" t="s">
        <v>5306</v>
      </c>
      <c r="B2305" t="str">
        <f t="shared" si="69"/>
        <v>HCMLê Như Tiên</v>
      </c>
      <c r="C2305" t="s">
        <v>4701</v>
      </c>
      <c r="D2305" t="s">
        <v>4700</v>
      </c>
      <c r="E2305" s="121">
        <v>43528</v>
      </c>
      <c r="F2305" t="s">
        <v>3812</v>
      </c>
      <c r="H2305" t="s">
        <v>5681</v>
      </c>
    </row>
    <row r="2306" spans="1:8">
      <c r="A2306" t="s">
        <v>5306</v>
      </c>
      <c r="B2306" t="str">
        <f t="shared" si="69"/>
        <v>HCMNguyễn Thụy Khanh</v>
      </c>
      <c r="C2306" t="s">
        <v>4703</v>
      </c>
      <c r="D2306" t="s">
        <v>4702</v>
      </c>
      <c r="E2306" s="121">
        <v>43525</v>
      </c>
      <c r="F2306" t="s">
        <v>3812</v>
      </c>
      <c r="H2306" t="s">
        <v>5707</v>
      </c>
    </row>
    <row r="2307" spans="1:8">
      <c r="A2307" t="s">
        <v>5306</v>
      </c>
      <c r="B2307" t="str">
        <f t="shared" si="69"/>
        <v>HCMPhan Văn Việt</v>
      </c>
      <c r="C2307" t="s">
        <v>4705</v>
      </c>
      <c r="D2307" t="s">
        <v>4704</v>
      </c>
      <c r="E2307" s="121">
        <v>43525</v>
      </c>
      <c r="F2307" t="s">
        <v>3812</v>
      </c>
      <c r="H2307" t="s">
        <v>5723</v>
      </c>
    </row>
    <row r="2308" spans="1:8">
      <c r="A2308" t="s">
        <v>5306</v>
      </c>
      <c r="B2308" t="str">
        <f t="shared" si="69"/>
        <v>HCMĐoàn Quốc Dũng</v>
      </c>
      <c r="C2308" t="s">
        <v>4707</v>
      </c>
      <c r="D2308" t="s">
        <v>4706</v>
      </c>
      <c r="E2308" s="121">
        <v>43521</v>
      </c>
      <c r="F2308" t="s">
        <v>3234</v>
      </c>
      <c r="H2308" t="s">
        <v>5776</v>
      </c>
    </row>
    <row r="2309" spans="1:8">
      <c r="A2309" t="s">
        <v>5438</v>
      </c>
      <c r="B2309" t="str">
        <f t="shared" si="69"/>
        <v xml:space="preserve">CENNguyễn Thị Ánh Nguyệt </v>
      </c>
      <c r="C2309" t="s">
        <v>4709</v>
      </c>
      <c r="D2309" t="s">
        <v>4708</v>
      </c>
      <c r="E2309" s="121" t="s">
        <v>4710</v>
      </c>
      <c r="F2309" t="s">
        <v>3812</v>
      </c>
      <c r="H2309" t="s">
        <v>5733</v>
      </c>
    </row>
    <row r="2310" spans="1:8">
      <c r="A2310" t="s">
        <v>5765</v>
      </c>
      <c r="B2310" t="str">
        <f t="shared" si="69"/>
        <v>NORNguyễn Hữu Huy</v>
      </c>
      <c r="C2310" t="s">
        <v>4712</v>
      </c>
      <c r="D2310" t="s">
        <v>4711</v>
      </c>
      <c r="E2310" s="121">
        <v>43529</v>
      </c>
      <c r="F2310" t="s">
        <v>3812</v>
      </c>
      <c r="H2310" t="s">
        <v>5490</v>
      </c>
    </row>
    <row r="2311" spans="1:8">
      <c r="A2311" t="s">
        <v>5638</v>
      </c>
      <c r="B2311" t="str">
        <f t="shared" si="69"/>
        <v xml:space="preserve">MK 2Huỳnh Bá Vương </v>
      </c>
      <c r="C2311" t="s">
        <v>4714</v>
      </c>
      <c r="D2311" t="s">
        <v>4713</v>
      </c>
      <c r="E2311" s="121" t="s">
        <v>4715</v>
      </c>
      <c r="F2311" t="s">
        <v>3812</v>
      </c>
      <c r="H2311" t="s">
        <v>5754</v>
      </c>
    </row>
    <row r="2312" spans="1:8">
      <c r="A2312" t="s">
        <v>5638</v>
      </c>
      <c r="B2312" t="str">
        <f t="shared" si="69"/>
        <v xml:space="preserve">MK 2Nguyễn Trường Anh </v>
      </c>
      <c r="C2312" t="s">
        <v>4717</v>
      </c>
      <c r="D2312" t="s">
        <v>4716</v>
      </c>
      <c r="E2312" s="121" t="s">
        <v>4715</v>
      </c>
      <c r="F2312" t="s">
        <v>3812</v>
      </c>
      <c r="H2312" t="s">
        <v>5754</v>
      </c>
    </row>
    <row r="2313" spans="1:8">
      <c r="A2313" t="s">
        <v>5638</v>
      </c>
      <c r="B2313" t="str">
        <f t="shared" si="69"/>
        <v>MK 2Lê Phước Thọ</v>
      </c>
      <c r="C2313" t="s">
        <v>4719</v>
      </c>
      <c r="D2313" t="s">
        <v>4718</v>
      </c>
      <c r="E2313" s="121" t="s">
        <v>4715</v>
      </c>
      <c r="F2313" t="s">
        <v>3812</v>
      </c>
      <c r="H2313" t="s">
        <v>5754</v>
      </c>
    </row>
    <row r="2314" spans="1:8">
      <c r="A2314" t="s">
        <v>5765</v>
      </c>
      <c r="B2314" t="str">
        <f t="shared" si="69"/>
        <v xml:space="preserve">NORNguyễn Văn Dũng </v>
      </c>
      <c r="C2314" t="s">
        <v>4721</v>
      </c>
      <c r="D2314" t="s">
        <v>4720</v>
      </c>
      <c r="E2314" s="121">
        <v>43530</v>
      </c>
      <c r="F2314" t="s">
        <v>3812</v>
      </c>
      <c r="H2314" t="s">
        <v>5586</v>
      </c>
    </row>
    <row r="2315" spans="1:8">
      <c r="A2315" t="s">
        <v>5777</v>
      </c>
      <c r="B2315" t="str">
        <f t="shared" ref="B2315:B2378" si="70">+A2315&amp;C2315</f>
        <v xml:space="preserve"> MK 1Nguyễn Thị Ngọc Quyên</v>
      </c>
      <c r="C2315" t="s">
        <v>4723</v>
      </c>
      <c r="D2315" t="s">
        <v>4722</v>
      </c>
      <c r="E2315" s="121">
        <v>43530</v>
      </c>
      <c r="F2315" t="s">
        <v>3812</v>
      </c>
      <c r="H2315" t="s">
        <v>5670</v>
      </c>
    </row>
    <row r="2316" spans="1:8">
      <c r="A2316" t="s">
        <v>5306</v>
      </c>
      <c r="B2316" t="str">
        <f t="shared" si="70"/>
        <v>HCMLê Đăng Khoa</v>
      </c>
      <c r="C2316" t="s">
        <v>4725</v>
      </c>
      <c r="D2316" t="s">
        <v>4724</v>
      </c>
      <c r="E2316" s="121">
        <v>43533</v>
      </c>
      <c r="F2316" t="s">
        <v>3812</v>
      </c>
      <c r="H2316" t="s">
        <v>5707</v>
      </c>
    </row>
    <row r="2317" spans="1:8">
      <c r="A2317" t="s">
        <v>5306</v>
      </c>
      <c r="B2317" t="str">
        <f t="shared" si="70"/>
        <v>HCMNguyễn Minh Hiền</v>
      </c>
      <c r="C2317" t="s">
        <v>111</v>
      </c>
      <c r="D2317" t="s">
        <v>4726</v>
      </c>
      <c r="E2317" s="121">
        <v>43533</v>
      </c>
      <c r="F2317" t="s">
        <v>3812</v>
      </c>
      <c r="H2317" t="s">
        <v>5707</v>
      </c>
    </row>
    <row r="2318" spans="1:8">
      <c r="A2318" t="s">
        <v>5778</v>
      </c>
      <c r="B2318" t="str">
        <f t="shared" si="70"/>
        <v>CEN Nguyễn Duy Phương</v>
      </c>
      <c r="C2318" t="s">
        <v>4728</v>
      </c>
      <c r="D2318" t="s">
        <v>4727</v>
      </c>
      <c r="E2318" s="121">
        <v>43535</v>
      </c>
      <c r="F2318" t="s">
        <v>3812</v>
      </c>
      <c r="H2318" t="s">
        <v>5471</v>
      </c>
    </row>
    <row r="2319" spans="1:8">
      <c r="A2319" t="s">
        <v>5638</v>
      </c>
      <c r="B2319" t="str">
        <f t="shared" si="70"/>
        <v xml:space="preserve">MK 2Đặng Thông Đức </v>
      </c>
      <c r="C2319" t="s">
        <v>4730</v>
      </c>
      <c r="D2319" t="s">
        <v>4729</v>
      </c>
      <c r="E2319" s="121">
        <v>43532</v>
      </c>
      <c r="F2319" t="s">
        <v>3812</v>
      </c>
      <c r="H2319" t="s">
        <v>5754</v>
      </c>
    </row>
    <row r="2320" spans="1:8">
      <c r="A2320" t="s">
        <v>5778</v>
      </c>
      <c r="B2320" t="str">
        <f t="shared" si="70"/>
        <v>CEN Nguyễn Tâm Phú</v>
      </c>
      <c r="C2320" t="s">
        <v>4732</v>
      </c>
      <c r="D2320" t="s">
        <v>4731</v>
      </c>
      <c r="E2320" s="121">
        <v>43532</v>
      </c>
      <c r="F2320" t="s">
        <v>3812</v>
      </c>
      <c r="H2320" t="s">
        <v>5664</v>
      </c>
    </row>
    <row r="2321" spans="1:8">
      <c r="A2321" t="s">
        <v>5778</v>
      </c>
      <c r="B2321" t="str">
        <f t="shared" si="70"/>
        <v>CEN Nguyễn Thị Hồng Liên</v>
      </c>
      <c r="C2321" t="s">
        <v>4734</v>
      </c>
      <c r="D2321" t="s">
        <v>4733</v>
      </c>
      <c r="E2321" s="121">
        <v>43532</v>
      </c>
      <c r="F2321" t="s">
        <v>3812</v>
      </c>
      <c r="H2321" t="s">
        <v>5664</v>
      </c>
    </row>
    <row r="2322" spans="1:8">
      <c r="A2322" t="s">
        <v>58</v>
      </c>
      <c r="B2322" t="str">
        <f t="shared" si="70"/>
        <v>MTPhạm Phương Sinh</v>
      </c>
      <c r="C2322" t="s">
        <v>65</v>
      </c>
      <c r="D2322" t="s">
        <v>64</v>
      </c>
      <c r="E2322" s="121">
        <v>43529</v>
      </c>
      <c r="F2322" t="s">
        <v>4735</v>
      </c>
      <c r="H2322" t="s">
        <v>5299</v>
      </c>
    </row>
    <row r="2323" spans="1:8">
      <c r="A2323" t="s">
        <v>58</v>
      </c>
      <c r="B2323" t="str">
        <f t="shared" si="70"/>
        <v>MTTrần Thị Kim Hà</v>
      </c>
      <c r="C2323" t="s">
        <v>71</v>
      </c>
      <c r="D2323" t="s">
        <v>4736</v>
      </c>
      <c r="E2323" s="121">
        <v>43535</v>
      </c>
      <c r="F2323" t="s">
        <v>4735</v>
      </c>
      <c r="H2323" t="s">
        <v>5299</v>
      </c>
    </row>
    <row r="2324" spans="1:8">
      <c r="A2324" t="s">
        <v>5306</v>
      </c>
      <c r="B2324" t="str">
        <f t="shared" si="70"/>
        <v>HCMNguyễn Bảo Anh</v>
      </c>
      <c r="C2324" t="s">
        <v>4104</v>
      </c>
      <c r="D2324" t="s">
        <v>4737</v>
      </c>
      <c r="E2324" s="121">
        <v>43535</v>
      </c>
      <c r="F2324" t="s">
        <v>3812</v>
      </c>
      <c r="H2324" t="s">
        <v>5743</v>
      </c>
    </row>
    <row r="2325" spans="1:8">
      <c r="A2325" t="s">
        <v>5306</v>
      </c>
      <c r="B2325" t="str">
        <f t="shared" si="70"/>
        <v>HCMTrần Trọng Nhân</v>
      </c>
      <c r="C2325" t="s">
        <v>4739</v>
      </c>
      <c r="D2325" t="s">
        <v>4738</v>
      </c>
      <c r="E2325" s="121">
        <v>43535</v>
      </c>
      <c r="F2325" t="s">
        <v>3812</v>
      </c>
      <c r="H2325" t="s">
        <v>5743</v>
      </c>
    </row>
    <row r="2326" spans="1:8">
      <c r="A2326" t="s">
        <v>5306</v>
      </c>
      <c r="B2326" t="str">
        <f t="shared" si="70"/>
        <v>HCMNguyễn Đặng Linh Nhật</v>
      </c>
      <c r="C2326" t="s">
        <v>4741</v>
      </c>
      <c r="D2326" t="s">
        <v>4740</v>
      </c>
      <c r="E2326" s="121">
        <v>43535</v>
      </c>
      <c r="F2326" t="s">
        <v>3812</v>
      </c>
      <c r="H2326" t="s">
        <v>5723</v>
      </c>
    </row>
    <row r="2327" spans="1:8">
      <c r="A2327" t="s">
        <v>5306</v>
      </c>
      <c r="B2327" t="str">
        <f t="shared" si="70"/>
        <v>HCMThi Kim Huy</v>
      </c>
      <c r="C2327" t="s">
        <v>4743</v>
      </c>
      <c r="D2327" t="s">
        <v>4742</v>
      </c>
      <c r="E2327" s="121">
        <v>43535</v>
      </c>
      <c r="F2327" t="s">
        <v>3812</v>
      </c>
      <c r="H2327" t="s">
        <v>5726</v>
      </c>
    </row>
    <row r="2328" spans="1:8">
      <c r="A2328" t="s">
        <v>5306</v>
      </c>
      <c r="B2328" t="str">
        <f t="shared" si="70"/>
        <v>HCMTrần Ngọc Kim Ngân</v>
      </c>
      <c r="C2328" t="s">
        <v>4745</v>
      </c>
      <c r="D2328" t="s">
        <v>4744</v>
      </c>
      <c r="E2328" s="121">
        <v>43535</v>
      </c>
      <c r="F2328" t="s">
        <v>3812</v>
      </c>
      <c r="H2328" t="s">
        <v>5726</v>
      </c>
    </row>
    <row r="2329" spans="1:8">
      <c r="A2329" t="s">
        <v>5306</v>
      </c>
      <c r="B2329" t="str">
        <f t="shared" si="70"/>
        <v>HCMNguyễn Thị Anh Đào</v>
      </c>
      <c r="C2329" t="s">
        <v>1009</v>
      </c>
      <c r="D2329" t="s">
        <v>4746</v>
      </c>
      <c r="E2329" s="121">
        <v>43535</v>
      </c>
      <c r="F2329" t="s">
        <v>3812</v>
      </c>
      <c r="H2329" t="s">
        <v>5726</v>
      </c>
    </row>
    <row r="2330" spans="1:8">
      <c r="A2330" t="s">
        <v>5778</v>
      </c>
      <c r="B2330" t="str">
        <f t="shared" si="70"/>
        <v>CEN Lưu Mỹ Kim</v>
      </c>
      <c r="C2330" t="s">
        <v>4748</v>
      </c>
      <c r="D2330" t="s">
        <v>4747</v>
      </c>
      <c r="E2330" s="121">
        <v>43537</v>
      </c>
      <c r="F2330" t="s">
        <v>3812</v>
      </c>
      <c r="H2330" t="s">
        <v>5754</v>
      </c>
    </row>
    <row r="2331" spans="1:8">
      <c r="A2331" t="s">
        <v>5772</v>
      </c>
      <c r="B2331" t="str">
        <f t="shared" si="70"/>
        <v>SE 1NGUYỄN VĂN ÁNH</v>
      </c>
      <c r="C2331" t="s">
        <v>4750</v>
      </c>
      <c r="D2331" t="s">
        <v>4749</v>
      </c>
      <c r="E2331" s="121">
        <v>43536</v>
      </c>
      <c r="F2331" t="s">
        <v>3812</v>
      </c>
      <c r="H2331" t="s">
        <v>5697</v>
      </c>
    </row>
    <row r="2332" spans="1:8">
      <c r="A2332" t="s">
        <v>5306</v>
      </c>
      <c r="B2332" t="str">
        <f t="shared" si="70"/>
        <v>HCMTrần Văn Đông</v>
      </c>
      <c r="C2332" t="s">
        <v>1039</v>
      </c>
      <c r="D2332" t="s">
        <v>4751</v>
      </c>
      <c r="E2332" s="121">
        <v>43536</v>
      </c>
      <c r="F2332" t="s">
        <v>3812</v>
      </c>
      <c r="H2332" t="s">
        <v>5707</v>
      </c>
    </row>
    <row r="2333" spans="1:8">
      <c r="A2333" t="s">
        <v>5306</v>
      </c>
      <c r="B2333" t="str">
        <f t="shared" si="70"/>
        <v>HCMNguyễn Thị Thanh Hằng</v>
      </c>
      <c r="C2333" t="s">
        <v>2892</v>
      </c>
      <c r="D2333" t="s">
        <v>4752</v>
      </c>
      <c r="E2333" s="121">
        <v>43536</v>
      </c>
      <c r="F2333" t="s">
        <v>3812</v>
      </c>
      <c r="H2333" t="s">
        <v>5681</v>
      </c>
    </row>
    <row r="2334" spans="1:8">
      <c r="A2334" t="s">
        <v>5778</v>
      </c>
      <c r="B2334" t="str">
        <f t="shared" si="70"/>
        <v>CEN Nguyễn Hồng Long</v>
      </c>
      <c r="C2334" t="s">
        <v>3582</v>
      </c>
      <c r="D2334" t="s">
        <v>4753</v>
      </c>
      <c r="E2334" s="121">
        <v>43539</v>
      </c>
      <c r="F2334" t="s">
        <v>203</v>
      </c>
      <c r="H2334" t="s">
        <v>5779</v>
      </c>
    </row>
    <row r="2335" spans="1:8">
      <c r="A2335" t="s">
        <v>5777</v>
      </c>
      <c r="B2335" t="str">
        <f t="shared" si="70"/>
        <v xml:space="preserve"> MK 1Trương Thành Vũ</v>
      </c>
      <c r="C2335" t="s">
        <v>4755</v>
      </c>
      <c r="D2335" t="s">
        <v>4754</v>
      </c>
      <c r="E2335" s="121" t="s">
        <v>4756</v>
      </c>
      <c r="F2335" t="s">
        <v>107</v>
      </c>
      <c r="H2335" t="s">
        <v>5638</v>
      </c>
    </row>
    <row r="2336" spans="1:8">
      <c r="A2336" t="s">
        <v>5589</v>
      </c>
      <c r="B2336" t="str">
        <f t="shared" si="70"/>
        <v>SE 2Nguyễn Thị Việt Phụng</v>
      </c>
      <c r="C2336" t="s">
        <v>4758</v>
      </c>
      <c r="D2336" t="s">
        <v>4757</v>
      </c>
      <c r="E2336" s="121">
        <v>43537</v>
      </c>
      <c r="F2336" t="s">
        <v>3812</v>
      </c>
      <c r="H2336" t="s">
        <v>5378</v>
      </c>
    </row>
    <row r="2337" spans="1:8">
      <c r="A2337" t="s">
        <v>5306</v>
      </c>
      <c r="B2337" t="str">
        <f t="shared" si="70"/>
        <v>HCMNguyễn Tấn Đời</v>
      </c>
      <c r="C2337" t="s">
        <v>4760</v>
      </c>
      <c r="D2337" t="s">
        <v>4759</v>
      </c>
      <c r="E2337" s="121">
        <v>43537</v>
      </c>
      <c r="F2337" t="s">
        <v>203</v>
      </c>
      <c r="H2337" t="s">
        <v>5780</v>
      </c>
    </row>
    <row r="2338" spans="1:8">
      <c r="A2338" t="s">
        <v>5589</v>
      </c>
      <c r="B2338" t="str">
        <f t="shared" si="70"/>
        <v>SE 2Đỗ Tuấn Hoài</v>
      </c>
      <c r="C2338" t="s">
        <v>4762</v>
      </c>
      <c r="D2338" t="s">
        <v>4761</v>
      </c>
      <c r="E2338" s="121">
        <v>43542</v>
      </c>
      <c r="F2338" t="s">
        <v>107</v>
      </c>
      <c r="H2338" t="s">
        <v>5781</v>
      </c>
    </row>
    <row r="2339" spans="1:8">
      <c r="A2339" t="s">
        <v>5589</v>
      </c>
      <c r="B2339" t="str">
        <f t="shared" si="70"/>
        <v>SE 2Nguyễn Thiện Long</v>
      </c>
      <c r="C2339" t="s">
        <v>4764</v>
      </c>
      <c r="D2339" t="s">
        <v>4763</v>
      </c>
      <c r="E2339" s="121">
        <v>43542</v>
      </c>
      <c r="F2339" t="s">
        <v>107</v>
      </c>
      <c r="H2339" t="s">
        <v>5782</v>
      </c>
    </row>
    <row r="2340" spans="1:8">
      <c r="A2340" t="s">
        <v>5778</v>
      </c>
      <c r="B2340" t="str">
        <f t="shared" si="70"/>
        <v>CEN Nguyễn Thanh Tiến</v>
      </c>
      <c r="C2340" t="s">
        <v>4766</v>
      </c>
      <c r="D2340" t="s">
        <v>4765</v>
      </c>
      <c r="E2340" s="121">
        <v>43542</v>
      </c>
      <c r="F2340" t="s">
        <v>203</v>
      </c>
      <c r="H2340" t="s">
        <v>5642</v>
      </c>
    </row>
    <row r="2341" spans="1:8">
      <c r="A2341" t="s">
        <v>5778</v>
      </c>
      <c r="B2341" t="str">
        <f t="shared" si="70"/>
        <v>CEN Phạm Thị Mỹ Hạnh</v>
      </c>
      <c r="C2341" t="s">
        <v>4768</v>
      </c>
      <c r="D2341" t="s">
        <v>4767</v>
      </c>
      <c r="E2341" s="121">
        <v>43542</v>
      </c>
      <c r="F2341" t="s">
        <v>3812</v>
      </c>
      <c r="H2341" t="s">
        <v>5616</v>
      </c>
    </row>
    <row r="2342" spans="1:8">
      <c r="A2342" t="s">
        <v>5306</v>
      </c>
      <c r="B2342" t="str">
        <f t="shared" si="70"/>
        <v>HCMVũ Quang Thức</v>
      </c>
      <c r="C2342" t="s">
        <v>4770</v>
      </c>
      <c r="D2342" t="s">
        <v>4769</v>
      </c>
      <c r="E2342" s="121">
        <v>43542</v>
      </c>
      <c r="F2342" t="s">
        <v>3812</v>
      </c>
      <c r="H2342" t="s">
        <v>5681</v>
      </c>
    </row>
    <row r="2343" spans="1:8">
      <c r="A2343" t="s">
        <v>5306</v>
      </c>
      <c r="B2343" t="str">
        <f t="shared" si="70"/>
        <v>HCMTrần Phú Vinh</v>
      </c>
      <c r="C2343" t="s">
        <v>477</v>
      </c>
      <c r="D2343" t="s">
        <v>4771</v>
      </c>
      <c r="E2343" s="121">
        <v>43542</v>
      </c>
      <c r="F2343" t="s">
        <v>3812</v>
      </c>
      <c r="H2343" t="s">
        <v>5783</v>
      </c>
    </row>
    <row r="2344" spans="1:8">
      <c r="A2344" t="s">
        <v>5778</v>
      </c>
      <c r="B2344" t="str">
        <f t="shared" si="70"/>
        <v>CEN Huỳnh Đức An</v>
      </c>
      <c r="C2344" t="s">
        <v>4773</v>
      </c>
      <c r="D2344" t="s">
        <v>4772</v>
      </c>
      <c r="E2344" s="121">
        <v>43542</v>
      </c>
      <c r="F2344" t="s">
        <v>107</v>
      </c>
      <c r="H2344" t="s">
        <v>5464</v>
      </c>
    </row>
    <row r="2345" spans="1:8">
      <c r="A2345" t="s">
        <v>5306</v>
      </c>
      <c r="B2345" t="str">
        <f t="shared" si="70"/>
        <v>HCMHuỳnh Công Thắng</v>
      </c>
      <c r="C2345" t="s">
        <v>4659</v>
      </c>
      <c r="D2345" t="s">
        <v>4774</v>
      </c>
      <c r="E2345" s="121">
        <v>43542</v>
      </c>
      <c r="F2345" t="s">
        <v>107</v>
      </c>
      <c r="H2345" t="s">
        <v>5738</v>
      </c>
    </row>
    <row r="2346" spans="1:8">
      <c r="A2346" t="s">
        <v>5306</v>
      </c>
      <c r="B2346" t="str">
        <f t="shared" si="70"/>
        <v>HCMĐặng Quốc Bảo</v>
      </c>
      <c r="C2346" t="s">
        <v>4776</v>
      </c>
      <c r="D2346" t="s">
        <v>4775</v>
      </c>
      <c r="E2346" s="121">
        <v>43542</v>
      </c>
      <c r="F2346" t="s">
        <v>107</v>
      </c>
      <c r="H2346" t="s">
        <v>5783</v>
      </c>
    </row>
    <row r="2347" spans="1:8">
      <c r="A2347" t="s">
        <v>5306</v>
      </c>
      <c r="B2347" t="str">
        <f t="shared" si="70"/>
        <v>HCMNguyễn Hoàng Phú</v>
      </c>
      <c r="C2347" t="s">
        <v>294</v>
      </c>
      <c r="D2347" t="s">
        <v>4777</v>
      </c>
      <c r="E2347" s="121">
        <v>43542</v>
      </c>
      <c r="F2347" t="s">
        <v>3812</v>
      </c>
      <c r="H2347" t="s">
        <v>5783</v>
      </c>
    </row>
    <row r="2348" spans="1:8">
      <c r="A2348" t="s">
        <v>5778</v>
      </c>
      <c r="B2348" t="str">
        <f t="shared" si="70"/>
        <v xml:space="preserve">CEN Cầm Bá Hoàng </v>
      </c>
      <c r="C2348" t="s">
        <v>4779</v>
      </c>
      <c r="D2348" t="s">
        <v>4778</v>
      </c>
      <c r="E2348" s="121">
        <v>43544</v>
      </c>
      <c r="F2348" t="s">
        <v>3812</v>
      </c>
      <c r="H2348" t="s">
        <v>5733</v>
      </c>
    </row>
    <row r="2349" spans="1:8">
      <c r="A2349" t="s">
        <v>5778</v>
      </c>
      <c r="B2349" t="str">
        <f t="shared" si="70"/>
        <v>CEN Dương Đức Qúy</v>
      </c>
      <c r="C2349" t="s">
        <v>4781</v>
      </c>
      <c r="D2349" t="s">
        <v>4780</v>
      </c>
      <c r="E2349" s="121">
        <v>43545</v>
      </c>
      <c r="F2349" t="s">
        <v>3812</v>
      </c>
      <c r="H2349" t="s">
        <v>5449</v>
      </c>
    </row>
    <row r="2350" spans="1:8">
      <c r="A2350" t="s">
        <v>5778</v>
      </c>
      <c r="B2350" t="str">
        <f t="shared" si="70"/>
        <v>CEN Nguyễn Thị Thu Loàn</v>
      </c>
      <c r="C2350" t="s">
        <v>882</v>
      </c>
      <c r="D2350" t="s">
        <v>4782</v>
      </c>
      <c r="E2350" s="121">
        <v>43545</v>
      </c>
      <c r="F2350" t="s">
        <v>3812</v>
      </c>
      <c r="H2350" t="s">
        <v>5445</v>
      </c>
    </row>
    <row r="2351" spans="1:8">
      <c r="A2351" t="s">
        <v>5778</v>
      </c>
      <c r="B2351" t="str">
        <f t="shared" si="70"/>
        <v>CEN Lê Thị Huyền Trang</v>
      </c>
      <c r="C2351" t="s">
        <v>4784</v>
      </c>
      <c r="D2351" t="s">
        <v>4783</v>
      </c>
      <c r="E2351" s="121">
        <v>43545</v>
      </c>
      <c r="F2351" t="s">
        <v>3812</v>
      </c>
      <c r="H2351" t="s">
        <v>5664</v>
      </c>
    </row>
    <row r="2352" spans="1:8">
      <c r="A2352" t="s">
        <v>5778</v>
      </c>
      <c r="B2352" t="str">
        <f t="shared" si="70"/>
        <v>CEN Trần Hữu Phước Đức</v>
      </c>
      <c r="C2352" t="s">
        <v>4786</v>
      </c>
      <c r="D2352" t="s">
        <v>4785</v>
      </c>
      <c r="E2352" s="121">
        <v>43545</v>
      </c>
      <c r="F2352" t="s">
        <v>3812</v>
      </c>
      <c r="H2352" t="s">
        <v>5664</v>
      </c>
    </row>
    <row r="2353" spans="1:8">
      <c r="A2353" t="s">
        <v>5778</v>
      </c>
      <c r="B2353" t="str">
        <f t="shared" si="70"/>
        <v>CEN Ngô Ngọc Phú</v>
      </c>
      <c r="C2353" t="s">
        <v>4788</v>
      </c>
      <c r="D2353" t="s">
        <v>4787</v>
      </c>
      <c r="E2353" s="121">
        <v>43545</v>
      </c>
      <c r="F2353" t="s">
        <v>3812</v>
      </c>
      <c r="H2353" t="s">
        <v>5664</v>
      </c>
    </row>
    <row r="2354" spans="1:8">
      <c r="A2354" t="s">
        <v>5340</v>
      </c>
      <c r="B2354" t="str">
        <f t="shared" si="70"/>
        <v>SENguyễn Võ Giao Hữu</v>
      </c>
      <c r="C2354" t="s">
        <v>4790</v>
      </c>
      <c r="D2354" t="s">
        <v>4789</v>
      </c>
      <c r="E2354" s="121">
        <v>43545</v>
      </c>
      <c r="F2354" t="s">
        <v>3812</v>
      </c>
      <c r="H2354" t="s">
        <v>5769</v>
      </c>
    </row>
    <row r="2355" spans="1:8">
      <c r="A2355" t="s">
        <v>5340</v>
      </c>
      <c r="B2355" t="str">
        <f t="shared" si="70"/>
        <v>SEĐoàn Thanh Sang</v>
      </c>
      <c r="C2355" t="s">
        <v>4792</v>
      </c>
      <c r="D2355" t="s">
        <v>4791</v>
      </c>
      <c r="E2355" s="121">
        <v>43545</v>
      </c>
      <c r="F2355" t="s">
        <v>3812</v>
      </c>
      <c r="H2355" t="s">
        <v>5698</v>
      </c>
    </row>
    <row r="2356" spans="1:8">
      <c r="A2356" t="s">
        <v>5306</v>
      </c>
      <c r="B2356" t="str">
        <f t="shared" si="70"/>
        <v>HCMPhạm Thanh Tân</v>
      </c>
      <c r="C2356" t="s">
        <v>4794</v>
      </c>
      <c r="D2356" t="s">
        <v>4793</v>
      </c>
      <c r="E2356" s="121">
        <v>43547</v>
      </c>
      <c r="F2356" t="s">
        <v>3812</v>
      </c>
      <c r="H2356" t="s">
        <v>5707</v>
      </c>
    </row>
    <row r="2357" spans="1:8">
      <c r="A2357" t="s">
        <v>5765</v>
      </c>
      <c r="B2357" t="str">
        <f t="shared" si="70"/>
        <v>NORTrần Văn Dũng</v>
      </c>
      <c r="C2357" t="s">
        <v>4796</v>
      </c>
      <c r="D2357" t="s">
        <v>4795</v>
      </c>
      <c r="E2357" s="121">
        <v>43545</v>
      </c>
      <c r="F2357" t="s">
        <v>107</v>
      </c>
      <c r="H2357" t="s">
        <v>5784</v>
      </c>
    </row>
    <row r="2358" spans="1:8">
      <c r="A2358" t="s">
        <v>5340</v>
      </c>
      <c r="B2358" t="str">
        <f t="shared" si="70"/>
        <v>SETrần Đình Thắng</v>
      </c>
      <c r="C2358" t="s">
        <v>4798</v>
      </c>
      <c r="D2358" t="s">
        <v>4797</v>
      </c>
      <c r="E2358" s="121">
        <v>43545</v>
      </c>
      <c r="F2358" t="s">
        <v>107</v>
      </c>
      <c r="H2358" t="s">
        <v>5785</v>
      </c>
    </row>
    <row r="2359" spans="1:8">
      <c r="A2359" t="s">
        <v>5340</v>
      </c>
      <c r="B2359" t="str">
        <f t="shared" si="70"/>
        <v>SETrần Đức Nhân</v>
      </c>
      <c r="C2359" t="s">
        <v>3437</v>
      </c>
      <c r="D2359" t="s">
        <v>4799</v>
      </c>
      <c r="E2359" s="121">
        <v>43545</v>
      </c>
      <c r="F2359" t="s">
        <v>3812</v>
      </c>
      <c r="H2359" t="s">
        <v>5610</v>
      </c>
    </row>
    <row r="2360" spans="1:8">
      <c r="A2360" t="s">
        <v>5340</v>
      </c>
      <c r="B2360" t="str">
        <f t="shared" si="70"/>
        <v>SETrần Văn Nhiều</v>
      </c>
      <c r="C2360" t="s">
        <v>2839</v>
      </c>
      <c r="D2360" t="s">
        <v>4800</v>
      </c>
      <c r="E2360" s="121">
        <v>43545</v>
      </c>
      <c r="F2360" t="s">
        <v>3812</v>
      </c>
      <c r="H2360" t="s">
        <v>5610</v>
      </c>
    </row>
    <row r="2361" spans="1:8">
      <c r="A2361" t="s">
        <v>5778</v>
      </c>
      <c r="B2361" t="str">
        <f t="shared" si="70"/>
        <v>CEN Nguyễn Hoàng Chung</v>
      </c>
      <c r="C2361" t="s">
        <v>4802</v>
      </c>
      <c r="D2361" t="s">
        <v>4801</v>
      </c>
      <c r="F2361" t="s">
        <v>107</v>
      </c>
      <c r="H2361" t="s">
        <v>5461</v>
      </c>
    </row>
    <row r="2362" spans="1:8">
      <c r="A2362" t="s">
        <v>5786</v>
      </c>
      <c r="B2362" t="str">
        <f t="shared" si="70"/>
        <v xml:space="preserve"> MK 2Huỳnh Phước Sang</v>
      </c>
      <c r="C2362" t="s">
        <v>4804</v>
      </c>
      <c r="D2362" t="s">
        <v>4803</v>
      </c>
      <c r="E2362" s="121">
        <v>43544</v>
      </c>
      <c r="F2362" t="s">
        <v>107</v>
      </c>
      <c r="H2362" t="s">
        <v>5426</v>
      </c>
    </row>
    <row r="2363" spans="1:8">
      <c r="A2363" t="s">
        <v>5649</v>
      </c>
      <c r="B2363" t="str">
        <f t="shared" si="70"/>
        <v>MK 1Nguyễn Văn Thanh</v>
      </c>
      <c r="C2363" t="s">
        <v>3618</v>
      </c>
      <c r="D2363" t="s">
        <v>4805</v>
      </c>
      <c r="E2363" s="121">
        <v>43545</v>
      </c>
      <c r="F2363" t="s">
        <v>3812</v>
      </c>
      <c r="H2363" t="s">
        <v>5670</v>
      </c>
    </row>
    <row r="2364" spans="1:8">
      <c r="A2364" t="s">
        <v>5778</v>
      </c>
      <c r="B2364" t="str">
        <f t="shared" si="70"/>
        <v>CEN Nguyễn Bùi Học</v>
      </c>
      <c r="C2364" t="s">
        <v>4807</v>
      </c>
      <c r="D2364" t="s">
        <v>4806</v>
      </c>
      <c r="E2364" s="121">
        <v>43556</v>
      </c>
      <c r="F2364" t="s">
        <v>107</v>
      </c>
      <c r="H2364" t="s">
        <v>5787</v>
      </c>
    </row>
    <row r="2365" spans="1:8">
      <c r="A2365" t="s">
        <v>5778</v>
      </c>
      <c r="B2365" t="str">
        <f t="shared" si="70"/>
        <v>CEN Đoàn Hải Quan</v>
      </c>
      <c r="C2365" t="s">
        <v>4809</v>
      </c>
      <c r="D2365" t="s">
        <v>4808</v>
      </c>
      <c r="E2365" s="121">
        <v>43556</v>
      </c>
      <c r="F2365" t="s">
        <v>107</v>
      </c>
      <c r="H2365" t="s">
        <v>5664</v>
      </c>
    </row>
    <row r="2366" spans="1:8">
      <c r="A2366" t="s">
        <v>5778</v>
      </c>
      <c r="B2366" t="str">
        <f t="shared" si="70"/>
        <v>CEN Phan Trần Vũ</v>
      </c>
      <c r="C2366" t="s">
        <v>4811</v>
      </c>
      <c r="D2366" t="s">
        <v>4810</v>
      </c>
      <c r="E2366" s="121">
        <v>43556</v>
      </c>
      <c r="F2366" t="s">
        <v>107</v>
      </c>
      <c r="H2366" t="s">
        <v>5700</v>
      </c>
    </row>
    <row r="2367" spans="1:8">
      <c r="A2367" t="s">
        <v>5778</v>
      </c>
      <c r="B2367" t="str">
        <f t="shared" si="70"/>
        <v>CEN Võ Quang May</v>
      </c>
      <c r="C2367" t="s">
        <v>843</v>
      </c>
      <c r="D2367" t="s">
        <v>4812</v>
      </c>
      <c r="E2367" s="121">
        <v>43556</v>
      </c>
      <c r="F2367" t="s">
        <v>3812</v>
      </c>
      <c r="H2367" t="s">
        <v>5664</v>
      </c>
    </row>
    <row r="2368" spans="1:8">
      <c r="A2368" t="s">
        <v>5765</v>
      </c>
      <c r="B2368" t="str">
        <f t="shared" si="70"/>
        <v>NORLưu Đình Huy</v>
      </c>
      <c r="C2368" t="s">
        <v>4814</v>
      </c>
      <c r="D2368" t="s">
        <v>4813</v>
      </c>
      <c r="E2368" s="121">
        <v>43556</v>
      </c>
      <c r="F2368" t="s">
        <v>3812</v>
      </c>
      <c r="H2368" t="s">
        <v>538</v>
      </c>
    </row>
    <row r="2369" spans="1:8">
      <c r="A2369" t="s">
        <v>5765</v>
      </c>
      <c r="B2369" t="str">
        <f t="shared" si="70"/>
        <v xml:space="preserve">NORLý Văn Lộc </v>
      </c>
      <c r="C2369" t="s">
        <v>4816</v>
      </c>
      <c r="D2369" t="s">
        <v>4815</v>
      </c>
      <c r="E2369" s="121">
        <v>43556</v>
      </c>
      <c r="F2369" t="s">
        <v>3812</v>
      </c>
      <c r="H2369" t="s">
        <v>5557</v>
      </c>
    </row>
    <row r="2370" spans="1:8">
      <c r="A2370" t="s">
        <v>5765</v>
      </c>
      <c r="B2370" t="str">
        <f t="shared" si="70"/>
        <v xml:space="preserve">NORNguyễn Thu Hằng </v>
      </c>
      <c r="C2370" t="s">
        <v>4818</v>
      </c>
      <c r="D2370" t="s">
        <v>4817</v>
      </c>
      <c r="E2370" s="121">
        <v>43556</v>
      </c>
      <c r="F2370" t="s">
        <v>3812</v>
      </c>
      <c r="H2370" t="s">
        <v>5667</v>
      </c>
    </row>
    <row r="2371" spans="1:8">
      <c r="A2371" t="s">
        <v>5765</v>
      </c>
      <c r="B2371" t="str">
        <f t="shared" si="70"/>
        <v>NORNguyễn Thị Hải Yến</v>
      </c>
      <c r="C2371" t="s">
        <v>1306</v>
      </c>
      <c r="D2371" t="s">
        <v>4819</v>
      </c>
      <c r="E2371" s="121">
        <v>43556</v>
      </c>
      <c r="F2371" t="s">
        <v>3812</v>
      </c>
      <c r="H2371" t="s">
        <v>5512</v>
      </c>
    </row>
    <row r="2372" spans="1:8">
      <c r="A2372" t="s">
        <v>5765</v>
      </c>
      <c r="B2372" t="str">
        <f t="shared" si="70"/>
        <v>NORTô Thị Thu Hiền</v>
      </c>
      <c r="C2372" t="s">
        <v>4821</v>
      </c>
      <c r="D2372" t="s">
        <v>4820</v>
      </c>
      <c r="E2372" s="121">
        <v>43556</v>
      </c>
      <c r="F2372" t="s">
        <v>3812</v>
      </c>
      <c r="H2372" t="s">
        <v>5714</v>
      </c>
    </row>
    <row r="2373" spans="1:8">
      <c r="A2373" t="s">
        <v>5765</v>
      </c>
      <c r="B2373" t="str">
        <f t="shared" si="70"/>
        <v>NORTạ Thị Ninh</v>
      </c>
      <c r="C2373" t="s">
        <v>4823</v>
      </c>
      <c r="D2373" t="s">
        <v>4822</v>
      </c>
      <c r="E2373" s="121">
        <v>43556</v>
      </c>
      <c r="F2373" t="s">
        <v>3812</v>
      </c>
      <c r="H2373" t="s">
        <v>5634</v>
      </c>
    </row>
    <row r="2374" spans="1:8">
      <c r="A2374" t="s">
        <v>5786</v>
      </c>
      <c r="B2374" t="str">
        <f t="shared" si="70"/>
        <v xml:space="preserve"> MK 2Nguyễn Hồng Thái</v>
      </c>
      <c r="C2374" t="s">
        <v>4825</v>
      </c>
      <c r="D2374" t="s">
        <v>4824</v>
      </c>
      <c r="E2374" s="121">
        <v>43556</v>
      </c>
      <c r="F2374" t="s">
        <v>3812</v>
      </c>
      <c r="H2374" t="s">
        <v>5426</v>
      </c>
    </row>
    <row r="2375" spans="1:8">
      <c r="A2375" t="s">
        <v>5786</v>
      </c>
      <c r="B2375" t="str">
        <f t="shared" si="70"/>
        <v xml:space="preserve"> MK 2Nguyễn Quốc Khanh</v>
      </c>
      <c r="C2375" t="s">
        <v>3600</v>
      </c>
      <c r="D2375" t="s">
        <v>4826</v>
      </c>
      <c r="E2375" s="121">
        <v>43556</v>
      </c>
      <c r="F2375" t="s">
        <v>3812</v>
      </c>
      <c r="H2375" t="s">
        <v>5426</v>
      </c>
    </row>
    <row r="2376" spans="1:8">
      <c r="A2376" t="s">
        <v>5786</v>
      </c>
      <c r="B2376" t="str">
        <f t="shared" si="70"/>
        <v xml:space="preserve"> MK 2Nguyễn Văn Vui</v>
      </c>
      <c r="C2376" t="s">
        <v>4828</v>
      </c>
      <c r="D2376" t="s">
        <v>4827</v>
      </c>
      <c r="E2376" s="121">
        <v>43556</v>
      </c>
      <c r="F2376" t="s">
        <v>3812</v>
      </c>
      <c r="H2376" t="s">
        <v>5426</v>
      </c>
    </row>
    <row r="2377" spans="1:8">
      <c r="A2377" t="s">
        <v>5786</v>
      </c>
      <c r="B2377" t="str">
        <f t="shared" si="70"/>
        <v xml:space="preserve"> MK 2Nguyễn Phước Thừa</v>
      </c>
      <c r="C2377" t="s">
        <v>4830</v>
      </c>
      <c r="D2377" t="s">
        <v>4829</v>
      </c>
      <c r="E2377" s="121">
        <v>43556</v>
      </c>
      <c r="F2377" t="s">
        <v>3812</v>
      </c>
      <c r="H2377" t="s">
        <v>5426</v>
      </c>
    </row>
    <row r="2378" spans="1:8">
      <c r="A2378" t="s">
        <v>5786</v>
      </c>
      <c r="B2378" t="str">
        <f t="shared" si="70"/>
        <v xml:space="preserve"> MK 2Nguyễn Thanh Sơn</v>
      </c>
      <c r="C2378" t="s">
        <v>3742</v>
      </c>
      <c r="D2378" t="s">
        <v>4831</v>
      </c>
      <c r="E2378" s="121">
        <v>43556</v>
      </c>
      <c r="F2378" t="s">
        <v>3812</v>
      </c>
      <c r="H2378" t="s">
        <v>5426</v>
      </c>
    </row>
    <row r="2379" spans="1:8">
      <c r="A2379" t="s">
        <v>5786</v>
      </c>
      <c r="B2379" t="str">
        <f t="shared" ref="B2379:B2441" si="71">+A2379&amp;C2379</f>
        <v xml:space="preserve"> MK 2Nguyễn Thị Diệu Thiện</v>
      </c>
      <c r="C2379" t="s">
        <v>4296</v>
      </c>
      <c r="D2379" t="s">
        <v>4832</v>
      </c>
      <c r="E2379" s="121">
        <v>43556</v>
      </c>
      <c r="F2379" t="s">
        <v>3812</v>
      </c>
      <c r="H2379" t="s">
        <v>5435</v>
      </c>
    </row>
    <row r="2380" spans="1:8">
      <c r="A2380" t="s">
        <v>5786</v>
      </c>
      <c r="B2380" t="str">
        <f t="shared" si="71"/>
        <v xml:space="preserve"> MK 2Nguyễn Minh Tâm</v>
      </c>
      <c r="C2380" t="s">
        <v>4834</v>
      </c>
      <c r="D2380" t="s">
        <v>4833</v>
      </c>
      <c r="E2380" s="121">
        <v>43556</v>
      </c>
      <c r="F2380" t="s">
        <v>3812</v>
      </c>
      <c r="H2380" t="s">
        <v>5435</v>
      </c>
    </row>
    <row r="2381" spans="1:8">
      <c r="A2381" t="s">
        <v>5778</v>
      </c>
      <c r="B2381" t="str">
        <f t="shared" si="71"/>
        <v>CEN Trần Hoàng</v>
      </c>
      <c r="C2381" t="s">
        <v>4836</v>
      </c>
      <c r="D2381" t="s">
        <v>4835</v>
      </c>
      <c r="E2381" s="121">
        <v>43556</v>
      </c>
      <c r="F2381" t="s">
        <v>3812</v>
      </c>
      <c r="H2381" t="s">
        <v>5788</v>
      </c>
    </row>
    <row r="2382" spans="1:8">
      <c r="A2382" t="s">
        <v>5778</v>
      </c>
      <c r="B2382" t="str">
        <f t="shared" si="71"/>
        <v>CEN Nguyễn Đức Toàn</v>
      </c>
      <c r="C2382" t="s">
        <v>4838</v>
      </c>
      <c r="D2382" t="s">
        <v>4837</v>
      </c>
      <c r="E2382" s="121">
        <v>43556</v>
      </c>
      <c r="F2382" t="s">
        <v>3812</v>
      </c>
      <c r="H2382" t="s">
        <v>5477</v>
      </c>
    </row>
    <row r="2383" spans="1:8">
      <c r="A2383" t="s">
        <v>5786</v>
      </c>
      <c r="B2383" t="str">
        <f t="shared" si="71"/>
        <v xml:space="preserve"> MK 2Nguyễn Tuấn Huân</v>
      </c>
      <c r="C2383" t="s">
        <v>4840</v>
      </c>
      <c r="D2383" t="s">
        <v>4839</v>
      </c>
      <c r="E2383" s="121">
        <v>43556</v>
      </c>
      <c r="F2383" t="s">
        <v>3812</v>
      </c>
      <c r="H2383" t="s">
        <v>5654</v>
      </c>
    </row>
    <row r="2384" spans="1:8">
      <c r="A2384" t="s">
        <v>5786</v>
      </c>
      <c r="B2384" t="str">
        <f t="shared" si="71"/>
        <v xml:space="preserve"> MK 2Nguyễn Thị Cẩm Giang</v>
      </c>
      <c r="C2384" t="s">
        <v>2491</v>
      </c>
      <c r="D2384" t="s">
        <v>4841</v>
      </c>
      <c r="E2384" s="121">
        <v>43556</v>
      </c>
      <c r="F2384" t="s">
        <v>3812</v>
      </c>
      <c r="H2384" t="s">
        <v>5789</v>
      </c>
    </row>
    <row r="2385" spans="1:9">
      <c r="A2385" t="s">
        <v>5778</v>
      </c>
      <c r="B2385" t="str">
        <f t="shared" si="71"/>
        <v xml:space="preserve">CEN Lê Thị Vân Oanh </v>
      </c>
      <c r="C2385" t="s">
        <v>4843</v>
      </c>
      <c r="D2385" t="s">
        <v>4842</v>
      </c>
      <c r="E2385" s="121">
        <v>43556</v>
      </c>
      <c r="F2385" t="s">
        <v>3812</v>
      </c>
      <c r="H2385" t="s">
        <v>5733</v>
      </c>
    </row>
    <row r="2386" spans="1:9">
      <c r="A2386" t="s">
        <v>5786</v>
      </c>
      <c r="B2386" t="str">
        <f t="shared" si="71"/>
        <v xml:space="preserve"> MK 2Nghiêm Thị Bích Chi</v>
      </c>
      <c r="C2386" t="s">
        <v>4845</v>
      </c>
      <c r="D2386" t="s">
        <v>4844</v>
      </c>
      <c r="E2386" s="121">
        <v>43556</v>
      </c>
      <c r="F2386" t="s">
        <v>3812</v>
      </c>
      <c r="H2386" t="s">
        <v>5754</v>
      </c>
    </row>
    <row r="2387" spans="1:9">
      <c r="A2387" t="s">
        <v>5778</v>
      </c>
      <c r="B2387" t="str">
        <f t="shared" si="71"/>
        <v xml:space="preserve">CEN Huỳnh Bá Mẫn </v>
      </c>
      <c r="C2387" t="s">
        <v>4847</v>
      </c>
      <c r="D2387" t="s">
        <v>4846</v>
      </c>
      <c r="E2387" s="121">
        <v>43556</v>
      </c>
      <c r="F2387" t="s">
        <v>3812</v>
      </c>
      <c r="H2387" t="s">
        <v>5790</v>
      </c>
    </row>
    <row r="2388" spans="1:9">
      <c r="A2388" t="s">
        <v>5340</v>
      </c>
      <c r="B2388" t="str">
        <f t="shared" si="71"/>
        <v>SENguyễn Thị Thanh Bình</v>
      </c>
      <c r="C2388" t="s">
        <v>4849</v>
      </c>
      <c r="D2388" t="s">
        <v>4848</v>
      </c>
      <c r="E2388" s="121">
        <v>43556</v>
      </c>
      <c r="F2388" t="s">
        <v>3812</v>
      </c>
      <c r="H2388" t="s">
        <v>5766</v>
      </c>
    </row>
    <row r="2389" spans="1:9">
      <c r="A2389" t="s">
        <v>5340</v>
      </c>
      <c r="B2389" t="str">
        <f t="shared" si="71"/>
        <v>SENguyễn Thị Thu</v>
      </c>
      <c r="C2389" t="s">
        <v>4851</v>
      </c>
      <c r="D2389" t="s">
        <v>4850</v>
      </c>
      <c r="E2389" s="121">
        <v>43556</v>
      </c>
      <c r="F2389" t="s">
        <v>3812</v>
      </c>
      <c r="H2389" t="s">
        <v>5766</v>
      </c>
    </row>
    <row r="2390" spans="1:9">
      <c r="A2390" t="s">
        <v>5340</v>
      </c>
      <c r="B2390" t="str">
        <f t="shared" si="71"/>
        <v>SEĐỗ Thị Thu Phương</v>
      </c>
      <c r="C2390" t="s">
        <v>4853</v>
      </c>
      <c r="D2390" t="s">
        <v>4852</v>
      </c>
      <c r="E2390" s="121">
        <v>43556</v>
      </c>
      <c r="F2390" t="s">
        <v>3812</v>
      </c>
      <c r="H2390" t="s">
        <v>5610</v>
      </c>
    </row>
    <row r="2391" spans="1:9">
      <c r="A2391" t="s">
        <v>5340</v>
      </c>
      <c r="B2391" t="str">
        <f t="shared" si="71"/>
        <v>SENguyễn Thị Thúy</v>
      </c>
      <c r="C2391" t="s">
        <v>3775</v>
      </c>
      <c r="D2391" t="s">
        <v>4854</v>
      </c>
      <c r="E2391" s="121">
        <v>43556</v>
      </c>
      <c r="F2391" t="s">
        <v>3812</v>
      </c>
      <c r="H2391" t="s">
        <v>5769</v>
      </c>
    </row>
    <row r="2392" spans="1:9">
      <c r="A2392" t="s">
        <v>5340</v>
      </c>
      <c r="B2392" t="str">
        <f t="shared" si="71"/>
        <v>SENguyễn Thị Ngân Hà</v>
      </c>
      <c r="C2392" t="s">
        <v>2749</v>
      </c>
      <c r="D2392" t="s">
        <v>4855</v>
      </c>
      <c r="E2392" s="121">
        <v>43556</v>
      </c>
      <c r="F2392" t="s">
        <v>3812</v>
      </c>
      <c r="H2392" t="s">
        <v>5791</v>
      </c>
    </row>
    <row r="2393" spans="1:9">
      <c r="A2393" t="s">
        <v>5649</v>
      </c>
      <c r="B2393" t="str">
        <f t="shared" si="71"/>
        <v>MK 1Lê Thanh Liêm</v>
      </c>
      <c r="C2393" t="s">
        <v>4857</v>
      </c>
      <c r="D2393" t="s">
        <v>4856</v>
      </c>
      <c r="E2393" s="121">
        <v>43556</v>
      </c>
      <c r="F2393" t="s">
        <v>3812</v>
      </c>
      <c r="H2393" t="s">
        <v>5698</v>
      </c>
    </row>
    <row r="2394" spans="1:9">
      <c r="A2394" t="s">
        <v>5649</v>
      </c>
      <c r="B2394" t="str">
        <f t="shared" si="71"/>
        <v>MK 1Trần Quang Thuận</v>
      </c>
      <c r="C2394" t="s">
        <v>4859</v>
      </c>
      <c r="D2394" t="s">
        <v>4858</v>
      </c>
      <c r="E2394" s="121">
        <v>43556</v>
      </c>
      <c r="F2394" t="s">
        <v>3812</v>
      </c>
      <c r="H2394" t="s">
        <v>5792</v>
      </c>
    </row>
    <row r="2395" spans="1:9">
      <c r="A2395" t="s">
        <v>5340</v>
      </c>
      <c r="B2395" t="str">
        <f t="shared" si="71"/>
        <v>SEBÙI TRUNG TRỰC</v>
      </c>
      <c r="C2395" t="s">
        <v>4861</v>
      </c>
      <c r="D2395" t="s">
        <v>4860</v>
      </c>
      <c r="E2395" s="121">
        <v>43556</v>
      </c>
      <c r="F2395" t="s">
        <v>3812</v>
      </c>
      <c r="H2395" t="s">
        <v>5697</v>
      </c>
    </row>
    <row r="2396" spans="1:9">
      <c r="A2396" t="s">
        <v>5438</v>
      </c>
      <c r="B2396" t="str">
        <f t="shared" si="71"/>
        <v>CENNguyễn Thị Ngọc</v>
      </c>
      <c r="C2396" t="s">
        <v>4863</v>
      </c>
      <c r="D2396" t="s">
        <v>4862</v>
      </c>
      <c r="E2396" s="121">
        <v>43556</v>
      </c>
      <c r="F2396" t="s">
        <v>3812</v>
      </c>
      <c r="H2396" t="s">
        <v>5758</v>
      </c>
    </row>
    <row r="2397" spans="1:9">
      <c r="A2397" t="s">
        <v>5306</v>
      </c>
      <c r="B2397" t="str">
        <f t="shared" si="71"/>
        <v>HCMLương Nhựt Minh</v>
      </c>
      <c r="C2397" t="s">
        <v>4865</v>
      </c>
      <c r="D2397" t="s">
        <v>4864</v>
      </c>
      <c r="E2397" s="121">
        <v>43556</v>
      </c>
      <c r="F2397" t="s">
        <v>3812</v>
      </c>
      <c r="H2397" t="s">
        <v>5679</v>
      </c>
      <c r="I2397" t="s">
        <v>6176</v>
      </c>
    </row>
    <row r="2398" spans="1:9">
      <c r="A2398" t="s">
        <v>5306</v>
      </c>
      <c r="B2398" t="str">
        <f t="shared" si="71"/>
        <v>HCMNguyễn Minh Hòa</v>
      </c>
      <c r="C2398" t="s">
        <v>2382</v>
      </c>
      <c r="D2398" t="s">
        <v>4866</v>
      </c>
      <c r="E2398" s="121">
        <v>43556</v>
      </c>
      <c r="F2398" t="s">
        <v>3812</v>
      </c>
      <c r="H2398" t="s">
        <v>5681</v>
      </c>
      <c r="I2398" t="s">
        <v>6169</v>
      </c>
    </row>
    <row r="2399" spans="1:9">
      <c r="A2399" t="s">
        <v>5765</v>
      </c>
      <c r="B2399" t="str">
        <f t="shared" si="71"/>
        <v>NORTrần Quang Khánh</v>
      </c>
      <c r="C2399" t="s">
        <v>1145</v>
      </c>
      <c r="D2399" t="s">
        <v>4867</v>
      </c>
      <c r="E2399" s="121">
        <v>43556</v>
      </c>
      <c r="F2399" t="s">
        <v>3812</v>
      </c>
      <c r="H2399" t="s">
        <v>5695</v>
      </c>
      <c r="I2399" t="s">
        <v>6173</v>
      </c>
    </row>
    <row r="2400" spans="1:9">
      <c r="A2400" t="s">
        <v>5765</v>
      </c>
      <c r="B2400" t="str">
        <f t="shared" si="71"/>
        <v>NORNguyễn Thị Nụ</v>
      </c>
      <c r="C2400" t="s">
        <v>4869</v>
      </c>
      <c r="D2400" t="s">
        <v>4868</v>
      </c>
      <c r="E2400" s="121">
        <v>43556</v>
      </c>
      <c r="F2400" t="s">
        <v>3812</v>
      </c>
      <c r="H2400" t="s">
        <v>5695</v>
      </c>
      <c r="I2400" t="s">
        <v>6174</v>
      </c>
    </row>
    <row r="2401" spans="1:8">
      <c r="A2401" t="s">
        <v>5765</v>
      </c>
      <c r="B2401" t="str">
        <f t="shared" si="71"/>
        <v>NORMa Thị Thấm</v>
      </c>
      <c r="C2401" t="s">
        <v>3520</v>
      </c>
      <c r="D2401" t="s">
        <v>4870</v>
      </c>
      <c r="E2401" s="121">
        <v>43556</v>
      </c>
      <c r="F2401" t="s">
        <v>3812</v>
      </c>
      <c r="H2401" t="s">
        <v>5693</v>
      </c>
    </row>
    <row r="2402" spans="1:8">
      <c r="A2402" t="s">
        <v>5438</v>
      </c>
      <c r="B2402" t="str">
        <f t="shared" si="71"/>
        <v xml:space="preserve">CENHuỳnh Thế Mạnh </v>
      </c>
      <c r="C2402" t="s">
        <v>4872</v>
      </c>
      <c r="D2402" t="s">
        <v>4871</v>
      </c>
      <c r="E2402" s="121">
        <v>43556</v>
      </c>
      <c r="F2402" t="s">
        <v>3083</v>
      </c>
      <c r="H2402" t="s">
        <v>5793</v>
      </c>
    </row>
    <row r="2403" spans="1:8">
      <c r="A2403" t="s">
        <v>5765</v>
      </c>
      <c r="B2403" t="str">
        <f t="shared" si="71"/>
        <v>NORNguyễn Hữu Hảo</v>
      </c>
      <c r="C2403" t="s">
        <v>4874</v>
      </c>
      <c r="D2403" t="s">
        <v>4873</v>
      </c>
      <c r="E2403" s="121">
        <v>43556</v>
      </c>
      <c r="F2403" t="s">
        <v>3812</v>
      </c>
      <c r="H2403" t="s">
        <v>5794</v>
      </c>
    </row>
    <row r="2404" spans="1:8">
      <c r="A2404" t="s">
        <v>5438</v>
      </c>
      <c r="B2404" t="str">
        <f t="shared" si="71"/>
        <v>CENPhạm Thị Nhất</v>
      </c>
      <c r="C2404" t="s">
        <v>4876</v>
      </c>
      <c r="D2404" t="s">
        <v>4875</v>
      </c>
      <c r="E2404" s="121">
        <v>43558</v>
      </c>
      <c r="F2404" t="s">
        <v>3812</v>
      </c>
      <c r="H2404" t="s">
        <v>5795</v>
      </c>
    </row>
    <row r="2405" spans="1:8">
      <c r="A2405" t="s">
        <v>5438</v>
      </c>
      <c r="B2405" t="str">
        <f t="shared" si="71"/>
        <v>CENNguyễn Thị Quỳnh Kim</v>
      </c>
      <c r="C2405" t="s">
        <v>4878</v>
      </c>
      <c r="D2405" t="s">
        <v>4877</v>
      </c>
      <c r="E2405" s="121">
        <v>43559</v>
      </c>
      <c r="F2405" t="s">
        <v>3812</v>
      </c>
      <c r="H2405" t="s">
        <v>5461</v>
      </c>
    </row>
    <row r="2406" spans="1:8">
      <c r="A2406" t="s">
        <v>5306</v>
      </c>
      <c r="B2406" t="str">
        <f t="shared" si="71"/>
        <v>HCMNguyễn Văn Trung</v>
      </c>
      <c r="C2406" t="s">
        <v>1462</v>
      </c>
      <c r="D2406" t="s">
        <v>4879</v>
      </c>
      <c r="E2406" s="121">
        <v>43556</v>
      </c>
      <c r="F2406" t="s">
        <v>3812</v>
      </c>
      <c r="H2406" t="s">
        <v>5679</v>
      </c>
    </row>
    <row r="2407" spans="1:8">
      <c r="A2407" t="s">
        <v>5306</v>
      </c>
      <c r="B2407" t="str">
        <f t="shared" si="71"/>
        <v>HCMTrần Thị Ánh Tuyết</v>
      </c>
      <c r="C2407" t="s">
        <v>4881</v>
      </c>
      <c r="D2407" t="s">
        <v>4880</v>
      </c>
      <c r="E2407" s="121">
        <v>43556</v>
      </c>
      <c r="F2407" t="s">
        <v>3812</v>
      </c>
      <c r="H2407" t="s">
        <v>5679</v>
      </c>
    </row>
    <row r="2408" spans="1:8">
      <c r="A2408" t="s">
        <v>5306</v>
      </c>
      <c r="B2408" t="str">
        <f t="shared" si="71"/>
        <v>HCMDương Văn Khem</v>
      </c>
      <c r="C2408" t="s">
        <v>2477</v>
      </c>
      <c r="D2408" t="s">
        <v>4882</v>
      </c>
      <c r="E2408" s="121">
        <v>43556</v>
      </c>
      <c r="F2408" t="s">
        <v>3812</v>
      </c>
      <c r="H2408" t="s">
        <v>5679</v>
      </c>
    </row>
    <row r="2409" spans="1:8">
      <c r="A2409" t="s">
        <v>5306</v>
      </c>
      <c r="B2409" t="str">
        <f t="shared" si="71"/>
        <v>HCMNguyễn Văn Nhi</v>
      </c>
      <c r="C2409" t="s">
        <v>4884</v>
      </c>
      <c r="D2409" t="s">
        <v>4883</v>
      </c>
      <c r="E2409" s="121">
        <v>43556</v>
      </c>
      <c r="F2409" t="s">
        <v>3234</v>
      </c>
      <c r="H2409" t="s">
        <v>5796</v>
      </c>
    </row>
    <row r="2410" spans="1:8">
      <c r="A2410" t="s">
        <v>5306</v>
      </c>
      <c r="B2410" t="str">
        <f t="shared" si="71"/>
        <v>HCMNgô Văn Thành</v>
      </c>
      <c r="C2410" t="s">
        <v>4886</v>
      </c>
      <c r="D2410" t="s">
        <v>4885</v>
      </c>
      <c r="E2410" s="121">
        <v>43556</v>
      </c>
      <c r="F2410" t="s">
        <v>3812</v>
      </c>
      <c r="H2410" t="s">
        <v>5681</v>
      </c>
    </row>
    <row r="2411" spans="1:8">
      <c r="A2411" t="s">
        <v>5306</v>
      </c>
      <c r="B2411" t="str">
        <f t="shared" si="71"/>
        <v>HCMHuỳnh Thanh Bình</v>
      </c>
      <c r="C2411" t="s">
        <v>4888</v>
      </c>
      <c r="D2411" t="s">
        <v>4887</v>
      </c>
      <c r="E2411" s="121">
        <v>43556</v>
      </c>
      <c r="F2411" t="s">
        <v>107</v>
      </c>
      <c r="H2411" t="s">
        <v>5738</v>
      </c>
    </row>
    <row r="2412" spans="1:8">
      <c r="A2412" t="s">
        <v>5306</v>
      </c>
      <c r="B2412" t="str">
        <f t="shared" si="71"/>
        <v>HCMNguyễn Văn Dũng</v>
      </c>
      <c r="C2412" t="s">
        <v>2882</v>
      </c>
      <c r="D2412" t="s">
        <v>4889</v>
      </c>
      <c r="E2412" s="121">
        <v>43556</v>
      </c>
      <c r="F2412" t="s">
        <v>3812</v>
      </c>
      <c r="H2412" t="s">
        <v>5732</v>
      </c>
    </row>
    <row r="2413" spans="1:8">
      <c r="A2413" t="s">
        <v>5306</v>
      </c>
      <c r="B2413" t="str">
        <f t="shared" si="71"/>
        <v>HCMTrần Thanh Nghĩa</v>
      </c>
      <c r="C2413" t="s">
        <v>4274</v>
      </c>
      <c r="D2413" t="s">
        <v>4890</v>
      </c>
      <c r="E2413" s="121">
        <v>43556</v>
      </c>
      <c r="F2413" t="s">
        <v>3812</v>
      </c>
      <c r="H2413" t="s">
        <v>5707</v>
      </c>
    </row>
    <row r="2414" spans="1:8">
      <c r="A2414" t="s">
        <v>5306</v>
      </c>
      <c r="B2414" t="str">
        <f t="shared" si="71"/>
        <v>HCMNguyễn Quốc Toàn</v>
      </c>
      <c r="C2414" t="s">
        <v>4892</v>
      </c>
      <c r="D2414" t="s">
        <v>4891</v>
      </c>
      <c r="E2414" s="121">
        <v>43556</v>
      </c>
      <c r="F2414" t="s">
        <v>3234</v>
      </c>
    </row>
    <row r="2415" spans="1:8">
      <c r="A2415" t="s">
        <v>58</v>
      </c>
      <c r="B2415" t="str">
        <f t="shared" si="71"/>
        <v>MTĐỗ Cao Trí</v>
      </c>
      <c r="C2415" t="s">
        <v>69</v>
      </c>
      <c r="D2415" t="s">
        <v>79</v>
      </c>
      <c r="E2415" s="121">
        <v>43556</v>
      </c>
      <c r="F2415" t="s">
        <v>15</v>
      </c>
      <c r="H2415" t="s">
        <v>5299</v>
      </c>
    </row>
    <row r="2416" spans="1:8">
      <c r="A2416" t="s">
        <v>5765</v>
      </c>
      <c r="B2416" t="str">
        <f t="shared" si="71"/>
        <v>NORLê Thị Nhinh</v>
      </c>
      <c r="C2416" t="s">
        <v>4894</v>
      </c>
      <c r="D2416" t="s">
        <v>4893</v>
      </c>
      <c r="E2416" s="121">
        <v>43560</v>
      </c>
      <c r="F2416" t="s">
        <v>3812</v>
      </c>
      <c r="H2416" t="s">
        <v>5505</v>
      </c>
    </row>
    <row r="2417" spans="1:8">
      <c r="A2417" t="s">
        <v>5765</v>
      </c>
      <c r="B2417" t="str">
        <f t="shared" si="71"/>
        <v>NORNguyễn Thị Vân Chi</v>
      </c>
      <c r="C2417" t="s">
        <v>3365</v>
      </c>
      <c r="D2417" t="s">
        <v>4895</v>
      </c>
      <c r="E2417" s="121">
        <v>43560</v>
      </c>
      <c r="F2417" t="s">
        <v>3812</v>
      </c>
      <c r="H2417" t="s">
        <v>5797</v>
      </c>
    </row>
    <row r="2418" spans="1:8">
      <c r="A2418" t="s">
        <v>5765</v>
      </c>
      <c r="B2418" t="str">
        <f t="shared" si="71"/>
        <v>NORKiều Văn Tới</v>
      </c>
      <c r="C2418" t="s">
        <v>4897</v>
      </c>
      <c r="D2418" t="s">
        <v>4896</v>
      </c>
      <c r="E2418" s="121">
        <v>43560</v>
      </c>
      <c r="F2418" t="s">
        <v>107</v>
      </c>
      <c r="H2418" t="s">
        <v>5798</v>
      </c>
    </row>
    <row r="2419" spans="1:8">
      <c r="A2419" t="s">
        <v>5306</v>
      </c>
      <c r="B2419" t="str">
        <f t="shared" si="71"/>
        <v>HCMĐặng Thị Chiên</v>
      </c>
      <c r="C2419" t="s">
        <v>4899</v>
      </c>
      <c r="D2419" t="s">
        <v>4898</v>
      </c>
      <c r="E2419" s="121">
        <v>43560</v>
      </c>
      <c r="F2419" t="s">
        <v>3812</v>
      </c>
      <c r="H2419" t="s">
        <v>5799</v>
      </c>
    </row>
    <row r="2420" spans="1:8">
      <c r="A2420" t="s">
        <v>58</v>
      </c>
      <c r="B2420" t="str">
        <f t="shared" si="71"/>
        <v>MTNguyễn Đức Trung</v>
      </c>
      <c r="C2420" t="s">
        <v>2132</v>
      </c>
      <c r="D2420" t="s">
        <v>4900</v>
      </c>
      <c r="E2420" s="121">
        <v>43560</v>
      </c>
      <c r="F2420" t="s">
        <v>4901</v>
      </c>
      <c r="H2420" t="s">
        <v>5563</v>
      </c>
    </row>
    <row r="2421" spans="1:8">
      <c r="A2421" t="s">
        <v>5306</v>
      </c>
      <c r="B2421" t="str">
        <f t="shared" si="71"/>
        <v>HCMPhan Ngọc Thúy</v>
      </c>
      <c r="C2421" t="s">
        <v>4903</v>
      </c>
      <c r="D2421" t="s">
        <v>4902</v>
      </c>
      <c r="E2421" s="121">
        <v>43564</v>
      </c>
      <c r="F2421" t="s">
        <v>3812</v>
      </c>
    </row>
    <row r="2422" spans="1:8">
      <c r="A2422" t="s">
        <v>5306</v>
      </c>
      <c r="B2422" t="str">
        <f t="shared" si="71"/>
        <v>HCMLê Thành Nhân</v>
      </c>
      <c r="C2422" t="s">
        <v>4905</v>
      </c>
      <c r="D2422" t="s">
        <v>4904</v>
      </c>
      <c r="E2422" s="121">
        <v>43564</v>
      </c>
      <c r="F2422" t="s">
        <v>3812</v>
      </c>
    </row>
    <row r="2423" spans="1:8">
      <c r="A2423" t="s">
        <v>5765</v>
      </c>
      <c r="B2423" t="str">
        <f t="shared" si="71"/>
        <v>NORĐinh Thị Huyền</v>
      </c>
      <c r="C2423" t="s">
        <v>4907</v>
      </c>
      <c r="D2423" t="s">
        <v>4906</v>
      </c>
      <c r="E2423" s="121">
        <v>43564</v>
      </c>
      <c r="F2423" t="s">
        <v>3812</v>
      </c>
      <c r="H2423" t="s">
        <v>538</v>
      </c>
    </row>
    <row r="2424" spans="1:8">
      <c r="A2424" t="s">
        <v>5306</v>
      </c>
      <c r="B2424" t="str">
        <f t="shared" si="71"/>
        <v>HCMLê Huy Dũng</v>
      </c>
      <c r="C2424" t="s">
        <v>4909</v>
      </c>
      <c r="D2424" t="s">
        <v>4908</v>
      </c>
      <c r="E2424" s="121">
        <v>43564</v>
      </c>
      <c r="F2424" t="s">
        <v>3812</v>
      </c>
      <c r="H2424" t="s">
        <v>5723</v>
      </c>
    </row>
    <row r="2425" spans="1:8">
      <c r="A2425" t="s">
        <v>5306</v>
      </c>
      <c r="B2425" t="str">
        <f t="shared" si="71"/>
        <v xml:space="preserve">HCMVõ Ngọc Thắng </v>
      </c>
      <c r="C2425" t="s">
        <v>4911</v>
      </c>
      <c r="D2425" t="s">
        <v>4910</v>
      </c>
      <c r="E2425" s="121">
        <v>43564</v>
      </c>
      <c r="F2425" t="s">
        <v>3812</v>
      </c>
      <c r="H2425" t="s">
        <v>5723</v>
      </c>
    </row>
    <row r="2426" spans="1:8">
      <c r="A2426" t="s">
        <v>5306</v>
      </c>
      <c r="B2426" t="str">
        <f t="shared" si="71"/>
        <v xml:space="preserve">HCMNguyễn Văn Tiến </v>
      </c>
      <c r="C2426" t="s">
        <v>4913</v>
      </c>
      <c r="D2426" t="s">
        <v>4912</v>
      </c>
      <c r="E2426" s="121">
        <v>43564</v>
      </c>
      <c r="F2426" t="s">
        <v>3812</v>
      </c>
      <c r="H2426" t="s">
        <v>5723</v>
      </c>
    </row>
    <row r="2427" spans="1:8">
      <c r="A2427" t="s">
        <v>5765</v>
      </c>
      <c r="B2427" t="str">
        <f t="shared" si="71"/>
        <v>NORBùi Khánh Thành</v>
      </c>
      <c r="C2427" t="s">
        <v>4915</v>
      </c>
      <c r="D2427" t="s">
        <v>4914</v>
      </c>
      <c r="E2427" s="121">
        <v>43566</v>
      </c>
      <c r="F2427" t="s">
        <v>203</v>
      </c>
    </row>
    <row r="2428" spans="1:8">
      <c r="A2428" t="s">
        <v>5765</v>
      </c>
      <c r="B2428" t="str">
        <f t="shared" si="71"/>
        <v>NORNguyễn Văn Kiềm</v>
      </c>
      <c r="C2428" t="s">
        <v>4917</v>
      </c>
      <c r="D2428" t="s">
        <v>4916</v>
      </c>
      <c r="E2428" s="121">
        <v>43566</v>
      </c>
      <c r="F2428" t="s">
        <v>107</v>
      </c>
      <c r="H2428" t="s">
        <v>5590</v>
      </c>
    </row>
    <row r="2429" spans="1:8">
      <c r="A2429" t="s">
        <v>5340</v>
      </c>
      <c r="B2429" t="str">
        <f t="shared" si="71"/>
        <v>SEĐỗ Thị Nhớ</v>
      </c>
      <c r="C2429" t="s">
        <v>4919</v>
      </c>
      <c r="D2429" t="s">
        <v>4918</v>
      </c>
      <c r="E2429" s="121">
        <v>43565</v>
      </c>
      <c r="F2429" t="s">
        <v>3812</v>
      </c>
      <c r="H2429" t="s">
        <v>5640</v>
      </c>
    </row>
    <row r="2430" spans="1:8">
      <c r="A2430" t="s">
        <v>5306</v>
      </c>
      <c r="B2430" t="str">
        <f t="shared" si="71"/>
        <v>HCMTrần Quang Minh</v>
      </c>
      <c r="C2430" t="s">
        <v>4921</v>
      </c>
      <c r="D2430" t="s">
        <v>4920</v>
      </c>
      <c r="E2430" s="121">
        <v>43566</v>
      </c>
      <c r="F2430" t="s">
        <v>107</v>
      </c>
      <c r="H2430" t="s">
        <v>5723</v>
      </c>
    </row>
    <row r="2431" spans="1:8">
      <c r="A2431" t="s">
        <v>58</v>
      </c>
      <c r="B2431" t="str">
        <f t="shared" si="71"/>
        <v>MTNguyễn Ngọc Phượng</v>
      </c>
      <c r="C2431" t="s">
        <v>4923</v>
      </c>
      <c r="D2431" t="s">
        <v>4922</v>
      </c>
      <c r="E2431" s="121">
        <v>43540</v>
      </c>
      <c r="F2431" t="s">
        <v>15</v>
      </c>
      <c r="H2431" t="s">
        <v>5800</v>
      </c>
    </row>
    <row r="2432" spans="1:8">
      <c r="A2432" t="s">
        <v>5306</v>
      </c>
      <c r="B2432" t="str">
        <f t="shared" si="71"/>
        <v>HCMNguyễn Thanh Hoàng</v>
      </c>
      <c r="C2432" t="s">
        <v>351</v>
      </c>
      <c r="D2432" t="s">
        <v>4924</v>
      </c>
      <c r="E2432" s="121">
        <v>43540</v>
      </c>
      <c r="F2432" t="s">
        <v>3812</v>
      </c>
      <c r="H2432" t="s">
        <v>5723</v>
      </c>
    </row>
    <row r="2433" spans="1:8">
      <c r="A2433" t="s">
        <v>5306</v>
      </c>
      <c r="B2433" t="str">
        <f t="shared" si="71"/>
        <v>HCMLê Thị Thanh Xuân</v>
      </c>
      <c r="C2433" t="s">
        <v>4591</v>
      </c>
      <c r="D2433" t="s">
        <v>4925</v>
      </c>
      <c r="E2433" s="121">
        <v>43568</v>
      </c>
      <c r="F2433" t="s">
        <v>3812</v>
      </c>
      <c r="H2433" t="s">
        <v>5723</v>
      </c>
    </row>
    <row r="2434" spans="1:8">
      <c r="A2434" t="s">
        <v>5306</v>
      </c>
      <c r="B2434" t="str">
        <f t="shared" si="71"/>
        <v>HCMĐỗ Anh Duy</v>
      </c>
      <c r="C2434" t="s">
        <v>4927</v>
      </c>
      <c r="D2434" t="s">
        <v>4926</v>
      </c>
      <c r="E2434" s="121">
        <v>43571</v>
      </c>
      <c r="F2434" t="s">
        <v>3812</v>
      </c>
      <c r="H2434" t="s">
        <v>5723</v>
      </c>
    </row>
    <row r="2435" spans="1:8">
      <c r="A2435" t="s">
        <v>5306</v>
      </c>
      <c r="B2435" t="str">
        <f t="shared" si="71"/>
        <v>HCMNguyễn Đức Tài</v>
      </c>
      <c r="C2435" t="s">
        <v>4929</v>
      </c>
      <c r="D2435" t="s">
        <v>4928</v>
      </c>
      <c r="E2435" s="121">
        <v>43572</v>
      </c>
      <c r="F2435" t="s">
        <v>3812</v>
      </c>
      <c r="H2435" t="s">
        <v>5723</v>
      </c>
    </row>
    <row r="2436" spans="1:8">
      <c r="A2436" t="s">
        <v>5306</v>
      </c>
      <c r="B2436" t="str">
        <f t="shared" si="71"/>
        <v>HCMNguyễn Văn Hà</v>
      </c>
      <c r="C2436" t="s">
        <v>1925</v>
      </c>
      <c r="D2436" t="s">
        <v>4930</v>
      </c>
      <c r="E2436" s="121">
        <v>43566</v>
      </c>
      <c r="F2436" t="s">
        <v>107</v>
      </c>
      <c r="H2436" t="s">
        <v>5707</v>
      </c>
    </row>
    <row r="2437" spans="1:8">
      <c r="A2437" t="s">
        <v>5306</v>
      </c>
      <c r="B2437" t="str">
        <f t="shared" si="71"/>
        <v>HCMTrần Đình Quang</v>
      </c>
      <c r="C2437" t="s">
        <v>4579</v>
      </c>
      <c r="D2437" t="s">
        <v>4931</v>
      </c>
      <c r="E2437" s="121">
        <v>43556</v>
      </c>
      <c r="F2437" t="s">
        <v>3812</v>
      </c>
      <c r="H2437" t="s">
        <v>5726</v>
      </c>
    </row>
    <row r="2438" spans="1:8">
      <c r="A2438" t="s">
        <v>5340</v>
      </c>
      <c r="B2438" t="str">
        <f t="shared" si="71"/>
        <v>SETrần Danh Thịnh</v>
      </c>
      <c r="C2438" t="s">
        <v>4933</v>
      </c>
      <c r="D2438" t="s">
        <v>4932</v>
      </c>
      <c r="E2438" s="121">
        <v>43568</v>
      </c>
      <c r="F2438" t="s">
        <v>107</v>
      </c>
      <c r="H2438" t="s">
        <v>5801</v>
      </c>
    </row>
    <row r="2439" spans="1:8">
      <c r="A2439" t="s">
        <v>5638</v>
      </c>
      <c r="B2439" t="str">
        <f t="shared" si="71"/>
        <v>MK 2Nguyễn Cao Huy</v>
      </c>
      <c r="C2439" t="s">
        <v>4935</v>
      </c>
      <c r="D2439" t="s">
        <v>4934</v>
      </c>
      <c r="E2439" s="121">
        <v>43577</v>
      </c>
      <c r="F2439" t="s">
        <v>3812</v>
      </c>
      <c r="H2439" t="s">
        <v>5422</v>
      </c>
    </row>
    <row r="2440" spans="1:8">
      <c r="A2440" t="s">
        <v>5772</v>
      </c>
      <c r="B2440" t="str">
        <f t="shared" si="71"/>
        <v>SE 1Trương Việt Hoàng</v>
      </c>
      <c r="C2440" t="s">
        <v>4937</v>
      </c>
      <c r="D2440" t="s">
        <v>4936</v>
      </c>
      <c r="E2440" s="121">
        <v>43575</v>
      </c>
      <c r="F2440" t="s">
        <v>3812</v>
      </c>
      <c r="H2440" t="s">
        <v>5802</v>
      </c>
    </row>
    <row r="2441" spans="1:8">
      <c r="A2441" t="s">
        <v>5772</v>
      </c>
      <c r="B2441" t="str">
        <f t="shared" si="71"/>
        <v>SE 1Bùi Hồng Quân</v>
      </c>
      <c r="C2441" t="s">
        <v>4939</v>
      </c>
      <c r="D2441" t="s">
        <v>4938</v>
      </c>
      <c r="E2441" s="121">
        <v>43575</v>
      </c>
      <c r="F2441" t="s">
        <v>3812</v>
      </c>
      <c r="H2441" t="s">
        <v>5802</v>
      </c>
    </row>
    <row r="2442" spans="1:8">
      <c r="A2442" t="s">
        <v>58</v>
      </c>
      <c r="B2442" t="str">
        <f>+A2442&amp;C2442</f>
        <v>MTTrần Thị Ngọc Gấm</v>
      </c>
      <c r="C2442" t="s">
        <v>70</v>
      </c>
      <c r="D2442" t="s">
        <v>80</v>
      </c>
      <c r="E2442" s="121">
        <v>43575</v>
      </c>
      <c r="H2442" t="s">
        <v>58</v>
      </c>
    </row>
    <row r="2443" spans="1:8">
      <c r="A2443" t="s">
        <v>58</v>
      </c>
      <c r="B2443" t="str">
        <f t="shared" ref="B2443:B2506" si="72">+A2443&amp;C2443</f>
        <v>MTPhan Thị Ngọc Út</v>
      </c>
      <c r="C2443" t="s">
        <v>68</v>
      </c>
      <c r="D2443" t="s">
        <v>91</v>
      </c>
      <c r="E2443" s="121">
        <v>43575</v>
      </c>
      <c r="H2443" t="s">
        <v>58</v>
      </c>
    </row>
    <row r="2444" spans="1:8">
      <c r="A2444" t="s">
        <v>58</v>
      </c>
      <c r="B2444" t="str">
        <f t="shared" si="72"/>
        <v xml:space="preserve">MTNguyễn Công Đạt </v>
      </c>
      <c r="C2444" t="s">
        <v>67</v>
      </c>
      <c r="D2444" t="s">
        <v>78</v>
      </c>
      <c r="E2444" s="121">
        <v>43575</v>
      </c>
      <c r="H2444" t="s">
        <v>58</v>
      </c>
    </row>
    <row r="2445" spans="1:8">
      <c r="A2445" t="s">
        <v>58</v>
      </c>
      <c r="B2445" t="str">
        <f t="shared" si="72"/>
        <v>MTBùi Thị Duyên</v>
      </c>
      <c r="C2445" t="s">
        <v>96</v>
      </c>
      <c r="D2445" t="s">
        <v>103</v>
      </c>
      <c r="E2445" s="121">
        <v>43578</v>
      </c>
      <c r="H2445" t="s">
        <v>58</v>
      </c>
    </row>
    <row r="2446" spans="1:8">
      <c r="A2446" t="s">
        <v>58</v>
      </c>
      <c r="B2446" t="str">
        <f t="shared" si="72"/>
        <v>MTTrần Thị Kim Hà</v>
      </c>
      <c r="C2446" t="s">
        <v>71</v>
      </c>
      <c r="D2446" t="s">
        <v>81</v>
      </c>
      <c r="E2446" s="121">
        <v>43568</v>
      </c>
      <c r="H2446" t="s">
        <v>58</v>
      </c>
    </row>
    <row r="2447" spans="1:8">
      <c r="A2447" t="s">
        <v>5589</v>
      </c>
      <c r="B2447" t="str">
        <f t="shared" si="72"/>
        <v>SE 2Nguyễn Thượng Trí</v>
      </c>
      <c r="C2447" t="s">
        <v>4941</v>
      </c>
      <c r="D2447" t="s">
        <v>4940</v>
      </c>
      <c r="E2447" s="121">
        <v>43577</v>
      </c>
      <c r="F2447" t="s">
        <v>3812</v>
      </c>
      <c r="H2447" t="s">
        <v>5388</v>
      </c>
    </row>
    <row r="2448" spans="1:8">
      <c r="A2448" t="s">
        <v>5589</v>
      </c>
      <c r="B2448" t="str">
        <f t="shared" si="72"/>
        <v>SE 2Đặng Thị Loan</v>
      </c>
      <c r="C2448" t="s">
        <v>4943</v>
      </c>
      <c r="D2448" t="s">
        <v>4942</v>
      </c>
      <c r="E2448" s="121">
        <v>43577</v>
      </c>
      <c r="F2448" t="s">
        <v>3812</v>
      </c>
      <c r="H2448" t="s">
        <v>5388</v>
      </c>
    </row>
    <row r="2449" spans="1:9">
      <c r="A2449" t="s">
        <v>5589</v>
      </c>
      <c r="B2449" t="str">
        <f t="shared" si="72"/>
        <v>SE 2Nguyễn Trần Ngọc Nhi</v>
      </c>
      <c r="C2449" t="s">
        <v>4945</v>
      </c>
      <c r="D2449" t="s">
        <v>4944</v>
      </c>
      <c r="E2449" s="121">
        <v>43577</v>
      </c>
      <c r="F2449" t="s">
        <v>3812</v>
      </c>
      <c r="H2449" t="s">
        <v>5721</v>
      </c>
    </row>
    <row r="2450" spans="1:9">
      <c r="A2450" t="s">
        <v>5438</v>
      </c>
      <c r="B2450" t="str">
        <f t="shared" si="72"/>
        <v>CENPHẠM THỊ THU HUYỀN</v>
      </c>
      <c r="C2450" t="s">
        <v>4947</v>
      </c>
      <c r="D2450" t="s">
        <v>4946</v>
      </c>
      <c r="E2450" s="121">
        <v>43582</v>
      </c>
      <c r="F2450" t="s">
        <v>3812</v>
      </c>
      <c r="H2450" t="s">
        <v>5457</v>
      </c>
    </row>
    <row r="2451" spans="1:9">
      <c r="A2451" t="s">
        <v>5765</v>
      </c>
      <c r="B2451" t="str">
        <f t="shared" si="72"/>
        <v>NORNguyễn Thị Nguyệt</v>
      </c>
      <c r="C2451" t="s">
        <v>4949</v>
      </c>
      <c r="D2451" t="s">
        <v>4948</v>
      </c>
      <c r="E2451" s="121">
        <v>43588</v>
      </c>
      <c r="F2451" t="s">
        <v>3812</v>
      </c>
      <c r="H2451" t="s">
        <v>5734</v>
      </c>
    </row>
    <row r="2452" spans="1:9">
      <c r="A2452" t="s">
        <v>58</v>
      </c>
      <c r="B2452" t="str">
        <f t="shared" si="72"/>
        <v>MTNguyễn Khương Duy</v>
      </c>
      <c r="C2452" t="s">
        <v>4951</v>
      </c>
      <c r="D2452" t="s">
        <v>4950</v>
      </c>
      <c r="E2452" s="121">
        <v>43573</v>
      </c>
      <c r="H2452" t="s">
        <v>58</v>
      </c>
    </row>
    <row r="2453" spans="1:9">
      <c r="A2453" t="s">
        <v>5765</v>
      </c>
      <c r="B2453" t="str">
        <f t="shared" si="72"/>
        <v>NORLê Đắc Hoàng</v>
      </c>
      <c r="C2453" t="s">
        <v>4953</v>
      </c>
      <c r="D2453" t="s">
        <v>4952</v>
      </c>
      <c r="E2453" s="121">
        <v>43572</v>
      </c>
      <c r="F2453" t="s">
        <v>107</v>
      </c>
      <c r="H2453" t="s">
        <v>5803</v>
      </c>
    </row>
    <row r="2454" spans="1:9">
      <c r="A2454" t="s">
        <v>5772</v>
      </c>
      <c r="B2454" t="str">
        <f t="shared" si="72"/>
        <v>SE 1Nguyễn Tấn Sơn</v>
      </c>
      <c r="C2454" t="s">
        <v>4955</v>
      </c>
      <c r="D2454" t="s">
        <v>4954</v>
      </c>
      <c r="E2454" s="121">
        <v>43587</v>
      </c>
      <c r="F2454" t="s">
        <v>3812</v>
      </c>
      <c r="H2454" t="s">
        <v>5640</v>
      </c>
    </row>
    <row r="2455" spans="1:9">
      <c r="A2455" t="s">
        <v>5589</v>
      </c>
      <c r="B2455" t="str">
        <f t="shared" si="72"/>
        <v>SE 2Hồ Sỹ Long</v>
      </c>
      <c r="C2455" t="s">
        <v>4957</v>
      </c>
      <c r="D2455" t="s">
        <v>4956</v>
      </c>
      <c r="E2455" s="121">
        <v>43587</v>
      </c>
      <c r="F2455" t="s">
        <v>3812</v>
      </c>
      <c r="H2455" t="s">
        <v>5769</v>
      </c>
    </row>
    <row r="2456" spans="1:9">
      <c r="A2456" t="s">
        <v>5306</v>
      </c>
      <c r="B2456" t="str">
        <f t="shared" si="72"/>
        <v>HCMHuỳnh Ngọc Linh</v>
      </c>
      <c r="C2456" t="s">
        <v>4959</v>
      </c>
      <c r="D2456" t="s">
        <v>4958</v>
      </c>
      <c r="E2456" s="121">
        <v>43587</v>
      </c>
      <c r="F2456" t="s">
        <v>107</v>
      </c>
      <c r="H2456" t="s">
        <v>5679</v>
      </c>
    </row>
    <row r="2457" spans="1:9">
      <c r="A2457" t="s">
        <v>5306</v>
      </c>
      <c r="B2457" t="str">
        <f t="shared" si="72"/>
        <v>HCMTrần Thanh Hiền</v>
      </c>
      <c r="C2457" t="s">
        <v>4961</v>
      </c>
      <c r="D2457" t="s">
        <v>4960</v>
      </c>
      <c r="E2457" s="121">
        <v>43587</v>
      </c>
      <c r="F2457" t="s">
        <v>3812</v>
      </c>
      <c r="H2457" t="s">
        <v>5743</v>
      </c>
      <c r="I2457" t="s">
        <v>6167</v>
      </c>
    </row>
    <row r="2458" spans="1:9">
      <c r="A2458" t="s">
        <v>5306</v>
      </c>
      <c r="B2458" t="str">
        <f t="shared" si="72"/>
        <v>HCMLê Ngọc Thịnh</v>
      </c>
      <c r="C2458" t="s">
        <v>2206</v>
      </c>
      <c r="D2458" t="s">
        <v>4962</v>
      </c>
      <c r="E2458" s="121">
        <v>43587</v>
      </c>
      <c r="F2458" t="s">
        <v>3812</v>
      </c>
      <c r="H2458" t="s">
        <v>5743</v>
      </c>
      <c r="I2458" t="s">
        <v>6171</v>
      </c>
    </row>
    <row r="2459" spans="1:9">
      <c r="A2459" t="s">
        <v>5306</v>
      </c>
      <c r="B2459" t="str">
        <f t="shared" si="72"/>
        <v>HCMLưu Quốc Cường</v>
      </c>
      <c r="C2459" t="s">
        <v>4964</v>
      </c>
      <c r="D2459" t="s">
        <v>4963</v>
      </c>
      <c r="E2459" s="121">
        <v>43587</v>
      </c>
      <c r="F2459" t="s">
        <v>3812</v>
      </c>
      <c r="H2459" t="s">
        <v>5723</v>
      </c>
      <c r="I2459" t="s">
        <v>6168</v>
      </c>
    </row>
    <row r="2460" spans="1:9">
      <c r="A2460" t="s">
        <v>5306</v>
      </c>
      <c r="B2460" t="str">
        <f t="shared" si="72"/>
        <v>HCMLê Văn Lợi</v>
      </c>
      <c r="C2460" t="s">
        <v>4542</v>
      </c>
      <c r="D2460" t="s">
        <v>4965</v>
      </c>
      <c r="E2460" s="121">
        <v>43587</v>
      </c>
      <c r="F2460" t="s">
        <v>176</v>
      </c>
      <c r="H2460" t="s">
        <v>5738</v>
      </c>
      <c r="I2460" t="s">
        <v>6172</v>
      </c>
    </row>
    <row r="2461" spans="1:9">
      <c r="A2461" t="s">
        <v>5765</v>
      </c>
      <c r="B2461" t="str">
        <f t="shared" si="72"/>
        <v>NORHoàng Thị Hằng</v>
      </c>
      <c r="C2461" t="s">
        <v>4967</v>
      </c>
      <c r="D2461" t="s">
        <v>4966</v>
      </c>
      <c r="E2461" s="121">
        <v>43587</v>
      </c>
      <c r="F2461" t="s">
        <v>3812</v>
      </c>
      <c r="H2461" t="s">
        <v>5734</v>
      </c>
    </row>
    <row r="2462" spans="1:9">
      <c r="A2462" t="s">
        <v>5765</v>
      </c>
      <c r="B2462" t="str">
        <f t="shared" si="72"/>
        <v>NORHoàng Mỹ Linh</v>
      </c>
      <c r="C2462" t="s">
        <v>4969</v>
      </c>
      <c r="D2462" t="s">
        <v>4968</v>
      </c>
      <c r="E2462" s="121">
        <v>43587</v>
      </c>
      <c r="F2462" t="s">
        <v>3812</v>
      </c>
      <c r="H2462" t="s">
        <v>5634</v>
      </c>
    </row>
    <row r="2463" spans="1:9">
      <c r="A2463" t="s">
        <v>5438</v>
      </c>
      <c r="B2463" t="str">
        <f t="shared" si="72"/>
        <v>CENTrần Như Trường Hải</v>
      </c>
      <c r="C2463" t="s">
        <v>4971</v>
      </c>
      <c r="D2463" t="s">
        <v>4970</v>
      </c>
      <c r="E2463" s="121">
        <v>43587</v>
      </c>
      <c r="F2463" t="s">
        <v>3812</v>
      </c>
      <c r="H2463" t="s">
        <v>1141</v>
      </c>
    </row>
    <row r="2464" spans="1:9">
      <c r="A2464" t="s">
        <v>5438</v>
      </c>
      <c r="B2464" t="str">
        <f t="shared" si="72"/>
        <v>CENTrần Minh Chánh</v>
      </c>
      <c r="C2464" t="s">
        <v>4973</v>
      </c>
      <c r="D2464" t="s">
        <v>4972</v>
      </c>
      <c r="E2464" s="121">
        <v>43587</v>
      </c>
      <c r="F2464" t="s">
        <v>3812</v>
      </c>
      <c r="H2464" t="s">
        <v>5445</v>
      </c>
    </row>
    <row r="2465" spans="1:9">
      <c r="A2465" t="s">
        <v>5306</v>
      </c>
      <c r="B2465" t="str">
        <f t="shared" si="72"/>
        <v>HCMTrịnh Thành Luân</v>
      </c>
      <c r="C2465" t="s">
        <v>4975</v>
      </c>
      <c r="D2465" t="s">
        <v>4974</v>
      </c>
      <c r="E2465" s="121">
        <v>43587</v>
      </c>
      <c r="F2465" t="s">
        <v>107</v>
      </c>
      <c r="H2465" t="s">
        <v>5681</v>
      </c>
    </row>
    <row r="2466" spans="1:9">
      <c r="A2466" t="s">
        <v>5306</v>
      </c>
      <c r="B2466" t="str">
        <f t="shared" si="72"/>
        <v>HCMNguyễn Ngọc Minh</v>
      </c>
      <c r="C2466" t="s">
        <v>460</v>
      </c>
      <c r="D2466" t="s">
        <v>4976</v>
      </c>
      <c r="E2466" s="121">
        <v>43587</v>
      </c>
      <c r="F2466" t="s">
        <v>3812</v>
      </c>
      <c r="H2466" t="s">
        <v>5707</v>
      </c>
    </row>
    <row r="2467" spans="1:9">
      <c r="A2467" t="s">
        <v>5306</v>
      </c>
      <c r="B2467" t="str">
        <f t="shared" si="72"/>
        <v>HCMMai Tuấn Kiệt</v>
      </c>
      <c r="C2467" t="s">
        <v>4978</v>
      </c>
      <c r="D2467" t="s">
        <v>4977</v>
      </c>
      <c r="E2467" s="121">
        <v>43587</v>
      </c>
      <c r="F2467" t="s">
        <v>4979</v>
      </c>
      <c r="H2467" t="s">
        <v>5738</v>
      </c>
    </row>
    <row r="2468" spans="1:9">
      <c r="A2468" t="s">
        <v>5306</v>
      </c>
      <c r="B2468" t="str">
        <f t="shared" si="72"/>
        <v>HCMTrần Hoàng Tuấn</v>
      </c>
      <c r="C2468" t="s">
        <v>4981</v>
      </c>
      <c r="D2468" t="s">
        <v>4980</v>
      </c>
      <c r="E2468" s="121">
        <v>43587</v>
      </c>
      <c r="F2468" t="s">
        <v>176</v>
      </c>
      <c r="H2468" t="s">
        <v>5738</v>
      </c>
      <c r="I2468" t="s">
        <v>6170</v>
      </c>
    </row>
    <row r="2469" spans="1:9">
      <c r="A2469" t="s">
        <v>5306</v>
      </c>
      <c r="B2469" t="str">
        <f t="shared" si="72"/>
        <v>HCMNguyễn Đức Ninh</v>
      </c>
      <c r="C2469" t="s">
        <v>4983</v>
      </c>
      <c r="D2469" t="s">
        <v>4982</v>
      </c>
      <c r="E2469" s="121">
        <v>43587</v>
      </c>
      <c r="F2469" t="s">
        <v>176</v>
      </c>
      <c r="H2469" t="s">
        <v>5743</v>
      </c>
    </row>
    <row r="2470" spans="1:9">
      <c r="A2470" t="s">
        <v>5306</v>
      </c>
      <c r="B2470" t="str">
        <f t="shared" si="72"/>
        <v>HCMTrần Thị Kim Ngân</v>
      </c>
      <c r="C2470" t="s">
        <v>3142</v>
      </c>
      <c r="D2470" t="s">
        <v>4984</v>
      </c>
      <c r="E2470" s="121">
        <v>43587</v>
      </c>
      <c r="F2470" t="s">
        <v>4979</v>
      </c>
      <c r="H2470" t="s">
        <v>5723</v>
      </c>
    </row>
    <row r="2471" spans="1:9">
      <c r="A2471" t="s">
        <v>5306</v>
      </c>
      <c r="B2471" t="str">
        <f t="shared" si="72"/>
        <v>HCMNguyễn Tấn Tôn</v>
      </c>
      <c r="C2471" t="s">
        <v>4986</v>
      </c>
      <c r="D2471" t="s">
        <v>4985</v>
      </c>
      <c r="E2471" s="121">
        <v>43587</v>
      </c>
      <c r="F2471" t="s">
        <v>4979</v>
      </c>
      <c r="H2471" t="s">
        <v>5723</v>
      </c>
    </row>
    <row r="2472" spans="1:9">
      <c r="A2472" t="s">
        <v>5306</v>
      </c>
      <c r="B2472" t="str">
        <f t="shared" si="72"/>
        <v>HCMLê Minh Triết</v>
      </c>
      <c r="C2472" t="s">
        <v>4988</v>
      </c>
      <c r="D2472" t="s">
        <v>4987</v>
      </c>
      <c r="E2472" s="121">
        <v>43587</v>
      </c>
      <c r="F2472" t="s">
        <v>4979</v>
      </c>
      <c r="H2472" t="s">
        <v>5738</v>
      </c>
    </row>
    <row r="2473" spans="1:9">
      <c r="A2473" t="s">
        <v>5306</v>
      </c>
      <c r="B2473" t="str">
        <f t="shared" si="72"/>
        <v>HCMTrần Minh Thiện</v>
      </c>
      <c r="C2473" t="s">
        <v>4990</v>
      </c>
      <c r="D2473" t="s">
        <v>4989</v>
      </c>
      <c r="E2473" s="121">
        <v>43587</v>
      </c>
      <c r="F2473" t="s">
        <v>4979</v>
      </c>
      <c r="H2473" t="s">
        <v>5723</v>
      </c>
    </row>
    <row r="2474" spans="1:9">
      <c r="A2474" t="s">
        <v>5306</v>
      </c>
      <c r="B2474" t="str">
        <f t="shared" si="72"/>
        <v>HCMHồ Văn Minh</v>
      </c>
      <c r="C2474" t="s">
        <v>4992</v>
      </c>
      <c r="D2474" t="s">
        <v>4991</v>
      </c>
      <c r="E2474" s="121">
        <v>43587</v>
      </c>
      <c r="F2474" t="s">
        <v>176</v>
      </c>
      <c r="H2474" t="s">
        <v>5723</v>
      </c>
    </row>
    <row r="2475" spans="1:9">
      <c r="A2475" t="s">
        <v>5306</v>
      </c>
      <c r="B2475" t="str">
        <f t="shared" si="72"/>
        <v>HCMLê Thị Xuân Thanh</v>
      </c>
      <c r="C2475" t="s">
        <v>4994</v>
      </c>
      <c r="D2475" t="s">
        <v>4993</v>
      </c>
      <c r="E2475" s="121">
        <v>43587</v>
      </c>
      <c r="F2475" t="s">
        <v>4979</v>
      </c>
      <c r="H2475" t="s">
        <v>5732</v>
      </c>
    </row>
    <row r="2476" spans="1:9">
      <c r="A2476" t="s">
        <v>5306</v>
      </c>
      <c r="B2476" t="str">
        <f t="shared" si="72"/>
        <v>HCMTrần Phước Vạn</v>
      </c>
      <c r="C2476" t="s">
        <v>4996</v>
      </c>
      <c r="D2476" t="s">
        <v>4995</v>
      </c>
      <c r="E2476" s="121">
        <v>43587</v>
      </c>
      <c r="F2476" t="s">
        <v>4979</v>
      </c>
      <c r="H2476" t="s">
        <v>5732</v>
      </c>
    </row>
    <row r="2477" spans="1:9">
      <c r="A2477" t="s">
        <v>5306</v>
      </c>
      <c r="B2477" t="str">
        <f t="shared" si="72"/>
        <v>HCMLê Kim Mỹ Thúy</v>
      </c>
      <c r="C2477" t="s">
        <v>4998</v>
      </c>
      <c r="D2477" t="s">
        <v>4997</v>
      </c>
      <c r="E2477" s="121">
        <v>43587</v>
      </c>
      <c r="F2477" t="s">
        <v>176</v>
      </c>
      <c r="H2477" t="s">
        <v>5732</v>
      </c>
    </row>
    <row r="2478" spans="1:9">
      <c r="A2478" t="s">
        <v>5306</v>
      </c>
      <c r="B2478" t="str">
        <f t="shared" si="72"/>
        <v>HCMHuỳnh Thiên Phú</v>
      </c>
      <c r="C2478" t="s">
        <v>5000</v>
      </c>
      <c r="D2478" t="s">
        <v>4999</v>
      </c>
      <c r="E2478" s="121">
        <v>43587</v>
      </c>
      <c r="F2478" t="s">
        <v>176</v>
      </c>
      <c r="H2478" t="s">
        <v>5732</v>
      </c>
    </row>
    <row r="2479" spans="1:9">
      <c r="A2479" t="s">
        <v>5306</v>
      </c>
      <c r="B2479" t="str">
        <f t="shared" si="72"/>
        <v>HCMTrần Thị Yến</v>
      </c>
      <c r="C2479" t="s">
        <v>3769</v>
      </c>
      <c r="D2479" t="s">
        <v>5001</v>
      </c>
      <c r="E2479" s="121">
        <v>43587</v>
      </c>
      <c r="F2479" t="s">
        <v>176</v>
      </c>
      <c r="H2479" t="s">
        <v>5707</v>
      </c>
      <c r="I2479" t="s">
        <v>6174</v>
      </c>
    </row>
    <row r="2480" spans="1:9">
      <c r="A2480" t="s">
        <v>5306</v>
      </c>
      <c r="B2480" t="str">
        <f t="shared" si="72"/>
        <v>HCMNguyễn Lê Thái Công</v>
      </c>
      <c r="C2480" t="s">
        <v>5003</v>
      </c>
      <c r="D2480" t="s">
        <v>5002</v>
      </c>
      <c r="E2480" s="121">
        <v>43587</v>
      </c>
      <c r="F2480" t="s">
        <v>176</v>
      </c>
      <c r="H2480" t="s">
        <v>5707</v>
      </c>
    </row>
    <row r="2481" spans="1:9">
      <c r="A2481" t="s">
        <v>5306</v>
      </c>
      <c r="B2481" t="str">
        <f t="shared" si="72"/>
        <v>HCMLê Thị Ngọc Ánh</v>
      </c>
      <c r="C2481" t="s">
        <v>296</v>
      </c>
      <c r="D2481" t="s">
        <v>5004</v>
      </c>
      <c r="E2481" s="121">
        <v>43587</v>
      </c>
      <c r="F2481" t="s">
        <v>176</v>
      </c>
      <c r="H2481" t="s">
        <v>5707</v>
      </c>
    </row>
    <row r="2482" spans="1:9">
      <c r="A2482" t="s">
        <v>5306</v>
      </c>
      <c r="B2482" t="str">
        <f t="shared" si="72"/>
        <v>HCMPhạm Hồng Hải Vy</v>
      </c>
      <c r="C2482" t="s">
        <v>5006</v>
      </c>
      <c r="D2482" t="s">
        <v>5005</v>
      </c>
      <c r="E2482" s="121">
        <v>43592</v>
      </c>
      <c r="F2482" t="s">
        <v>4979</v>
      </c>
      <c r="H2482" t="s">
        <v>5681</v>
      </c>
    </row>
    <row r="2483" spans="1:9">
      <c r="A2483" t="s">
        <v>5306</v>
      </c>
      <c r="B2483" t="str">
        <f t="shared" si="72"/>
        <v>HCMNgô Văn Thành</v>
      </c>
      <c r="C2483" t="s">
        <v>4886</v>
      </c>
      <c r="D2483" t="s">
        <v>5007</v>
      </c>
      <c r="E2483" s="121">
        <v>43592</v>
      </c>
      <c r="F2483" t="s">
        <v>176</v>
      </c>
      <c r="H2483" t="s">
        <v>5723</v>
      </c>
    </row>
    <row r="2484" spans="1:9">
      <c r="A2484" t="s">
        <v>5306</v>
      </c>
      <c r="B2484" t="str">
        <f t="shared" si="72"/>
        <v>HCMPhạm Đình Nguyên</v>
      </c>
      <c r="C2484" t="s">
        <v>5009</v>
      </c>
      <c r="D2484" t="s">
        <v>5008</v>
      </c>
      <c r="E2484" s="121">
        <v>43592</v>
      </c>
      <c r="F2484" t="s">
        <v>4979</v>
      </c>
      <c r="H2484" t="s">
        <v>5707</v>
      </c>
    </row>
    <row r="2485" spans="1:9">
      <c r="A2485" t="s">
        <v>5306</v>
      </c>
      <c r="B2485" t="str">
        <f t="shared" si="72"/>
        <v>HCMHuỳnh Quang Nhật Huy</v>
      </c>
      <c r="C2485" t="s">
        <v>5011</v>
      </c>
      <c r="D2485" t="s">
        <v>5010</v>
      </c>
      <c r="E2485" s="121">
        <v>43592</v>
      </c>
      <c r="F2485" t="s">
        <v>4979</v>
      </c>
      <c r="H2485" t="s">
        <v>5707</v>
      </c>
    </row>
    <row r="2486" spans="1:9">
      <c r="A2486" t="s">
        <v>5306</v>
      </c>
      <c r="B2486" t="str">
        <f t="shared" si="72"/>
        <v>HCMNguyễn Thị Y Phụng</v>
      </c>
      <c r="C2486" t="s">
        <v>5013</v>
      </c>
      <c r="D2486" t="s">
        <v>5012</v>
      </c>
      <c r="E2486" s="121">
        <v>43592</v>
      </c>
      <c r="F2486" t="s">
        <v>4979</v>
      </c>
      <c r="H2486" t="s">
        <v>5707</v>
      </c>
    </row>
    <row r="2487" spans="1:9">
      <c r="A2487" t="s">
        <v>5306</v>
      </c>
      <c r="B2487" t="str">
        <f t="shared" si="72"/>
        <v>HCMTrần Thị Khánh Tâm</v>
      </c>
      <c r="C2487" t="s">
        <v>5015</v>
      </c>
      <c r="D2487" t="s">
        <v>5014</v>
      </c>
      <c r="E2487" s="121">
        <v>43592</v>
      </c>
      <c r="F2487" t="s">
        <v>4979</v>
      </c>
      <c r="H2487" t="s">
        <v>5707</v>
      </c>
    </row>
    <row r="2488" spans="1:9">
      <c r="A2488" t="s">
        <v>5589</v>
      </c>
      <c r="B2488" t="str">
        <f t="shared" si="72"/>
        <v>SE 2Trần Thị Đào</v>
      </c>
      <c r="C2488" t="s">
        <v>5017</v>
      </c>
      <c r="D2488" t="s">
        <v>5016</v>
      </c>
      <c r="E2488" s="121">
        <v>43587</v>
      </c>
      <c r="F2488" t="s">
        <v>3812</v>
      </c>
      <c r="H2488" t="s">
        <v>5380</v>
      </c>
    </row>
    <row r="2489" spans="1:9">
      <c r="A2489" t="s">
        <v>5765</v>
      </c>
      <c r="B2489" t="str">
        <f t="shared" si="72"/>
        <v>NORBạc Cầm Khánh</v>
      </c>
      <c r="C2489" t="s">
        <v>5019</v>
      </c>
      <c r="D2489" t="s">
        <v>5018</v>
      </c>
      <c r="E2489" s="121">
        <v>43591</v>
      </c>
      <c r="F2489" t="s">
        <v>107</v>
      </c>
      <c r="H2489" t="s">
        <v>5784</v>
      </c>
    </row>
    <row r="2490" spans="1:9">
      <c r="A2490" t="s">
        <v>5306</v>
      </c>
      <c r="B2490" t="str">
        <f t="shared" si="72"/>
        <v>HCMPhạm Thị Diệu</v>
      </c>
      <c r="C2490" t="s">
        <v>5021</v>
      </c>
      <c r="D2490" t="s">
        <v>5020</v>
      </c>
      <c r="E2490" s="121">
        <v>43591</v>
      </c>
      <c r="F2490" t="s">
        <v>3812</v>
      </c>
      <c r="H2490" t="s">
        <v>5695</v>
      </c>
      <c r="I2490" t="s">
        <v>6172</v>
      </c>
    </row>
    <row r="2491" spans="1:9">
      <c r="A2491" t="s">
        <v>5306</v>
      </c>
      <c r="B2491" t="str">
        <f t="shared" si="72"/>
        <v>HCMHồ Đức Lộc</v>
      </c>
      <c r="C2491" t="s">
        <v>5023</v>
      </c>
      <c r="D2491" t="s">
        <v>5022</v>
      </c>
      <c r="E2491" s="121">
        <v>43591</v>
      </c>
      <c r="F2491" t="s">
        <v>176</v>
      </c>
      <c r="H2491" t="s">
        <v>5761</v>
      </c>
    </row>
    <row r="2492" spans="1:9">
      <c r="A2492" t="s">
        <v>5306</v>
      </c>
      <c r="B2492" t="str">
        <f t="shared" si="72"/>
        <v>HCMNgô Thành Trung</v>
      </c>
      <c r="C2492" t="s">
        <v>5025</v>
      </c>
      <c r="D2492" t="s">
        <v>5024</v>
      </c>
      <c r="E2492" s="121">
        <v>43591</v>
      </c>
      <c r="F2492" t="s">
        <v>4979</v>
      </c>
      <c r="H2492" t="s">
        <v>5761</v>
      </c>
    </row>
    <row r="2493" spans="1:9">
      <c r="A2493" t="s">
        <v>5306</v>
      </c>
      <c r="B2493" t="str">
        <f t="shared" si="72"/>
        <v>HCMTrịnh Trần Anh Tú</v>
      </c>
      <c r="C2493" t="s">
        <v>5027</v>
      </c>
      <c r="D2493" t="s">
        <v>5026</v>
      </c>
      <c r="E2493" s="121">
        <v>43591</v>
      </c>
      <c r="F2493" t="s">
        <v>4979</v>
      </c>
      <c r="H2493" t="s">
        <v>5707</v>
      </c>
    </row>
    <row r="2494" spans="1:9">
      <c r="A2494" t="s">
        <v>5306</v>
      </c>
      <c r="B2494" t="str">
        <f t="shared" si="72"/>
        <v>HCMLê Thị Hồng Thảo</v>
      </c>
      <c r="C2494" t="s">
        <v>5029</v>
      </c>
      <c r="D2494" t="s">
        <v>5028</v>
      </c>
      <c r="E2494" s="121">
        <v>43591</v>
      </c>
      <c r="F2494" t="s">
        <v>4979</v>
      </c>
      <c r="H2494" t="s">
        <v>5707</v>
      </c>
    </row>
    <row r="2495" spans="1:9">
      <c r="A2495" t="s">
        <v>5306</v>
      </c>
      <c r="B2495" t="str">
        <f t="shared" si="72"/>
        <v>HCMĐoàn Thị Cẩm Nhung</v>
      </c>
      <c r="C2495" t="s">
        <v>5031</v>
      </c>
      <c r="D2495" t="s">
        <v>5030</v>
      </c>
      <c r="E2495" s="121">
        <v>43591</v>
      </c>
      <c r="F2495" t="s">
        <v>4979</v>
      </c>
      <c r="H2495" t="s">
        <v>5707</v>
      </c>
    </row>
    <row r="2496" spans="1:9">
      <c r="A2496" t="s">
        <v>5306</v>
      </c>
      <c r="B2496" t="str">
        <f t="shared" si="72"/>
        <v>HCMVõ Khánh Trường</v>
      </c>
      <c r="C2496" t="s">
        <v>2985</v>
      </c>
      <c r="D2496" t="s">
        <v>5032</v>
      </c>
      <c r="E2496" s="121">
        <v>43591</v>
      </c>
      <c r="F2496" t="s">
        <v>176</v>
      </c>
      <c r="H2496" t="s">
        <v>5707</v>
      </c>
    </row>
    <row r="2497" spans="1:9">
      <c r="A2497" t="s">
        <v>58</v>
      </c>
      <c r="B2497" t="str">
        <f t="shared" si="72"/>
        <v>MTNguyễn Thị Bích Trâm</v>
      </c>
      <c r="C2497" t="s">
        <v>94</v>
      </c>
      <c r="D2497" t="s">
        <v>101</v>
      </c>
      <c r="E2497" s="121">
        <v>43587</v>
      </c>
      <c r="F2497" t="s">
        <v>15</v>
      </c>
      <c r="H2497" t="s">
        <v>5517</v>
      </c>
    </row>
    <row r="2498" spans="1:9">
      <c r="A2498" t="s">
        <v>58</v>
      </c>
      <c r="B2498" t="str">
        <f t="shared" si="72"/>
        <v>MTPhạm Diệp Mỹ Tiên</v>
      </c>
      <c r="C2498" t="s">
        <v>93</v>
      </c>
      <c r="D2498" t="s">
        <v>100</v>
      </c>
      <c r="E2498" s="121">
        <v>43588</v>
      </c>
      <c r="F2498" t="s">
        <v>15</v>
      </c>
      <c r="H2498" t="s">
        <v>5517</v>
      </c>
    </row>
    <row r="2499" spans="1:9">
      <c r="A2499" t="s">
        <v>5649</v>
      </c>
      <c r="B2499" t="str">
        <f t="shared" si="72"/>
        <v>MK 1Nguyễn Thị Thanh Trúc</v>
      </c>
      <c r="C2499" t="s">
        <v>5034</v>
      </c>
      <c r="D2499" t="s">
        <v>5033</v>
      </c>
      <c r="E2499" s="121">
        <v>43591</v>
      </c>
      <c r="F2499" t="s">
        <v>3812</v>
      </c>
      <c r="H2499" t="s">
        <v>5792</v>
      </c>
    </row>
    <row r="2500" spans="1:9">
      <c r="A2500" t="s">
        <v>5589</v>
      </c>
      <c r="B2500" t="str">
        <f t="shared" si="72"/>
        <v>SE 2Võ Kiều Trang</v>
      </c>
      <c r="C2500" t="s">
        <v>5036</v>
      </c>
      <c r="D2500" t="s">
        <v>5035</v>
      </c>
      <c r="E2500" s="121">
        <v>43591</v>
      </c>
      <c r="F2500" t="s">
        <v>3812</v>
      </c>
      <c r="H2500" t="s">
        <v>5721</v>
      </c>
    </row>
    <row r="2501" spans="1:9">
      <c r="A2501" t="s">
        <v>5306</v>
      </c>
      <c r="B2501" t="str">
        <f t="shared" si="72"/>
        <v>HCMNguyễn Ngọc Thạch</v>
      </c>
      <c r="C2501" t="s">
        <v>5038</v>
      </c>
      <c r="D2501" t="s">
        <v>5037</v>
      </c>
      <c r="E2501" s="121">
        <v>43591</v>
      </c>
      <c r="F2501" t="s">
        <v>4979</v>
      </c>
      <c r="H2501" t="s">
        <v>5707</v>
      </c>
    </row>
    <row r="2502" spans="1:9">
      <c r="A2502" t="s">
        <v>5589</v>
      </c>
      <c r="B2502" t="str">
        <f t="shared" si="72"/>
        <v>SE 2Nguyễn Thị Vân</v>
      </c>
      <c r="C2502" t="s">
        <v>4144</v>
      </c>
      <c r="D2502" t="s">
        <v>5039</v>
      </c>
      <c r="E2502" s="121">
        <v>43592</v>
      </c>
      <c r="F2502" t="s">
        <v>3812</v>
      </c>
      <c r="H2502" t="s">
        <v>5380</v>
      </c>
    </row>
    <row r="2503" spans="1:9">
      <c r="A2503" t="s">
        <v>5306</v>
      </c>
      <c r="B2503" t="str">
        <f t="shared" si="72"/>
        <v>HCMNguyễn Công Lý</v>
      </c>
      <c r="C2503" t="s">
        <v>5041</v>
      </c>
      <c r="D2503" t="s">
        <v>5040</v>
      </c>
      <c r="E2503" s="121">
        <v>43592</v>
      </c>
      <c r="F2503" t="s">
        <v>107</v>
      </c>
      <c r="H2503" t="s">
        <v>5743</v>
      </c>
    </row>
    <row r="2504" spans="1:9">
      <c r="A2504" t="s">
        <v>5306</v>
      </c>
      <c r="B2504" t="str">
        <f t="shared" si="72"/>
        <v>HCMLê Hoàng Anh Vũ</v>
      </c>
      <c r="C2504" t="s">
        <v>5043</v>
      </c>
      <c r="D2504" t="s">
        <v>5042</v>
      </c>
      <c r="E2504" s="121">
        <v>43592</v>
      </c>
      <c r="F2504" t="s">
        <v>176</v>
      </c>
      <c r="H2504" t="s">
        <v>5732</v>
      </c>
      <c r="I2504" t="s">
        <v>6173</v>
      </c>
    </row>
    <row r="2505" spans="1:9">
      <c r="A2505" t="s">
        <v>5306</v>
      </c>
      <c r="B2505" t="str">
        <f t="shared" si="72"/>
        <v>HCMHuỳnh Thị Yến</v>
      </c>
      <c r="C2505" t="s">
        <v>3881</v>
      </c>
      <c r="D2505" t="s">
        <v>5044</v>
      </c>
      <c r="E2505" s="121">
        <v>43592</v>
      </c>
      <c r="F2505" t="s">
        <v>4979</v>
      </c>
      <c r="H2505" t="s">
        <v>5741</v>
      </c>
    </row>
    <row r="2506" spans="1:9">
      <c r="A2506" t="s">
        <v>5765</v>
      </c>
      <c r="B2506" t="str">
        <f t="shared" si="72"/>
        <v>NORNguyễn Thị Lượng</v>
      </c>
      <c r="C2506" t="s">
        <v>4018</v>
      </c>
      <c r="D2506" t="s">
        <v>5045</v>
      </c>
      <c r="E2506" s="121">
        <v>43593</v>
      </c>
      <c r="F2506" t="s">
        <v>3812</v>
      </c>
      <c r="H2506" t="s">
        <v>5612</v>
      </c>
    </row>
    <row r="2507" spans="1:9">
      <c r="A2507" t="s">
        <v>5306</v>
      </c>
      <c r="B2507" t="str">
        <f t="shared" ref="B2507:B2521" si="73">+A2507&amp;C2507</f>
        <v>HCMHô Math Carim</v>
      </c>
      <c r="C2507" t="s">
        <v>5047</v>
      </c>
      <c r="D2507" t="s">
        <v>5046</v>
      </c>
      <c r="E2507" s="121">
        <v>43593</v>
      </c>
      <c r="F2507" t="s">
        <v>4979</v>
      </c>
      <c r="H2507" t="s">
        <v>5743</v>
      </c>
    </row>
    <row r="2508" spans="1:9">
      <c r="A2508" t="s">
        <v>5306</v>
      </c>
      <c r="B2508" t="str">
        <f t="shared" si="73"/>
        <v>HCMLê Ngọc Hiệp</v>
      </c>
      <c r="C2508" t="s">
        <v>5049</v>
      </c>
      <c r="D2508" t="s">
        <v>5048</v>
      </c>
      <c r="E2508" s="121">
        <v>43593</v>
      </c>
      <c r="F2508" t="s">
        <v>4979</v>
      </c>
      <c r="H2508" t="s">
        <v>5743</v>
      </c>
    </row>
    <row r="2509" spans="1:9">
      <c r="A2509" t="s">
        <v>5306</v>
      </c>
      <c r="B2509" t="str">
        <f t="shared" si="73"/>
        <v>HCMNguyễn Thị Thu Hương</v>
      </c>
      <c r="C2509" t="s">
        <v>975</v>
      </c>
      <c r="D2509" t="s">
        <v>5050</v>
      </c>
      <c r="E2509" s="121">
        <v>43593</v>
      </c>
      <c r="F2509" t="s">
        <v>4979</v>
      </c>
      <c r="H2509" t="s">
        <v>5743</v>
      </c>
      <c r="I2509" t="s">
        <v>6168</v>
      </c>
    </row>
    <row r="2510" spans="1:9">
      <c r="A2510" t="s">
        <v>5306</v>
      </c>
      <c r="B2510" t="str">
        <f t="shared" si="73"/>
        <v>HCMPhạm Lê Kim Phụng</v>
      </c>
      <c r="C2510" t="s">
        <v>5052</v>
      </c>
      <c r="D2510" t="s">
        <v>5051</v>
      </c>
      <c r="E2510" s="121">
        <v>43593</v>
      </c>
      <c r="F2510" t="s">
        <v>4979</v>
      </c>
      <c r="H2510" t="s">
        <v>5743</v>
      </c>
      <c r="I2510" t="s">
        <v>6173</v>
      </c>
    </row>
    <row r="2511" spans="1:9">
      <c r="A2511" t="s">
        <v>5306</v>
      </c>
      <c r="B2511" t="str">
        <f t="shared" si="73"/>
        <v>HCMNguyễn Thị Thu Hiền</v>
      </c>
      <c r="C2511" t="s">
        <v>3482</v>
      </c>
      <c r="D2511" t="s">
        <v>5053</v>
      </c>
      <c r="E2511" s="121">
        <v>43593</v>
      </c>
      <c r="F2511" t="s">
        <v>4979</v>
      </c>
      <c r="H2511" t="s">
        <v>5743</v>
      </c>
    </row>
    <row r="2512" spans="1:9">
      <c r="A2512" t="s">
        <v>5306</v>
      </c>
      <c r="B2512" t="str">
        <f t="shared" si="73"/>
        <v>HCMTô Thị Ngọc Thảo</v>
      </c>
      <c r="C2512" t="s">
        <v>5055</v>
      </c>
      <c r="D2512" t="s">
        <v>5054</v>
      </c>
      <c r="E2512" s="121">
        <v>43593</v>
      </c>
      <c r="F2512" t="s">
        <v>4979</v>
      </c>
      <c r="H2512" t="s">
        <v>5743</v>
      </c>
    </row>
    <row r="2513" spans="1:9">
      <c r="A2513" t="s">
        <v>5306</v>
      </c>
      <c r="B2513" t="str">
        <f t="shared" si="73"/>
        <v>HCMVõ Thị Kim Mỹ</v>
      </c>
      <c r="C2513" t="s">
        <v>5057</v>
      </c>
      <c r="D2513" t="s">
        <v>5056</v>
      </c>
      <c r="E2513" s="121">
        <v>43593</v>
      </c>
      <c r="F2513" t="s">
        <v>176</v>
      </c>
      <c r="H2513" t="s">
        <v>5723</v>
      </c>
    </row>
    <row r="2514" spans="1:9">
      <c r="A2514" t="s">
        <v>5306</v>
      </c>
      <c r="B2514" t="str">
        <f t="shared" si="73"/>
        <v>HCMVõ Thị Tuyết Vân</v>
      </c>
      <c r="C2514" t="s">
        <v>4118</v>
      </c>
      <c r="D2514" t="s">
        <v>5058</v>
      </c>
      <c r="E2514" s="121">
        <v>43593</v>
      </c>
      <c r="F2514" t="s">
        <v>4979</v>
      </c>
      <c r="H2514" t="s">
        <v>5732</v>
      </c>
      <c r="I2514" t="s">
        <v>6167</v>
      </c>
    </row>
    <row r="2515" spans="1:9">
      <c r="A2515" t="s">
        <v>5765</v>
      </c>
      <c r="B2515" t="str">
        <f t="shared" si="73"/>
        <v>NORTrần Bình Minh</v>
      </c>
      <c r="C2515" t="s">
        <v>5060</v>
      </c>
      <c r="D2515" t="s">
        <v>5059</v>
      </c>
      <c r="E2515" s="121">
        <v>43595</v>
      </c>
      <c r="F2515" t="s">
        <v>3812</v>
      </c>
      <c r="H2515" t="s">
        <v>5634</v>
      </c>
    </row>
    <row r="2516" spans="1:9">
      <c r="A2516" t="s">
        <v>5765</v>
      </c>
      <c r="B2516" t="str">
        <f t="shared" si="73"/>
        <v>NORHà Thanh Tùng</v>
      </c>
      <c r="C2516" t="s">
        <v>5062</v>
      </c>
      <c r="D2516" t="s">
        <v>5061</v>
      </c>
      <c r="E2516" s="121">
        <v>43593</v>
      </c>
      <c r="F2516" t="s">
        <v>203</v>
      </c>
      <c r="H2516" t="s">
        <v>5752</v>
      </c>
    </row>
    <row r="2517" spans="1:9">
      <c r="A2517" t="s">
        <v>5772</v>
      </c>
      <c r="B2517" t="str">
        <f t="shared" si="73"/>
        <v>SE 1Đỗ Hồng Cảnh</v>
      </c>
      <c r="C2517" t="s">
        <v>5064</v>
      </c>
      <c r="D2517" t="s">
        <v>5063</v>
      </c>
      <c r="E2517" s="121">
        <v>43595</v>
      </c>
      <c r="F2517" t="s">
        <v>3812</v>
      </c>
      <c r="H2517" t="s">
        <v>5674</v>
      </c>
    </row>
    <row r="2518" spans="1:9">
      <c r="A2518" t="s">
        <v>5306</v>
      </c>
      <c r="B2518" t="str">
        <f t="shared" si="73"/>
        <v>HCMTrương Cảnh Long</v>
      </c>
      <c r="C2518" t="s">
        <v>4523</v>
      </c>
      <c r="D2518" t="s">
        <v>5065</v>
      </c>
      <c r="E2518" s="121">
        <v>43595</v>
      </c>
      <c r="F2518" t="s">
        <v>107</v>
      </c>
      <c r="H2518" t="s">
        <v>5723</v>
      </c>
    </row>
    <row r="2519" spans="1:9">
      <c r="A2519" t="s">
        <v>5306</v>
      </c>
      <c r="B2519" t="str">
        <f t="shared" si="73"/>
        <v>HCMPhan Ngọc Thúy</v>
      </c>
      <c r="C2519" t="s">
        <v>4903</v>
      </c>
      <c r="D2519" t="s">
        <v>5066</v>
      </c>
      <c r="E2519" s="121">
        <v>43595</v>
      </c>
      <c r="F2519" t="s">
        <v>4979</v>
      </c>
      <c r="H2519" t="s">
        <v>5723</v>
      </c>
    </row>
    <row r="2520" spans="1:9">
      <c r="A2520" t="s">
        <v>5306</v>
      </c>
      <c r="B2520" t="str">
        <f t="shared" si="73"/>
        <v>HCMĐặng Quốc Bảo</v>
      </c>
      <c r="C2520" t="s">
        <v>4776</v>
      </c>
      <c r="D2520" t="s">
        <v>5067</v>
      </c>
      <c r="E2520" s="121">
        <v>43595</v>
      </c>
      <c r="F2520" t="s">
        <v>107</v>
      </c>
      <c r="H2520" t="s">
        <v>5707</v>
      </c>
    </row>
    <row r="2521" spans="1:9">
      <c r="A2521" t="s">
        <v>5306</v>
      </c>
      <c r="B2521" t="str">
        <f t="shared" si="73"/>
        <v>HCMVõ Thanh Tâm</v>
      </c>
      <c r="C2521" t="s">
        <v>5069</v>
      </c>
      <c r="D2521" t="s">
        <v>5068</v>
      </c>
      <c r="E2521" s="121">
        <v>43595</v>
      </c>
      <c r="F2521" t="s">
        <v>4979</v>
      </c>
      <c r="H2521" t="s">
        <v>5707</v>
      </c>
    </row>
    <row r="2522" spans="1:9">
      <c r="A2522" t="s">
        <v>58</v>
      </c>
      <c r="B2522" t="s">
        <v>5804</v>
      </c>
      <c r="C2522" t="s">
        <v>92</v>
      </c>
      <c r="D2522" t="s">
        <v>99</v>
      </c>
      <c r="E2522" s="121">
        <v>43595</v>
      </c>
      <c r="F2522" t="s">
        <v>15</v>
      </c>
      <c r="H2522" t="s">
        <v>5805</v>
      </c>
    </row>
    <row r="2523" spans="1:9">
      <c r="A2523" t="s">
        <v>5438</v>
      </c>
      <c r="B2523" t="str">
        <f t="shared" ref="B2523:B2586" si="74">+A2523&amp;C2523</f>
        <v>CENNguyễn Thị Hiền 1</v>
      </c>
      <c r="C2523" t="s">
        <v>5071</v>
      </c>
      <c r="D2523" t="s">
        <v>5070</v>
      </c>
      <c r="E2523" s="121">
        <v>43598</v>
      </c>
      <c r="F2523" t="s">
        <v>3812</v>
      </c>
      <c r="H2523" t="s">
        <v>1141</v>
      </c>
    </row>
    <row r="2524" spans="1:9">
      <c r="A2524" t="s">
        <v>5306</v>
      </c>
      <c r="B2524" t="str">
        <f t="shared" si="74"/>
        <v>HCMBùi Thị Thu Hoa</v>
      </c>
      <c r="C2524" t="s">
        <v>5073</v>
      </c>
      <c r="D2524" t="s">
        <v>5072</v>
      </c>
      <c r="E2524" s="121">
        <v>43598</v>
      </c>
      <c r="F2524" t="s">
        <v>4979</v>
      </c>
      <c r="H2524" t="s">
        <v>5707</v>
      </c>
    </row>
    <row r="2525" spans="1:9">
      <c r="A2525" t="s">
        <v>5306</v>
      </c>
      <c r="B2525" t="str">
        <f t="shared" si="74"/>
        <v>HCMPhạm Nguyễn Lam Triều</v>
      </c>
      <c r="C2525" t="s">
        <v>5075</v>
      </c>
      <c r="D2525" t="s">
        <v>5074</v>
      </c>
      <c r="E2525" s="121">
        <v>43598</v>
      </c>
      <c r="F2525" t="s">
        <v>107</v>
      </c>
      <c r="H2525" t="s">
        <v>5806</v>
      </c>
    </row>
    <row r="2526" spans="1:9">
      <c r="A2526" t="s">
        <v>5306</v>
      </c>
      <c r="B2526" t="str">
        <f t="shared" si="74"/>
        <v>HCMCao Thanh Liêu</v>
      </c>
      <c r="C2526" t="s">
        <v>2701</v>
      </c>
      <c r="D2526" t="s">
        <v>5076</v>
      </c>
      <c r="E2526" s="121">
        <v>43598</v>
      </c>
      <c r="F2526" t="s">
        <v>107</v>
      </c>
      <c r="H2526" t="s">
        <v>5796</v>
      </c>
    </row>
    <row r="2527" spans="1:9">
      <c r="A2527" t="s">
        <v>5306</v>
      </c>
      <c r="B2527" t="str">
        <f t="shared" si="74"/>
        <v>HCMLê Phi Bảo</v>
      </c>
      <c r="C2527" t="s">
        <v>5078</v>
      </c>
      <c r="D2527" t="s">
        <v>5077</v>
      </c>
      <c r="E2527" s="121">
        <v>43598</v>
      </c>
      <c r="F2527" t="s">
        <v>4979</v>
      </c>
      <c r="H2527" t="s">
        <v>5738</v>
      </c>
      <c r="I2527" t="s">
        <v>6169</v>
      </c>
    </row>
    <row r="2528" spans="1:9">
      <c r="A2528" t="s">
        <v>5438</v>
      </c>
      <c r="B2528" t="str">
        <f t="shared" si="74"/>
        <v>CENNGUYỄN THỊ THU THẢO</v>
      </c>
      <c r="C2528" t="s">
        <v>5080</v>
      </c>
      <c r="D2528" t="s">
        <v>5079</v>
      </c>
      <c r="E2528" s="121">
        <v>43600</v>
      </c>
      <c r="F2528" t="s">
        <v>3812</v>
      </c>
      <c r="H2528" t="s">
        <v>5807</v>
      </c>
    </row>
    <row r="2529" spans="1:9">
      <c r="A2529" t="s">
        <v>5306</v>
      </c>
      <c r="B2529" t="str">
        <f t="shared" si="74"/>
        <v>HCMNguyễn Thành Thiện</v>
      </c>
      <c r="C2529" t="s">
        <v>5082</v>
      </c>
      <c r="D2529" t="s">
        <v>5081</v>
      </c>
      <c r="E2529" s="121">
        <v>43605</v>
      </c>
      <c r="F2529" t="s">
        <v>107</v>
      </c>
      <c r="H2529" t="s">
        <v>5707</v>
      </c>
    </row>
    <row r="2530" spans="1:9">
      <c r="A2530" t="s">
        <v>5306</v>
      </c>
      <c r="B2530" t="str">
        <f t="shared" si="74"/>
        <v>HCMLâm Thị Ngọc Bích</v>
      </c>
      <c r="C2530" t="s">
        <v>5084</v>
      </c>
      <c r="D2530" t="s">
        <v>5083</v>
      </c>
      <c r="E2530" s="121">
        <v>43605</v>
      </c>
      <c r="F2530" t="s">
        <v>4979</v>
      </c>
      <c r="H2530" t="s">
        <v>5707</v>
      </c>
    </row>
    <row r="2531" spans="1:9">
      <c r="A2531" t="s">
        <v>5306</v>
      </c>
      <c r="B2531" t="str">
        <f t="shared" si="74"/>
        <v>HCMNguyễn Minh Ngưu</v>
      </c>
      <c r="C2531" t="s">
        <v>5086</v>
      </c>
      <c r="D2531" t="s">
        <v>5085</v>
      </c>
      <c r="E2531" s="121">
        <v>43605</v>
      </c>
      <c r="F2531" t="s">
        <v>4979</v>
      </c>
      <c r="H2531" t="s">
        <v>5707</v>
      </c>
    </row>
    <row r="2532" spans="1:9">
      <c r="A2532" t="s">
        <v>5306</v>
      </c>
      <c r="B2532" t="str">
        <f t="shared" si="74"/>
        <v>HCMDương Văn Tấn</v>
      </c>
      <c r="C2532" t="s">
        <v>5088</v>
      </c>
      <c r="D2532" t="s">
        <v>5087</v>
      </c>
      <c r="E2532" s="121">
        <v>43605</v>
      </c>
      <c r="F2532" t="s">
        <v>4979</v>
      </c>
      <c r="H2532" t="s">
        <v>5707</v>
      </c>
    </row>
    <row r="2533" spans="1:9">
      <c r="A2533" t="s">
        <v>5306</v>
      </c>
      <c r="B2533" t="str">
        <f t="shared" si="74"/>
        <v>HCMNguyễn Thị Thu Trâm</v>
      </c>
      <c r="C2533" t="s">
        <v>5090</v>
      </c>
      <c r="D2533" t="s">
        <v>5089</v>
      </c>
      <c r="E2533" s="121">
        <v>43605</v>
      </c>
      <c r="F2533" t="s">
        <v>176</v>
      </c>
      <c r="H2533" t="s">
        <v>5707</v>
      </c>
      <c r="I2533" t="s">
        <v>6177</v>
      </c>
    </row>
    <row r="2534" spans="1:9">
      <c r="A2534" t="s">
        <v>5306</v>
      </c>
      <c r="B2534" t="str">
        <f t="shared" si="74"/>
        <v>HCMMai Công Định</v>
      </c>
      <c r="C2534" t="s">
        <v>113</v>
      </c>
      <c r="D2534" t="s">
        <v>5091</v>
      </c>
      <c r="E2534" s="121">
        <v>43605</v>
      </c>
      <c r="F2534" t="s">
        <v>176</v>
      </c>
      <c r="H2534" t="s">
        <v>5761</v>
      </c>
      <c r="I2534" t="s">
        <v>6167</v>
      </c>
    </row>
    <row r="2535" spans="1:9">
      <c r="A2535" t="s">
        <v>5306</v>
      </c>
      <c r="B2535" t="str">
        <f t="shared" si="74"/>
        <v>HCMNguyễn Thành Trọng Nghĩa</v>
      </c>
      <c r="C2535" t="s">
        <v>5093</v>
      </c>
      <c r="D2535" t="s">
        <v>5092</v>
      </c>
      <c r="E2535" s="121">
        <v>43605</v>
      </c>
      <c r="F2535" t="s">
        <v>4979</v>
      </c>
      <c r="H2535" t="s">
        <v>5723</v>
      </c>
    </row>
    <row r="2536" spans="1:9">
      <c r="A2536" t="s">
        <v>5306</v>
      </c>
      <c r="B2536" t="str">
        <f t="shared" si="74"/>
        <v xml:space="preserve">HCMTrương Anh Sơn </v>
      </c>
      <c r="C2536" t="s">
        <v>5095</v>
      </c>
      <c r="D2536" t="s">
        <v>5094</v>
      </c>
      <c r="E2536" s="121">
        <v>43605</v>
      </c>
      <c r="F2536" t="s">
        <v>4979</v>
      </c>
      <c r="H2536" t="s">
        <v>5679</v>
      </c>
      <c r="I2536" t="s">
        <v>6169</v>
      </c>
    </row>
    <row r="2537" spans="1:9">
      <c r="A2537" t="s">
        <v>5306</v>
      </c>
      <c r="B2537" t="str">
        <f t="shared" si="74"/>
        <v>HCMLê Thị Hoa</v>
      </c>
      <c r="C2537" t="s">
        <v>5097</v>
      </c>
      <c r="D2537" t="s">
        <v>5096</v>
      </c>
      <c r="E2537" s="121">
        <v>43605</v>
      </c>
      <c r="F2537" t="s">
        <v>176</v>
      </c>
      <c r="H2537" t="s">
        <v>5743</v>
      </c>
    </row>
    <row r="2538" spans="1:9">
      <c r="A2538" t="s">
        <v>5438</v>
      </c>
      <c r="B2538" t="str">
        <f t="shared" si="74"/>
        <v>CENNguyễn Thị Thanh Tưởng</v>
      </c>
      <c r="C2538" t="s">
        <v>5099</v>
      </c>
      <c r="D2538" t="s">
        <v>5098</v>
      </c>
      <c r="E2538" s="121">
        <v>43605</v>
      </c>
      <c r="F2538" t="s">
        <v>3812</v>
      </c>
      <c r="H2538" t="s">
        <v>5700</v>
      </c>
    </row>
    <row r="2539" spans="1:9">
      <c r="A2539" t="s">
        <v>5438</v>
      </c>
      <c r="B2539" t="str">
        <f t="shared" si="74"/>
        <v>CENVõ Thành Lân</v>
      </c>
      <c r="C2539" t="s">
        <v>5101</v>
      </c>
      <c r="D2539" t="s">
        <v>5100</v>
      </c>
      <c r="E2539" s="121">
        <v>43605</v>
      </c>
      <c r="F2539" t="s">
        <v>3812</v>
      </c>
      <c r="H2539" t="s">
        <v>5700</v>
      </c>
    </row>
    <row r="2540" spans="1:9">
      <c r="A2540" t="s">
        <v>5438</v>
      </c>
      <c r="B2540" t="str">
        <f t="shared" si="74"/>
        <v>CENBùi Vương Phúc</v>
      </c>
      <c r="C2540" t="s">
        <v>983</v>
      </c>
      <c r="D2540" t="s">
        <v>5102</v>
      </c>
      <c r="E2540" s="121">
        <v>43594</v>
      </c>
      <c r="F2540" t="s">
        <v>107</v>
      </c>
      <c r="H2540" t="s">
        <v>5461</v>
      </c>
    </row>
    <row r="2541" spans="1:9">
      <c r="A2541" t="s">
        <v>5638</v>
      </c>
      <c r="B2541" t="str">
        <f t="shared" si="74"/>
        <v>MK 2Nguyễn Văn Nhi</v>
      </c>
      <c r="C2541" t="s">
        <v>4884</v>
      </c>
      <c r="D2541" t="s">
        <v>5103</v>
      </c>
      <c r="F2541" t="s">
        <v>203</v>
      </c>
      <c r="H2541" t="s">
        <v>5638</v>
      </c>
    </row>
    <row r="2542" spans="1:9">
      <c r="A2542" t="s">
        <v>5808</v>
      </c>
      <c r="B2542" t="str">
        <f t="shared" si="74"/>
        <v>NOR Đào Quốc Quảng</v>
      </c>
      <c r="C2542" t="s">
        <v>5105</v>
      </c>
      <c r="D2542" t="s">
        <v>5104</v>
      </c>
      <c r="E2542" s="121">
        <v>43601</v>
      </c>
      <c r="F2542" t="s">
        <v>107</v>
      </c>
      <c r="H2542" t="s">
        <v>5590</v>
      </c>
    </row>
    <row r="2543" spans="1:9">
      <c r="A2543" t="s">
        <v>5808</v>
      </c>
      <c r="B2543" t="str">
        <f t="shared" si="74"/>
        <v>NOR Lâm Ngọc Nam</v>
      </c>
      <c r="C2543" t="s">
        <v>5107</v>
      </c>
      <c r="D2543" t="s">
        <v>5106</v>
      </c>
      <c r="E2543" s="121">
        <v>43606</v>
      </c>
      <c r="F2543" t="s">
        <v>107</v>
      </c>
      <c r="H2543" t="s">
        <v>5809</v>
      </c>
    </row>
    <row r="2544" spans="1:9">
      <c r="A2544" t="s">
        <v>5772</v>
      </c>
      <c r="B2544" t="str">
        <f t="shared" si="74"/>
        <v>SE 1LÊ VĂN HÒA</v>
      </c>
      <c r="C2544" t="s">
        <v>5109</v>
      </c>
      <c r="D2544" t="s">
        <v>5108</v>
      </c>
      <c r="E2544" s="121">
        <v>43605</v>
      </c>
      <c r="F2544" t="s">
        <v>3812</v>
      </c>
      <c r="H2544" t="s">
        <v>5810</v>
      </c>
    </row>
    <row r="2545" spans="1:9">
      <c r="A2545" t="s">
        <v>5772</v>
      </c>
      <c r="B2545" t="str">
        <f t="shared" si="74"/>
        <v>SE 1NGUYỄN TIẾN DUY</v>
      </c>
      <c r="C2545" t="s">
        <v>5111</v>
      </c>
      <c r="D2545" t="s">
        <v>5110</v>
      </c>
      <c r="E2545" s="121">
        <v>43605</v>
      </c>
      <c r="F2545" t="s">
        <v>3812</v>
      </c>
      <c r="H2545" t="s">
        <v>5810</v>
      </c>
    </row>
    <row r="2546" spans="1:9">
      <c r="A2546" t="s">
        <v>5772</v>
      </c>
      <c r="B2546" t="str">
        <f t="shared" si="74"/>
        <v>SE 1LÊ TÙNG NAM</v>
      </c>
      <c r="C2546" t="s">
        <v>5113</v>
      </c>
      <c r="D2546" t="s">
        <v>5112</v>
      </c>
      <c r="E2546" s="121">
        <v>43605</v>
      </c>
      <c r="F2546" t="s">
        <v>3812</v>
      </c>
      <c r="H2546" t="s">
        <v>5810</v>
      </c>
    </row>
    <row r="2547" spans="1:9">
      <c r="A2547" t="s">
        <v>5772</v>
      </c>
      <c r="B2547" t="str">
        <f t="shared" si="74"/>
        <v>SE 1NGUYỄN VĂN GIÀU</v>
      </c>
      <c r="C2547" t="s">
        <v>5115</v>
      </c>
      <c r="D2547" t="s">
        <v>5114</v>
      </c>
      <c r="E2547" s="121">
        <v>43605</v>
      </c>
      <c r="F2547" t="s">
        <v>3812</v>
      </c>
      <c r="H2547" t="s">
        <v>5810</v>
      </c>
    </row>
    <row r="2548" spans="1:9">
      <c r="A2548" t="s">
        <v>5772</v>
      </c>
      <c r="B2548" t="str">
        <f t="shared" si="74"/>
        <v>SE 1VŨ MẠNH HƯNG</v>
      </c>
      <c r="C2548" t="s">
        <v>5117</v>
      </c>
      <c r="D2548" t="s">
        <v>5116</v>
      </c>
      <c r="E2548" s="121">
        <v>43605</v>
      </c>
      <c r="F2548" t="s">
        <v>3812</v>
      </c>
      <c r="H2548" t="s">
        <v>5810</v>
      </c>
    </row>
    <row r="2549" spans="1:9">
      <c r="A2549" t="s">
        <v>5306</v>
      </c>
      <c r="B2549" t="str">
        <f t="shared" si="74"/>
        <v>HCMLương Hải Đăng</v>
      </c>
      <c r="C2549" t="s">
        <v>5119</v>
      </c>
      <c r="D2549" t="s">
        <v>5118</v>
      </c>
      <c r="E2549" s="121">
        <v>43605</v>
      </c>
      <c r="F2549" t="s">
        <v>176</v>
      </c>
      <c r="H2549" t="s">
        <v>5743</v>
      </c>
      <c r="I2549" t="s">
        <v>6175</v>
      </c>
    </row>
    <row r="2550" spans="1:9">
      <c r="A2550" t="s">
        <v>5438</v>
      </c>
      <c r="B2550" t="str">
        <f t="shared" si="74"/>
        <v>CENNguyễn khánh Nam</v>
      </c>
      <c r="C2550" t="s">
        <v>5121</v>
      </c>
      <c r="D2550" t="s">
        <v>5120</v>
      </c>
      <c r="E2550" s="121">
        <v>43606</v>
      </c>
      <c r="F2550" t="s">
        <v>3812</v>
      </c>
      <c r="H2550" t="s">
        <v>5700</v>
      </c>
    </row>
    <row r="2551" spans="1:9">
      <c r="A2551" t="s">
        <v>5438</v>
      </c>
      <c r="B2551" t="str">
        <f t="shared" si="74"/>
        <v>CENNguyễn Văn Trương</v>
      </c>
      <c r="C2551" t="s">
        <v>5123</v>
      </c>
      <c r="D2551" t="s">
        <v>5122</v>
      </c>
      <c r="E2551" s="121">
        <v>43606</v>
      </c>
      <c r="F2551" t="s">
        <v>3812</v>
      </c>
      <c r="H2551" t="s">
        <v>5654</v>
      </c>
    </row>
    <row r="2552" spans="1:9">
      <c r="A2552" t="s">
        <v>5808</v>
      </c>
      <c r="B2552" t="str">
        <f t="shared" si="74"/>
        <v>NOR Lê Thị Kim Oanh</v>
      </c>
      <c r="C2552" t="s">
        <v>1628</v>
      </c>
      <c r="D2552" t="s">
        <v>5124</v>
      </c>
      <c r="E2552" s="121">
        <v>43606</v>
      </c>
      <c r="F2552" t="s">
        <v>3812</v>
      </c>
      <c r="H2552" t="s">
        <v>5797</v>
      </c>
    </row>
    <row r="2553" spans="1:9">
      <c r="A2553" t="s">
        <v>5306</v>
      </c>
      <c r="B2553" t="str">
        <f t="shared" si="74"/>
        <v>HCMHoàng Anh Dũng</v>
      </c>
      <c r="C2553" t="s">
        <v>5126</v>
      </c>
      <c r="D2553" t="s">
        <v>5125</v>
      </c>
      <c r="E2553" s="121">
        <v>43606</v>
      </c>
      <c r="F2553" t="s">
        <v>4979</v>
      </c>
      <c r="H2553" t="s">
        <v>5679</v>
      </c>
      <c r="I2553" t="s">
        <v>6166</v>
      </c>
    </row>
    <row r="2554" spans="1:9">
      <c r="A2554" t="s">
        <v>5306</v>
      </c>
      <c r="B2554" t="str">
        <f t="shared" si="74"/>
        <v>HCMTrần Hữu Vàng</v>
      </c>
      <c r="C2554" t="s">
        <v>5128</v>
      </c>
      <c r="D2554" t="s">
        <v>5127</v>
      </c>
      <c r="E2554" s="121">
        <v>43606</v>
      </c>
      <c r="F2554" t="s">
        <v>4979</v>
      </c>
      <c r="H2554" t="s">
        <v>5679</v>
      </c>
    </row>
    <row r="2555" spans="1:9">
      <c r="A2555" t="s">
        <v>5306</v>
      </c>
      <c r="B2555" t="str">
        <f t="shared" si="74"/>
        <v>HCMTrần Thị Ánh Tuyết</v>
      </c>
      <c r="C2555" t="s">
        <v>4881</v>
      </c>
      <c r="D2555" t="s">
        <v>5129</v>
      </c>
      <c r="E2555" s="121">
        <v>43606</v>
      </c>
      <c r="F2555" t="s">
        <v>176</v>
      </c>
      <c r="H2555" t="s">
        <v>5679</v>
      </c>
    </row>
    <row r="2556" spans="1:9">
      <c r="A2556" t="s">
        <v>5306</v>
      </c>
      <c r="B2556" t="str">
        <f t="shared" si="74"/>
        <v>HCMQuách Dịch Thuận</v>
      </c>
      <c r="C2556" t="s">
        <v>5131</v>
      </c>
      <c r="D2556" t="s">
        <v>5130</v>
      </c>
      <c r="E2556" s="121">
        <v>43606</v>
      </c>
      <c r="F2556" t="s">
        <v>4979</v>
      </c>
      <c r="H2556" t="s">
        <v>5743</v>
      </c>
    </row>
    <row r="2557" spans="1:9">
      <c r="A2557" t="s">
        <v>5306</v>
      </c>
      <c r="B2557" t="str">
        <f t="shared" si="74"/>
        <v>HCMĐặng Ngọc Hòa</v>
      </c>
      <c r="C2557" t="s">
        <v>5133</v>
      </c>
      <c r="D2557" t="s">
        <v>5132</v>
      </c>
      <c r="E2557" s="121">
        <v>43606</v>
      </c>
      <c r="F2557" t="s">
        <v>4979</v>
      </c>
      <c r="H2557" t="s">
        <v>5743</v>
      </c>
    </row>
    <row r="2558" spans="1:9">
      <c r="A2558" t="s">
        <v>5306</v>
      </c>
      <c r="B2558" t="str">
        <f t="shared" si="74"/>
        <v>HCMNgô Văn Thành</v>
      </c>
      <c r="C2558" t="s">
        <v>4886</v>
      </c>
      <c r="D2558" t="s">
        <v>5134</v>
      </c>
      <c r="E2558" s="121">
        <v>43606</v>
      </c>
      <c r="F2558" t="s">
        <v>176</v>
      </c>
      <c r="H2558" t="s">
        <v>5723</v>
      </c>
    </row>
    <row r="2559" spans="1:9">
      <c r="A2559" t="s">
        <v>5306</v>
      </c>
      <c r="B2559" t="str">
        <f t="shared" si="74"/>
        <v>HCMVõ Thành Phước</v>
      </c>
      <c r="C2559" t="s">
        <v>5136</v>
      </c>
      <c r="D2559" t="s">
        <v>5135</v>
      </c>
      <c r="E2559" s="121">
        <v>43606</v>
      </c>
      <c r="F2559" t="s">
        <v>176</v>
      </c>
      <c r="H2559" t="s">
        <v>5723</v>
      </c>
    </row>
    <row r="2560" spans="1:9">
      <c r="A2560" t="s">
        <v>5306</v>
      </c>
      <c r="B2560" t="str">
        <f t="shared" si="74"/>
        <v>HCMTrần Phi Hùng</v>
      </c>
      <c r="C2560" t="s">
        <v>5138</v>
      </c>
      <c r="D2560" t="s">
        <v>5137</v>
      </c>
      <c r="E2560" s="121">
        <v>43606</v>
      </c>
      <c r="F2560" t="s">
        <v>4979</v>
      </c>
      <c r="H2560" t="s">
        <v>5679</v>
      </c>
    </row>
    <row r="2561" spans="1:9">
      <c r="A2561" t="s">
        <v>5306</v>
      </c>
      <c r="B2561" t="str">
        <f t="shared" si="74"/>
        <v>HCMTrương Công Vinh</v>
      </c>
      <c r="C2561" t="s">
        <v>5140</v>
      </c>
      <c r="D2561" t="s">
        <v>5139</v>
      </c>
      <c r="E2561" s="121">
        <v>43609</v>
      </c>
      <c r="F2561" t="s">
        <v>107</v>
      </c>
      <c r="H2561" t="s">
        <v>5761</v>
      </c>
    </row>
    <row r="2562" spans="1:9">
      <c r="A2562" t="s">
        <v>5306</v>
      </c>
      <c r="B2562" t="str">
        <f t="shared" si="74"/>
        <v>HCMNguyễn Thùy Thảo Nguyên</v>
      </c>
      <c r="C2562" t="s">
        <v>5142</v>
      </c>
      <c r="D2562" t="s">
        <v>5141</v>
      </c>
      <c r="E2562" s="121">
        <v>43609</v>
      </c>
      <c r="F2562" t="s">
        <v>4979</v>
      </c>
      <c r="H2562" t="s">
        <v>5761</v>
      </c>
    </row>
    <row r="2563" spans="1:9">
      <c r="A2563" t="s">
        <v>5808</v>
      </c>
      <c r="B2563" t="str">
        <f t="shared" si="74"/>
        <v>NOR Nguyễn Đăng Đại</v>
      </c>
      <c r="C2563" t="s">
        <v>5144</v>
      </c>
      <c r="D2563" t="s">
        <v>5143</v>
      </c>
      <c r="E2563" s="121">
        <v>43612</v>
      </c>
      <c r="F2563" t="s">
        <v>107</v>
      </c>
      <c r="H2563" t="s">
        <v>5811</v>
      </c>
    </row>
    <row r="2564" spans="1:9">
      <c r="A2564" t="s">
        <v>58</v>
      </c>
      <c r="B2564" t="str">
        <f t="shared" si="74"/>
        <v>MTNguyễn Thị Hoàng Mỹ</v>
      </c>
      <c r="C2564" t="s">
        <v>95</v>
      </c>
      <c r="D2564" t="s">
        <v>102</v>
      </c>
      <c r="E2564" s="121">
        <v>43606</v>
      </c>
      <c r="F2564" t="s">
        <v>15</v>
      </c>
      <c r="H2564" t="s">
        <v>3666</v>
      </c>
    </row>
    <row r="2565" spans="1:9">
      <c r="A2565" t="s">
        <v>5306</v>
      </c>
      <c r="B2565" t="str">
        <f t="shared" si="74"/>
        <v>HCMNguyễn Hữu Trung</v>
      </c>
      <c r="C2565" t="s">
        <v>5146</v>
      </c>
      <c r="D2565" t="s">
        <v>5145</v>
      </c>
      <c r="E2565" s="121">
        <v>43249</v>
      </c>
      <c r="F2565" t="s">
        <v>4979</v>
      </c>
      <c r="H2565" t="s">
        <v>5681</v>
      </c>
    </row>
    <row r="2566" spans="1:9">
      <c r="A2566" t="s">
        <v>5306</v>
      </c>
      <c r="B2566" t="str">
        <f t="shared" si="74"/>
        <v>HCMNguyễn Văn Hùng</v>
      </c>
      <c r="C2566" t="s">
        <v>244</v>
      </c>
      <c r="D2566" t="s">
        <v>5147</v>
      </c>
      <c r="E2566" s="121">
        <v>43249</v>
      </c>
      <c r="F2566" t="s">
        <v>4979</v>
      </c>
      <c r="H2566" t="s">
        <v>5707</v>
      </c>
    </row>
    <row r="2567" spans="1:9">
      <c r="A2567" t="s">
        <v>5306</v>
      </c>
      <c r="B2567" t="str">
        <f t="shared" si="74"/>
        <v>HCMĐỗ Đức Hưng</v>
      </c>
      <c r="C2567" t="s">
        <v>5149</v>
      </c>
      <c r="D2567" t="s">
        <v>5148</v>
      </c>
      <c r="E2567" s="121">
        <v>43249</v>
      </c>
      <c r="F2567" t="s">
        <v>4979</v>
      </c>
      <c r="H2567" t="s">
        <v>5707</v>
      </c>
    </row>
    <row r="2568" spans="1:9">
      <c r="A2568" t="s">
        <v>5306</v>
      </c>
      <c r="B2568" t="str">
        <f t="shared" si="74"/>
        <v>HCMNgô Hoàng Sơn</v>
      </c>
      <c r="C2568" t="s">
        <v>5151</v>
      </c>
      <c r="D2568" t="s">
        <v>5150</v>
      </c>
      <c r="E2568" s="121">
        <v>43249</v>
      </c>
      <c r="F2568" t="s">
        <v>4979</v>
      </c>
      <c r="H2568" t="s">
        <v>5707</v>
      </c>
    </row>
    <row r="2569" spans="1:9">
      <c r="A2569" t="s">
        <v>5808</v>
      </c>
      <c r="B2569" t="str">
        <f t="shared" si="74"/>
        <v>NOR Phạm Tiến Dũng</v>
      </c>
      <c r="C2569" t="s">
        <v>5153</v>
      </c>
      <c r="D2569" t="s">
        <v>5152</v>
      </c>
      <c r="E2569" s="121">
        <v>43249</v>
      </c>
      <c r="F2569" t="s">
        <v>107</v>
      </c>
      <c r="H2569" t="s">
        <v>5809</v>
      </c>
    </row>
    <row r="2570" spans="1:9">
      <c r="A2570" t="s">
        <v>5306</v>
      </c>
      <c r="B2570" t="str">
        <f t="shared" si="74"/>
        <v>HCMHồ Khương Duy</v>
      </c>
      <c r="C2570" t="s">
        <v>5155</v>
      </c>
      <c r="D2570" t="s">
        <v>5154</v>
      </c>
      <c r="E2570" s="121">
        <v>43249</v>
      </c>
      <c r="F2570" t="s">
        <v>4979</v>
      </c>
      <c r="H2570" t="s">
        <v>5679</v>
      </c>
      <c r="I2570" t="s">
        <v>6167</v>
      </c>
    </row>
    <row r="2571" spans="1:9">
      <c r="A2571" t="s">
        <v>5306</v>
      </c>
      <c r="B2571" t="str">
        <f t="shared" si="74"/>
        <v>HCMTrịnh Xuân Hiệp</v>
      </c>
      <c r="C2571" t="s">
        <v>5157</v>
      </c>
      <c r="D2571" t="s">
        <v>5156</v>
      </c>
      <c r="E2571" s="121">
        <v>43249</v>
      </c>
      <c r="F2571" t="s">
        <v>176</v>
      </c>
      <c r="H2571" t="s">
        <v>5679</v>
      </c>
      <c r="I2571" t="s">
        <v>6168</v>
      </c>
    </row>
    <row r="2572" spans="1:9">
      <c r="A2572" t="s">
        <v>5306</v>
      </c>
      <c r="B2572" t="str">
        <f t="shared" si="74"/>
        <v xml:space="preserve">HCMVõ Ngọc Thắng </v>
      </c>
      <c r="C2572" t="s">
        <v>4911</v>
      </c>
      <c r="D2572" t="s">
        <v>5158</v>
      </c>
      <c r="E2572" s="121">
        <v>43249</v>
      </c>
      <c r="F2572" t="s">
        <v>4979</v>
      </c>
      <c r="H2572" t="s">
        <v>5723</v>
      </c>
    </row>
    <row r="2573" spans="1:9">
      <c r="A2573" t="s">
        <v>5306</v>
      </c>
      <c r="B2573" t="str">
        <f t="shared" si="74"/>
        <v>HCMLê Văn Tuấn</v>
      </c>
      <c r="C2573" t="s">
        <v>2270</v>
      </c>
      <c r="D2573" t="s">
        <v>5159</v>
      </c>
      <c r="E2573" s="121">
        <v>43249</v>
      </c>
      <c r="F2573" t="s">
        <v>4979</v>
      </c>
      <c r="H2573" t="s">
        <v>5723</v>
      </c>
    </row>
    <row r="2574" spans="1:9">
      <c r="A2574" t="s">
        <v>5306</v>
      </c>
      <c r="B2574" t="str">
        <f t="shared" si="74"/>
        <v>HCMPhan Thế Trung</v>
      </c>
      <c r="C2574" t="s">
        <v>125</v>
      </c>
      <c r="D2574" t="s">
        <v>5160</v>
      </c>
      <c r="E2574" s="121">
        <v>43250</v>
      </c>
      <c r="F2574" t="s">
        <v>176</v>
      </c>
      <c r="H2574" t="s">
        <v>5761</v>
      </c>
    </row>
    <row r="2575" spans="1:9">
      <c r="A2575" t="s">
        <v>5306</v>
      </c>
      <c r="B2575" t="str">
        <f t="shared" si="74"/>
        <v>HCMHoàng Quốc Thắng</v>
      </c>
      <c r="C2575" t="s">
        <v>5162</v>
      </c>
      <c r="D2575" t="s">
        <v>5161</v>
      </c>
      <c r="E2575" s="121">
        <v>43250</v>
      </c>
      <c r="F2575" t="s">
        <v>4979</v>
      </c>
      <c r="H2575" t="s">
        <v>5761</v>
      </c>
    </row>
    <row r="2576" spans="1:9">
      <c r="A2576" t="s">
        <v>5306</v>
      </c>
      <c r="B2576" t="str">
        <f t="shared" si="74"/>
        <v>HCMLê Kim Mỹ Thúy</v>
      </c>
      <c r="C2576" t="s">
        <v>4998</v>
      </c>
      <c r="D2576" t="s">
        <v>5163</v>
      </c>
      <c r="E2576" s="121">
        <v>43250</v>
      </c>
      <c r="F2576" t="s">
        <v>176</v>
      </c>
      <c r="H2576" t="s">
        <v>5732</v>
      </c>
      <c r="I2576" t="s">
        <v>6168</v>
      </c>
    </row>
    <row r="2577" spans="1:9">
      <c r="A2577" t="s">
        <v>5306</v>
      </c>
      <c r="B2577" t="str">
        <f t="shared" si="74"/>
        <v>HCMNguyễn Ngọc Khánh</v>
      </c>
      <c r="C2577" t="s">
        <v>5165</v>
      </c>
      <c r="D2577" t="s">
        <v>5164</v>
      </c>
      <c r="E2577" s="121">
        <v>43250</v>
      </c>
      <c r="F2577" t="s">
        <v>4979</v>
      </c>
      <c r="H2577" t="s">
        <v>5707</v>
      </c>
    </row>
    <row r="2578" spans="1:9">
      <c r="A2578" t="s">
        <v>5306</v>
      </c>
      <c r="B2578" t="str">
        <f t="shared" si="74"/>
        <v>HCMĐào Duy Hưng</v>
      </c>
      <c r="C2578" t="s">
        <v>5167</v>
      </c>
      <c r="D2578" t="s">
        <v>5166</v>
      </c>
      <c r="E2578" s="121">
        <v>43250</v>
      </c>
      <c r="F2578" t="s">
        <v>4979</v>
      </c>
      <c r="H2578" t="s">
        <v>5707</v>
      </c>
    </row>
    <row r="2579" spans="1:9">
      <c r="A2579" t="s">
        <v>5638</v>
      </c>
      <c r="B2579" t="str">
        <f t="shared" si="74"/>
        <v>MK 2Nguyễn Văn Kha</v>
      </c>
      <c r="C2579" t="s">
        <v>5169</v>
      </c>
      <c r="D2579" t="s">
        <v>5168</v>
      </c>
      <c r="E2579" s="121">
        <v>43617</v>
      </c>
      <c r="F2579" t="s">
        <v>3812</v>
      </c>
      <c r="H2579" t="s">
        <v>5422</v>
      </c>
    </row>
    <row r="2580" spans="1:9">
      <c r="A2580" t="s">
        <v>5306</v>
      </c>
      <c r="B2580" t="str">
        <f t="shared" si="74"/>
        <v>HCMNguyễn Thị Anh</v>
      </c>
      <c r="C2580" t="s">
        <v>5171</v>
      </c>
      <c r="D2580" t="s">
        <v>5170</v>
      </c>
      <c r="E2580" s="121">
        <v>43617</v>
      </c>
      <c r="F2580" t="s">
        <v>3812</v>
      </c>
      <c r="H2580" t="s">
        <v>5758</v>
      </c>
    </row>
    <row r="2581" spans="1:9">
      <c r="A2581" t="s">
        <v>5306</v>
      </c>
      <c r="B2581" t="str">
        <f t="shared" si="74"/>
        <v>HCMLê Thị Tú Xuân</v>
      </c>
      <c r="C2581" t="s">
        <v>5173</v>
      </c>
      <c r="D2581" t="s">
        <v>5172</v>
      </c>
      <c r="E2581" s="121">
        <v>43617</v>
      </c>
      <c r="F2581" t="s">
        <v>4979</v>
      </c>
      <c r="H2581" t="s">
        <v>5743</v>
      </c>
      <c r="I2581" t="s">
        <v>6172</v>
      </c>
    </row>
    <row r="2582" spans="1:9">
      <c r="A2582" t="s">
        <v>5306</v>
      </c>
      <c r="B2582" t="str">
        <f t="shared" si="74"/>
        <v>HCMHồ Thị Cẩm Thu</v>
      </c>
      <c r="C2582" t="s">
        <v>5175</v>
      </c>
      <c r="D2582" t="s">
        <v>5174</v>
      </c>
      <c r="E2582" s="121">
        <v>43617</v>
      </c>
      <c r="F2582" t="s">
        <v>4979</v>
      </c>
      <c r="H2582" t="s">
        <v>5743</v>
      </c>
      <c r="I2582" t="s">
        <v>6170</v>
      </c>
    </row>
    <row r="2583" spans="1:9">
      <c r="A2583" t="s">
        <v>5306</v>
      </c>
      <c r="B2583" t="str">
        <f t="shared" si="74"/>
        <v>HCMTrần Thị Thu Thảo</v>
      </c>
      <c r="C2583" t="s">
        <v>5177</v>
      </c>
      <c r="D2583" t="s">
        <v>5176</v>
      </c>
      <c r="E2583" s="121">
        <v>43617</v>
      </c>
      <c r="F2583" t="s">
        <v>4979</v>
      </c>
      <c r="H2583" t="s">
        <v>5732</v>
      </c>
      <c r="I2583" t="s">
        <v>6171</v>
      </c>
    </row>
    <row r="2584" spans="1:9">
      <c r="A2584" t="s">
        <v>5306</v>
      </c>
      <c r="B2584" t="str">
        <f t="shared" si="74"/>
        <v>HCMNguyễn Văn Tư</v>
      </c>
      <c r="C2584" t="s">
        <v>5179</v>
      </c>
      <c r="D2584" t="s">
        <v>5178</v>
      </c>
      <c r="E2584" s="121">
        <v>43617</v>
      </c>
      <c r="F2584" t="s">
        <v>4979</v>
      </c>
      <c r="H2584" t="s">
        <v>5707</v>
      </c>
    </row>
    <row r="2585" spans="1:9">
      <c r="A2585" t="s">
        <v>5306</v>
      </c>
      <c r="B2585" t="str">
        <f t="shared" si="74"/>
        <v>HCMTrần Thị Thơm</v>
      </c>
      <c r="C2585" t="s">
        <v>5181</v>
      </c>
      <c r="D2585" t="s">
        <v>5180</v>
      </c>
      <c r="E2585" s="121">
        <v>43617</v>
      </c>
      <c r="F2585" t="s">
        <v>3812</v>
      </c>
      <c r="H2585" t="s">
        <v>5471</v>
      </c>
    </row>
    <row r="2586" spans="1:9">
      <c r="A2586" t="s">
        <v>5306</v>
      </c>
      <c r="B2586" t="str">
        <f t="shared" si="74"/>
        <v>HCMLê Bằng Kim Hân</v>
      </c>
      <c r="C2586" t="s">
        <v>5183</v>
      </c>
      <c r="D2586" t="s">
        <v>5182</v>
      </c>
      <c r="E2586" s="121">
        <v>43617</v>
      </c>
      <c r="F2586" t="s">
        <v>4979</v>
      </c>
      <c r="H2586" t="s">
        <v>5471</v>
      </c>
    </row>
    <row r="2587" spans="1:9">
      <c r="A2587" t="s">
        <v>5306</v>
      </c>
      <c r="B2587" t="str">
        <f t="shared" ref="B2587:B2650" si="75">+A2587&amp;C2587</f>
        <v>HCMĐặng Quốc Bảo</v>
      </c>
      <c r="C2587" t="s">
        <v>4776</v>
      </c>
      <c r="D2587" t="s">
        <v>5184</v>
      </c>
      <c r="E2587" s="121">
        <v>43617</v>
      </c>
      <c r="F2587" t="s">
        <v>176</v>
      </c>
      <c r="H2587" t="s">
        <v>5471</v>
      </c>
      <c r="I2587" t="s">
        <v>6168</v>
      </c>
    </row>
    <row r="2588" spans="1:9">
      <c r="A2588" t="s">
        <v>5765</v>
      </c>
      <c r="B2588" t="str">
        <f t="shared" si="75"/>
        <v>NORVũ Thị Bách Diệp</v>
      </c>
      <c r="C2588" t="s">
        <v>2369</v>
      </c>
      <c r="D2588" t="s">
        <v>5185</v>
      </c>
      <c r="E2588" s="121">
        <v>43617</v>
      </c>
      <c r="F2588" t="s">
        <v>3812</v>
      </c>
      <c r="H2588" t="s">
        <v>5612</v>
      </c>
    </row>
    <row r="2589" spans="1:9">
      <c r="A2589" t="s">
        <v>5306</v>
      </c>
      <c r="B2589" t="str">
        <f t="shared" si="75"/>
        <v>HCMTrương Tuấn Bình</v>
      </c>
      <c r="C2589" t="s">
        <v>5187</v>
      </c>
      <c r="D2589" t="s">
        <v>5186</v>
      </c>
      <c r="E2589" s="121">
        <v>43617</v>
      </c>
      <c r="F2589" t="s">
        <v>4979</v>
      </c>
      <c r="H2589" t="s">
        <v>5679</v>
      </c>
    </row>
    <row r="2590" spans="1:9">
      <c r="A2590" t="s">
        <v>5765</v>
      </c>
      <c r="B2590" t="str">
        <f t="shared" si="75"/>
        <v>NORVũ Thị Vui</v>
      </c>
      <c r="C2590" t="s">
        <v>1110</v>
      </c>
      <c r="D2590" t="s">
        <v>5188</v>
      </c>
      <c r="E2590" s="121">
        <v>43617</v>
      </c>
      <c r="F2590" t="s">
        <v>3812</v>
      </c>
      <c r="H2590" t="s">
        <v>5493</v>
      </c>
    </row>
    <row r="2591" spans="1:9">
      <c r="A2591" t="s">
        <v>5765</v>
      </c>
      <c r="B2591" t="str">
        <f t="shared" si="75"/>
        <v>NORNông Văn Hồng</v>
      </c>
      <c r="C2591" t="s">
        <v>5190</v>
      </c>
      <c r="D2591" t="s">
        <v>5189</v>
      </c>
      <c r="E2591" s="121">
        <v>43617</v>
      </c>
      <c r="F2591" t="s">
        <v>3812</v>
      </c>
      <c r="H2591" t="s">
        <v>5734</v>
      </c>
    </row>
    <row r="2592" spans="1:9">
      <c r="A2592" t="s">
        <v>5306</v>
      </c>
      <c r="B2592" t="str">
        <f t="shared" si="75"/>
        <v>HCMĐỗ Thị Xuân Trang</v>
      </c>
      <c r="C2592" t="s">
        <v>4168</v>
      </c>
      <c r="D2592" t="s">
        <v>5191</v>
      </c>
      <c r="E2592" s="121">
        <v>43617</v>
      </c>
      <c r="F2592" t="s">
        <v>176</v>
      </c>
      <c r="H2592" t="s">
        <v>5723</v>
      </c>
      <c r="I2592" t="s">
        <v>6173</v>
      </c>
    </row>
    <row r="2593" spans="1:9">
      <c r="A2593" t="s">
        <v>5306</v>
      </c>
      <c r="B2593" t="str">
        <f t="shared" si="75"/>
        <v>HCMLê Minh Vương</v>
      </c>
      <c r="C2593" t="s">
        <v>5193</v>
      </c>
      <c r="D2593" t="s">
        <v>5192</v>
      </c>
      <c r="E2593" s="121">
        <v>43617</v>
      </c>
      <c r="F2593" t="s">
        <v>4979</v>
      </c>
      <c r="H2593" t="s">
        <v>5707</v>
      </c>
    </row>
    <row r="2594" spans="1:9">
      <c r="A2594" t="s">
        <v>5306</v>
      </c>
      <c r="B2594" t="str">
        <f t="shared" si="75"/>
        <v>HCMTrần Hữu Chiến</v>
      </c>
      <c r="C2594" t="s">
        <v>5195</v>
      </c>
      <c r="D2594" t="s">
        <v>5194</v>
      </c>
      <c r="E2594" s="121">
        <v>43617</v>
      </c>
      <c r="F2594" t="s">
        <v>4979</v>
      </c>
      <c r="H2594" t="s">
        <v>5707</v>
      </c>
      <c r="I2594" t="s">
        <v>6170</v>
      </c>
    </row>
    <row r="2595" spans="1:9">
      <c r="A2595" t="s">
        <v>5772</v>
      </c>
      <c r="B2595" t="str">
        <f t="shared" si="75"/>
        <v>SE 1NGUYỄN VĂN HUY</v>
      </c>
      <c r="C2595" t="s">
        <v>5197</v>
      </c>
      <c r="D2595" t="s">
        <v>5196</v>
      </c>
      <c r="E2595" s="121">
        <v>43617</v>
      </c>
      <c r="F2595" t="s">
        <v>3812</v>
      </c>
      <c r="H2595" t="s">
        <v>5810</v>
      </c>
    </row>
    <row r="2596" spans="1:9">
      <c r="A2596" t="s">
        <v>5772</v>
      </c>
      <c r="B2596" t="str">
        <f t="shared" si="75"/>
        <v>SE 1Phan Văn Chế</v>
      </c>
      <c r="C2596" t="s">
        <v>328</v>
      </c>
      <c r="D2596" t="s">
        <v>5198</v>
      </c>
      <c r="E2596" s="121">
        <v>43617</v>
      </c>
      <c r="F2596" t="s">
        <v>3812</v>
      </c>
      <c r="H2596" t="s">
        <v>5343</v>
      </c>
    </row>
    <row r="2597" spans="1:9">
      <c r="A2597" t="s">
        <v>5649</v>
      </c>
      <c r="B2597" t="str">
        <f t="shared" si="75"/>
        <v>MK 1Trần Thị Mỹ Lệ</v>
      </c>
      <c r="C2597" t="s">
        <v>5200</v>
      </c>
      <c r="D2597" t="s">
        <v>5199</v>
      </c>
      <c r="E2597" s="121">
        <v>43617</v>
      </c>
      <c r="F2597" t="s">
        <v>3812</v>
      </c>
      <c r="H2597" t="s">
        <v>5792</v>
      </c>
    </row>
    <row r="2598" spans="1:9">
      <c r="A2598" t="s">
        <v>5589</v>
      </c>
      <c r="B2598" t="str">
        <f t="shared" si="75"/>
        <v>SE 2Võ Thị Thư Trúc</v>
      </c>
      <c r="C2598" t="s">
        <v>5202</v>
      </c>
      <c r="D2598" t="s">
        <v>5201</v>
      </c>
      <c r="E2598" s="121">
        <v>43617</v>
      </c>
      <c r="F2598" t="s">
        <v>3812</v>
      </c>
      <c r="H2598" t="s">
        <v>5639</v>
      </c>
    </row>
    <row r="2599" spans="1:9">
      <c r="A2599" t="s">
        <v>5438</v>
      </c>
      <c r="B2599" t="str">
        <f t="shared" si="75"/>
        <v>CENNguyễn Văn Tỵ</v>
      </c>
      <c r="C2599" t="s">
        <v>5204</v>
      </c>
      <c r="D2599" t="s">
        <v>5203</v>
      </c>
      <c r="E2599" s="121">
        <v>43617</v>
      </c>
      <c r="F2599" t="s">
        <v>3812</v>
      </c>
      <c r="H2599" t="s">
        <v>5664</v>
      </c>
    </row>
    <row r="2600" spans="1:9">
      <c r="A2600" t="s">
        <v>5438</v>
      </c>
      <c r="B2600" t="str">
        <f t="shared" si="75"/>
        <v>CENNgô Thanh Phước</v>
      </c>
      <c r="C2600" t="s">
        <v>2940</v>
      </c>
      <c r="D2600" t="s">
        <v>5205</v>
      </c>
      <c r="E2600" s="121">
        <v>43617</v>
      </c>
      <c r="F2600" t="s">
        <v>3812</v>
      </c>
      <c r="H2600" t="s">
        <v>5664</v>
      </c>
    </row>
    <row r="2601" spans="1:9">
      <c r="A2601" t="s">
        <v>5438</v>
      </c>
      <c r="B2601" t="str">
        <f t="shared" si="75"/>
        <v>CENLưu Thị Mỹ Trúc</v>
      </c>
      <c r="C2601" t="s">
        <v>5207</v>
      </c>
      <c r="D2601" t="s">
        <v>5206</v>
      </c>
      <c r="E2601" s="121">
        <v>43617</v>
      </c>
      <c r="F2601" t="s">
        <v>3812</v>
      </c>
      <c r="H2601" t="s">
        <v>5461</v>
      </c>
    </row>
    <row r="2602" spans="1:9">
      <c r="A2602" t="s">
        <v>5438</v>
      </c>
      <c r="B2602" t="str">
        <f t="shared" si="75"/>
        <v>CENNguyễn Thị Trúc Ly</v>
      </c>
      <c r="C2602" t="s">
        <v>5209</v>
      </c>
      <c r="D2602" t="s">
        <v>5208</v>
      </c>
      <c r="E2602" s="121">
        <v>43617</v>
      </c>
      <c r="F2602" t="s">
        <v>3812</v>
      </c>
      <c r="H2602" t="s">
        <v>5461</v>
      </c>
    </row>
    <row r="2603" spans="1:9">
      <c r="A2603" t="s">
        <v>5438</v>
      </c>
      <c r="B2603" t="str">
        <f t="shared" si="75"/>
        <v>CENNguyễn Võ Nhật Hào</v>
      </c>
      <c r="C2603" t="s">
        <v>5211</v>
      </c>
      <c r="D2603" t="s">
        <v>5210</v>
      </c>
      <c r="E2603" s="121">
        <v>43617</v>
      </c>
      <c r="F2603" t="s">
        <v>3812</v>
      </c>
      <c r="H2603" t="s">
        <v>5461</v>
      </c>
    </row>
    <row r="2604" spans="1:9">
      <c r="A2604" t="s">
        <v>5638</v>
      </c>
      <c r="B2604" t="str">
        <f t="shared" si="75"/>
        <v>MK 2Lê Việt Trung</v>
      </c>
      <c r="C2604" t="s">
        <v>5213</v>
      </c>
      <c r="D2604" t="s">
        <v>5212</v>
      </c>
      <c r="E2604" s="121">
        <v>43617</v>
      </c>
      <c r="F2604" t="s">
        <v>3812</v>
      </c>
      <c r="H2604" t="s">
        <v>5789</v>
      </c>
    </row>
    <row r="2605" spans="1:9">
      <c r="A2605" t="s">
        <v>5638</v>
      </c>
      <c r="B2605" t="str">
        <f t="shared" si="75"/>
        <v>MK 2Lê Trí Thức</v>
      </c>
      <c r="C2605" t="s">
        <v>5215</v>
      </c>
      <c r="D2605" t="s">
        <v>5214</v>
      </c>
      <c r="E2605" s="121">
        <v>43617</v>
      </c>
      <c r="F2605" t="s">
        <v>3812</v>
      </c>
      <c r="H2605" t="s">
        <v>5789</v>
      </c>
    </row>
    <row r="2606" spans="1:9">
      <c r="A2606" t="s">
        <v>5638</v>
      </c>
      <c r="B2606" t="str">
        <f t="shared" si="75"/>
        <v>MK 2Nguyễn Thanh Quân</v>
      </c>
      <c r="C2606" t="s">
        <v>5217</v>
      </c>
      <c r="D2606" t="s">
        <v>5216</v>
      </c>
      <c r="E2606" s="121">
        <v>43617</v>
      </c>
      <c r="F2606" t="s">
        <v>3812</v>
      </c>
      <c r="H2606" t="s">
        <v>5812</v>
      </c>
    </row>
    <row r="2607" spans="1:9">
      <c r="A2607" t="s">
        <v>5638</v>
      </c>
      <c r="B2607" t="str">
        <f t="shared" si="75"/>
        <v>MK 2Nguyễn Thị Suốt</v>
      </c>
      <c r="C2607" t="s">
        <v>5219</v>
      </c>
      <c r="D2607" t="s">
        <v>5218</v>
      </c>
      <c r="E2607" s="121">
        <v>43617</v>
      </c>
      <c r="F2607" t="s">
        <v>3812</v>
      </c>
      <c r="H2607" t="s">
        <v>5812</v>
      </c>
    </row>
    <row r="2608" spans="1:9">
      <c r="A2608" t="s">
        <v>5638</v>
      </c>
      <c r="B2608" t="str">
        <f t="shared" si="75"/>
        <v>MK 2Trần Thanh Hùng</v>
      </c>
      <c r="C2608" t="s">
        <v>1837</v>
      </c>
      <c r="D2608" t="s">
        <v>5220</v>
      </c>
      <c r="E2608" s="121">
        <v>43617</v>
      </c>
      <c r="F2608" t="s">
        <v>3812</v>
      </c>
      <c r="H2608" t="s">
        <v>5654</v>
      </c>
    </row>
    <row r="2609" spans="1:8">
      <c r="A2609" t="s">
        <v>5638</v>
      </c>
      <c r="B2609" t="str">
        <f t="shared" si="75"/>
        <v>MK 2Lâm Văn Sĩ</v>
      </c>
      <c r="C2609" t="s">
        <v>5222</v>
      </c>
      <c r="D2609" t="s">
        <v>5221</v>
      </c>
      <c r="E2609" s="121">
        <v>43617</v>
      </c>
      <c r="F2609" t="s">
        <v>3812</v>
      </c>
      <c r="H2609" t="s">
        <v>5609</v>
      </c>
    </row>
    <row r="2610" spans="1:8">
      <c r="A2610" t="s">
        <v>5438</v>
      </c>
      <c r="B2610" t="str">
        <f t="shared" si="75"/>
        <v>CENNguyễn Thị Thanh Thủy</v>
      </c>
      <c r="C2610" t="s">
        <v>5224</v>
      </c>
      <c r="D2610" t="s">
        <v>5223</v>
      </c>
      <c r="E2610" s="121">
        <v>43617</v>
      </c>
      <c r="F2610" t="s">
        <v>3812</v>
      </c>
      <c r="H2610" t="s">
        <v>5813</v>
      </c>
    </row>
    <row r="2611" spans="1:8">
      <c r="A2611" t="s">
        <v>5438</v>
      </c>
      <c r="B2611" t="str">
        <f t="shared" si="75"/>
        <v>CENĐường Thị Phượng</v>
      </c>
      <c r="C2611" t="s">
        <v>5226</v>
      </c>
      <c r="D2611" t="s">
        <v>5225</v>
      </c>
      <c r="E2611" s="121">
        <v>43617</v>
      </c>
      <c r="F2611" t="s">
        <v>3812</v>
      </c>
      <c r="H2611" t="s">
        <v>5445</v>
      </c>
    </row>
    <row r="2612" spans="1:8">
      <c r="A2612" t="s">
        <v>5638</v>
      </c>
      <c r="B2612" t="str">
        <f t="shared" si="75"/>
        <v>MK 2Nguyễn Thị Cẩm Nhung</v>
      </c>
      <c r="C2612" t="s">
        <v>5228</v>
      </c>
      <c r="D2612" t="s">
        <v>5227</v>
      </c>
      <c r="E2612" s="121">
        <v>43617</v>
      </c>
      <c r="F2612" t="s">
        <v>3812</v>
      </c>
      <c r="H2612" t="s">
        <v>5754</v>
      </c>
    </row>
    <row r="2613" spans="1:8">
      <c r="A2613" t="s">
        <v>5638</v>
      </c>
      <c r="B2613" t="str">
        <f t="shared" si="75"/>
        <v>MK 2Trần Bá Phúc</v>
      </c>
      <c r="C2613" t="s">
        <v>5230</v>
      </c>
      <c r="D2613" t="s">
        <v>5229</v>
      </c>
      <c r="E2613" s="121">
        <v>43605</v>
      </c>
      <c r="F2613" t="s">
        <v>3083</v>
      </c>
      <c r="H2613" t="s">
        <v>5812</v>
      </c>
    </row>
    <row r="2614" spans="1:8">
      <c r="A2614" t="s">
        <v>5638</v>
      </c>
      <c r="B2614" t="str">
        <f t="shared" si="75"/>
        <v xml:space="preserve">MK 2Trần Thị Hương Thắm
</v>
      </c>
      <c r="C2614" t="s">
        <v>5232</v>
      </c>
      <c r="D2614" t="s">
        <v>5231</v>
      </c>
      <c r="E2614" s="121">
        <v>43617</v>
      </c>
      <c r="F2614" t="s">
        <v>3812</v>
      </c>
      <c r="H2614" t="s">
        <v>5654</v>
      </c>
    </row>
    <row r="2615" spans="1:8">
      <c r="A2615" t="s">
        <v>5438</v>
      </c>
      <c r="B2615" t="str">
        <f t="shared" si="75"/>
        <v>CENBùi Thị Hải Yến</v>
      </c>
      <c r="C2615" t="s">
        <v>5234</v>
      </c>
      <c r="D2615" t="s">
        <v>5233</v>
      </c>
      <c r="E2615" s="121">
        <v>43617</v>
      </c>
      <c r="F2615" t="s">
        <v>3812</v>
      </c>
      <c r="H2615" t="s">
        <v>5481</v>
      </c>
    </row>
    <row r="2616" spans="1:8">
      <c r="A2616" t="s">
        <v>5438</v>
      </c>
      <c r="B2616" t="str">
        <f t="shared" si="75"/>
        <v>CENNguyễn Thị Lý</v>
      </c>
      <c r="C2616" t="s">
        <v>1324</v>
      </c>
      <c r="D2616" t="s">
        <v>5235</v>
      </c>
      <c r="E2616" s="121">
        <v>43617</v>
      </c>
      <c r="F2616" t="s">
        <v>3812</v>
      </c>
      <c r="H2616" t="s">
        <v>5481</v>
      </c>
    </row>
    <row r="2617" spans="1:8">
      <c r="A2617" t="s">
        <v>5438</v>
      </c>
      <c r="B2617" t="str">
        <f t="shared" si="75"/>
        <v>CENTrần Thị Hiệp</v>
      </c>
      <c r="C2617" t="s">
        <v>5237</v>
      </c>
      <c r="D2617" t="s">
        <v>5236</v>
      </c>
      <c r="E2617" s="121">
        <v>43619</v>
      </c>
      <c r="F2617" t="s">
        <v>3812</v>
      </c>
      <c r="H2617" t="s">
        <v>5700</v>
      </c>
    </row>
    <row r="2618" spans="1:8">
      <c r="A2618" t="s">
        <v>5438</v>
      </c>
      <c r="B2618" t="str">
        <f t="shared" si="75"/>
        <v>CENLê Thị Hồng Đào</v>
      </c>
      <c r="C2618" t="s">
        <v>5239</v>
      </c>
      <c r="D2618" t="s">
        <v>5238</v>
      </c>
      <c r="E2618" s="121">
        <v>43619</v>
      </c>
      <c r="F2618" t="s">
        <v>3812</v>
      </c>
      <c r="H2618" t="s">
        <v>5654</v>
      </c>
    </row>
    <row r="2619" spans="1:8">
      <c r="A2619" t="s">
        <v>5306</v>
      </c>
      <c r="B2619" t="str">
        <f t="shared" si="75"/>
        <v>HCMTrần Xuân Cường</v>
      </c>
      <c r="C2619" t="s">
        <v>919</v>
      </c>
      <c r="D2619" t="s">
        <v>5240</v>
      </c>
      <c r="E2619" s="121">
        <v>43619</v>
      </c>
      <c r="F2619" t="s">
        <v>4979</v>
      </c>
      <c r="H2619" t="s">
        <v>5723</v>
      </c>
    </row>
    <row r="2620" spans="1:8">
      <c r="A2620" t="s">
        <v>5765</v>
      </c>
      <c r="B2620" t="str">
        <f t="shared" si="75"/>
        <v xml:space="preserve">NORTrịnh Văn Hiệp </v>
      </c>
      <c r="C2620" t="s">
        <v>5242</v>
      </c>
      <c r="D2620" t="s">
        <v>5241</v>
      </c>
      <c r="E2620" s="121">
        <v>43617</v>
      </c>
      <c r="F2620" t="s">
        <v>3812</v>
      </c>
      <c r="H2620" t="s">
        <v>5634</v>
      </c>
    </row>
    <row r="2621" spans="1:8">
      <c r="A2621" t="s">
        <v>5438</v>
      </c>
      <c r="B2621" t="str">
        <f t="shared" si="75"/>
        <v>CENLa Văn Thắng</v>
      </c>
      <c r="C2621" t="s">
        <v>5244</v>
      </c>
      <c r="D2621" t="s">
        <v>5243</v>
      </c>
      <c r="E2621" s="121">
        <v>43620</v>
      </c>
      <c r="F2621" t="s">
        <v>3812</v>
      </c>
      <c r="H2621" t="s">
        <v>5654</v>
      </c>
    </row>
    <row r="2622" spans="1:8">
      <c r="A2622" t="s">
        <v>5438</v>
      </c>
      <c r="B2622" t="str">
        <f t="shared" si="75"/>
        <v>CENNguyễn Tuấn Cảnh</v>
      </c>
      <c r="C2622" t="s">
        <v>5246</v>
      </c>
      <c r="D2622" t="s">
        <v>5245</v>
      </c>
      <c r="E2622" s="121">
        <v>43620</v>
      </c>
      <c r="F2622" t="s">
        <v>3812</v>
      </c>
      <c r="H2622" t="s">
        <v>5654</v>
      </c>
    </row>
    <row r="2623" spans="1:8">
      <c r="A2623" t="s">
        <v>5649</v>
      </c>
      <c r="B2623" t="str">
        <f t="shared" si="75"/>
        <v>MK 1Nguyễn Văn Vũ</v>
      </c>
      <c r="C2623" t="s">
        <v>252</v>
      </c>
      <c r="D2623" t="s">
        <v>5247</v>
      </c>
      <c r="E2623" s="121">
        <v>43620</v>
      </c>
      <c r="F2623" t="s">
        <v>3812</v>
      </c>
      <c r="H2623" t="s">
        <v>5698</v>
      </c>
    </row>
    <row r="2624" spans="1:8">
      <c r="A2624" t="s">
        <v>5649</v>
      </c>
      <c r="B2624" t="str">
        <f t="shared" si="75"/>
        <v>MK 1Lê Thị Ánh Tuyết</v>
      </c>
      <c r="C2624" t="s">
        <v>5249</v>
      </c>
      <c r="D2624" t="s">
        <v>5248</v>
      </c>
      <c r="E2624" s="121">
        <v>43620</v>
      </c>
      <c r="F2624" t="s">
        <v>3812</v>
      </c>
      <c r="H2624" t="s">
        <v>5698</v>
      </c>
    </row>
    <row r="2625" spans="1:9">
      <c r="A2625" t="s">
        <v>5306</v>
      </c>
      <c r="B2625" t="str">
        <f t="shared" si="75"/>
        <v>HCMĐặng Minh Hiếu</v>
      </c>
      <c r="C2625" t="s">
        <v>4130</v>
      </c>
      <c r="D2625" t="s">
        <v>5250</v>
      </c>
      <c r="E2625" s="121">
        <v>43623</v>
      </c>
      <c r="F2625" t="s">
        <v>4979</v>
      </c>
      <c r="H2625" t="s">
        <v>5707</v>
      </c>
    </row>
    <row r="2626" spans="1:9">
      <c r="A2626" t="s">
        <v>5306</v>
      </c>
      <c r="B2626" t="str">
        <f t="shared" si="75"/>
        <v>HCMChăn Sĩ Sơn Lâm</v>
      </c>
      <c r="C2626" t="s">
        <v>123</v>
      </c>
      <c r="D2626" t="s">
        <v>5251</v>
      </c>
      <c r="E2626" s="121">
        <v>43623</v>
      </c>
      <c r="F2626" t="s">
        <v>4979</v>
      </c>
      <c r="H2626" t="s">
        <v>5681</v>
      </c>
    </row>
    <row r="2627" spans="1:9">
      <c r="A2627" t="s">
        <v>5438</v>
      </c>
      <c r="B2627" t="str">
        <f t="shared" si="75"/>
        <v>CENNguyễn Hữu Khanh</v>
      </c>
      <c r="C2627" t="s">
        <v>5253</v>
      </c>
      <c r="D2627" t="s">
        <v>5252</v>
      </c>
      <c r="E2627" s="121">
        <v>43624</v>
      </c>
      <c r="F2627" t="s">
        <v>3812</v>
      </c>
      <c r="H2627" t="s">
        <v>1141</v>
      </c>
    </row>
    <row r="2628" spans="1:9">
      <c r="A2628" t="s">
        <v>5438</v>
      </c>
      <c r="B2628" t="str">
        <f t="shared" si="75"/>
        <v>CENNguyễn Văn Phúc</v>
      </c>
      <c r="C2628" t="s">
        <v>5255</v>
      </c>
      <c r="D2628" t="s">
        <v>5254</v>
      </c>
      <c r="E2628" s="121">
        <v>43627</v>
      </c>
      <c r="F2628" t="s">
        <v>3812</v>
      </c>
      <c r="H2628" t="s">
        <v>5461</v>
      </c>
    </row>
    <row r="2629" spans="1:9">
      <c r="A2629" t="s">
        <v>58</v>
      </c>
      <c r="B2629" t="str">
        <f t="shared" si="75"/>
        <v>MTNguyễn Ngọc Phượng</v>
      </c>
      <c r="C2629" t="s">
        <v>4923</v>
      </c>
      <c r="D2629" t="s">
        <v>5256</v>
      </c>
      <c r="E2629" s="121">
        <v>43617</v>
      </c>
      <c r="F2629" t="s">
        <v>15</v>
      </c>
      <c r="H2629" t="s">
        <v>5814</v>
      </c>
    </row>
    <row r="2630" spans="1:9">
      <c r="A2630" t="s">
        <v>5306</v>
      </c>
      <c r="B2630" t="str">
        <f t="shared" si="75"/>
        <v>HCMNguyễn Thị Thu Hiền</v>
      </c>
      <c r="C2630" t="s">
        <v>3482</v>
      </c>
      <c r="D2630" t="s">
        <v>5257</v>
      </c>
      <c r="E2630" s="121">
        <v>43626</v>
      </c>
      <c r="F2630" t="s">
        <v>4979</v>
      </c>
      <c r="H2630" t="s">
        <v>5743</v>
      </c>
      <c r="I2630" t="s">
        <v>6174</v>
      </c>
    </row>
    <row r="2631" spans="1:9">
      <c r="A2631" t="s">
        <v>5306</v>
      </c>
      <c r="B2631" t="str">
        <f t="shared" si="75"/>
        <v>HCMLý Văn Dũng</v>
      </c>
      <c r="C2631" t="s">
        <v>5259</v>
      </c>
      <c r="D2631" t="s">
        <v>5258</v>
      </c>
      <c r="E2631" s="121">
        <v>43626</v>
      </c>
      <c r="F2631" t="s">
        <v>107</v>
      </c>
      <c r="H2631" t="s">
        <v>5723</v>
      </c>
    </row>
    <row r="2632" spans="1:9">
      <c r="A2632" t="s">
        <v>5306</v>
      </c>
      <c r="B2632" t="str">
        <f t="shared" si="75"/>
        <v>HCMPhạm Nhất Vĩ</v>
      </c>
      <c r="C2632" t="s">
        <v>5261</v>
      </c>
      <c r="D2632" t="s">
        <v>5260</v>
      </c>
      <c r="E2632" s="121">
        <v>43626</v>
      </c>
      <c r="F2632" t="s">
        <v>4979</v>
      </c>
      <c r="H2632" t="s">
        <v>5723</v>
      </c>
      <c r="I2632" t="s">
        <v>6166</v>
      </c>
    </row>
    <row r="2633" spans="1:9">
      <c r="A2633" t="s">
        <v>5306</v>
      </c>
      <c r="B2633" t="str">
        <f t="shared" si="75"/>
        <v>HCMVi Thị Thuyền</v>
      </c>
      <c r="C2633" t="s">
        <v>5263</v>
      </c>
      <c r="D2633" t="s">
        <v>5262</v>
      </c>
      <c r="E2633" s="121">
        <v>43626</v>
      </c>
      <c r="F2633" t="s">
        <v>4979</v>
      </c>
      <c r="H2633" t="s">
        <v>5723</v>
      </c>
    </row>
    <row r="2634" spans="1:9">
      <c r="A2634" t="s">
        <v>5306</v>
      </c>
      <c r="B2634" t="str">
        <f t="shared" si="75"/>
        <v>HCMTrần Chí Kiệt</v>
      </c>
      <c r="C2634" t="s">
        <v>5265</v>
      </c>
      <c r="D2634" t="s">
        <v>5264</v>
      </c>
      <c r="E2634" s="121">
        <v>43626</v>
      </c>
      <c r="F2634" t="s">
        <v>3234</v>
      </c>
      <c r="H2634" t="s">
        <v>5815</v>
      </c>
    </row>
    <row r="2635" spans="1:9">
      <c r="A2635" t="s">
        <v>5306</v>
      </c>
      <c r="B2635" t="str">
        <f t="shared" si="75"/>
        <v>HCMVõ Thị Huế</v>
      </c>
      <c r="C2635" t="s">
        <v>5267</v>
      </c>
      <c r="D2635" t="s">
        <v>5266</v>
      </c>
      <c r="E2635" s="121">
        <v>43628</v>
      </c>
      <c r="F2635" t="s">
        <v>3812</v>
      </c>
      <c r="H2635" t="s">
        <v>5471</v>
      </c>
      <c r="I2635" t="s">
        <v>6175</v>
      </c>
    </row>
    <row r="2636" spans="1:9">
      <c r="A2636" t="s">
        <v>5306</v>
      </c>
      <c r="B2636" t="str">
        <f t="shared" si="75"/>
        <v>HCMVõ Văn Việt</v>
      </c>
      <c r="C2636" t="s">
        <v>5269</v>
      </c>
      <c r="D2636" t="s">
        <v>5268</v>
      </c>
      <c r="E2636" s="121">
        <v>43628</v>
      </c>
      <c r="F2636" t="s">
        <v>3812</v>
      </c>
      <c r="H2636" t="s">
        <v>5471</v>
      </c>
      <c r="I2636" t="s">
        <v>6168</v>
      </c>
    </row>
    <row r="2637" spans="1:9">
      <c r="A2637" t="s">
        <v>5306</v>
      </c>
      <c r="B2637" t="str">
        <f t="shared" si="75"/>
        <v>HCMĐặng Thanh Hi</v>
      </c>
      <c r="C2637" t="s">
        <v>5271</v>
      </c>
      <c r="D2637" t="s">
        <v>5270</v>
      </c>
      <c r="E2637" s="121">
        <v>43624</v>
      </c>
      <c r="F2637" t="s">
        <v>4979</v>
      </c>
      <c r="H2637" t="s">
        <v>5707</v>
      </c>
      <c r="I2637" t="s">
        <v>6167</v>
      </c>
    </row>
    <row r="2638" spans="1:9">
      <c r="A2638" t="s">
        <v>5765</v>
      </c>
      <c r="B2638" t="str">
        <f t="shared" si="75"/>
        <v>NORVũ Tiến Chung</v>
      </c>
      <c r="C2638" t="s">
        <v>1100</v>
      </c>
      <c r="D2638" t="s">
        <v>5272</v>
      </c>
      <c r="E2638" s="121">
        <v>43626</v>
      </c>
      <c r="F2638" t="s">
        <v>203</v>
      </c>
      <c r="H2638" t="s">
        <v>5748</v>
      </c>
    </row>
    <row r="2639" spans="1:9">
      <c r="A2639" t="s">
        <v>5765</v>
      </c>
      <c r="B2639" t="str">
        <f t="shared" si="75"/>
        <v>NORNguyễn Ngọc Thanh</v>
      </c>
      <c r="C2639" t="s">
        <v>5816</v>
      </c>
      <c r="D2639" t="s">
        <v>5273</v>
      </c>
      <c r="E2639" s="121">
        <v>43627</v>
      </c>
      <c r="F2639" t="s">
        <v>3812</v>
      </c>
      <c r="H2639" t="s">
        <v>5586</v>
      </c>
    </row>
    <row r="2640" spans="1:9">
      <c r="A2640" t="s">
        <v>5765</v>
      </c>
      <c r="B2640" t="str">
        <f t="shared" si="75"/>
        <v>NORTrịnh Thị Thu Lê</v>
      </c>
      <c r="C2640" t="s">
        <v>5275</v>
      </c>
      <c r="D2640" t="s">
        <v>5274</v>
      </c>
      <c r="E2640" s="121">
        <v>43627</v>
      </c>
      <c r="F2640" t="s">
        <v>3812</v>
      </c>
      <c r="H2640" t="s">
        <v>5586</v>
      </c>
    </row>
    <row r="2641" spans="1:9">
      <c r="A2641" t="s">
        <v>5638</v>
      </c>
      <c r="B2641" t="str">
        <f t="shared" si="75"/>
        <v>MK 2Nguyễn Minh Hân</v>
      </c>
      <c r="C2641" t="s">
        <v>4077</v>
      </c>
      <c r="D2641" t="s">
        <v>5276</v>
      </c>
      <c r="E2641" s="121">
        <v>43627</v>
      </c>
      <c r="F2641" t="s">
        <v>3812</v>
      </c>
      <c r="H2641" t="s">
        <v>5654</v>
      </c>
    </row>
    <row r="2642" spans="1:9">
      <c r="A2642" t="s">
        <v>5306</v>
      </c>
      <c r="B2642" t="str">
        <f t="shared" si="75"/>
        <v>HCMCao Hoài Duy</v>
      </c>
      <c r="C2642" t="s">
        <v>5278</v>
      </c>
      <c r="D2642" t="s">
        <v>5277</v>
      </c>
      <c r="E2642" s="121">
        <v>43627</v>
      </c>
      <c r="F2642" t="s">
        <v>4979</v>
      </c>
      <c r="H2642" t="s">
        <v>5707</v>
      </c>
    </row>
    <row r="2643" spans="1:9">
      <c r="A2643" t="s">
        <v>5306</v>
      </c>
      <c r="B2643" t="str">
        <f t="shared" si="75"/>
        <v>HCMNguyễn Hữu Vũ</v>
      </c>
      <c r="C2643" t="s">
        <v>2884</v>
      </c>
      <c r="D2643" t="s">
        <v>5279</v>
      </c>
      <c r="E2643" s="121">
        <v>43627</v>
      </c>
      <c r="F2643" t="s">
        <v>4979</v>
      </c>
      <c r="H2643" t="s">
        <v>5707</v>
      </c>
      <c r="I2643" t="s">
        <v>6172</v>
      </c>
    </row>
    <row r="2644" spans="1:9">
      <c r="A2644" t="s">
        <v>5306</v>
      </c>
      <c r="B2644" t="str">
        <f t="shared" si="75"/>
        <v>HCMNguyễn Ngọc Lượng</v>
      </c>
      <c r="C2644" t="s">
        <v>5281</v>
      </c>
      <c r="D2644" t="s">
        <v>5280</v>
      </c>
      <c r="E2644" s="121">
        <v>43630</v>
      </c>
      <c r="F2644" t="s">
        <v>4979</v>
      </c>
      <c r="H2644" t="s">
        <v>5723</v>
      </c>
      <c r="I2644" t="s">
        <v>6167</v>
      </c>
    </row>
    <row r="2645" spans="1:9">
      <c r="A2645" t="s">
        <v>5306</v>
      </c>
      <c r="B2645" t="str">
        <f t="shared" si="75"/>
        <v>HCMĐào Đăng Khoa</v>
      </c>
      <c r="C2645" t="s">
        <v>5283</v>
      </c>
      <c r="D2645" t="s">
        <v>5282</v>
      </c>
      <c r="E2645" s="121">
        <v>43630</v>
      </c>
      <c r="F2645" t="s">
        <v>4979</v>
      </c>
      <c r="H2645" t="s">
        <v>5723</v>
      </c>
    </row>
    <row r="2646" spans="1:9">
      <c r="A2646" t="s">
        <v>5765</v>
      </c>
      <c r="B2646" t="str">
        <f t="shared" si="75"/>
        <v>NORLò Văn Phát</v>
      </c>
      <c r="C2646" t="s">
        <v>5285</v>
      </c>
      <c r="D2646" t="s">
        <v>5284</v>
      </c>
      <c r="E2646" s="121">
        <v>43630</v>
      </c>
      <c r="F2646" t="s">
        <v>3812</v>
      </c>
      <c r="H2646" t="s">
        <v>5735</v>
      </c>
    </row>
    <row r="2647" spans="1:9">
      <c r="A2647" t="s">
        <v>5638</v>
      </c>
      <c r="B2647" t="str">
        <f t="shared" si="75"/>
        <v>MK 2Trần Văn Lương</v>
      </c>
      <c r="C2647" t="s">
        <v>5287</v>
      </c>
      <c r="D2647" t="s">
        <v>5286</v>
      </c>
      <c r="E2647" s="121">
        <v>43629</v>
      </c>
      <c r="F2647" t="s">
        <v>107</v>
      </c>
      <c r="H2647" t="s">
        <v>5812</v>
      </c>
    </row>
    <row r="2648" spans="1:9">
      <c r="A2648" t="s">
        <v>5438</v>
      </c>
      <c r="B2648" t="str">
        <f t="shared" si="75"/>
        <v>CENNguyễn Ngọc Hiếu</v>
      </c>
      <c r="C2648" t="s">
        <v>5289</v>
      </c>
      <c r="D2648" t="s">
        <v>5288</v>
      </c>
      <c r="E2648" s="121">
        <v>43633</v>
      </c>
      <c r="F2648" t="s">
        <v>3812</v>
      </c>
      <c r="H2648" t="s">
        <v>5664</v>
      </c>
    </row>
    <row r="2649" spans="1:9">
      <c r="A2649" t="s">
        <v>5438</v>
      </c>
      <c r="B2649" t="str">
        <f t="shared" si="75"/>
        <v>CENBùi thị Mỹ Huỳnh</v>
      </c>
      <c r="C2649" t="s">
        <v>5291</v>
      </c>
      <c r="D2649" t="s">
        <v>5290</v>
      </c>
      <c r="E2649" s="121">
        <v>43633</v>
      </c>
      <c r="F2649" t="s">
        <v>3812</v>
      </c>
      <c r="H2649" t="s">
        <v>5464</v>
      </c>
    </row>
    <row r="2650" spans="1:9">
      <c r="A2650" t="s">
        <v>5438</v>
      </c>
      <c r="B2650" t="str">
        <f t="shared" si="75"/>
        <v>CENNguyễn Thị Bích Thủy</v>
      </c>
      <c r="C2650" t="s">
        <v>5293</v>
      </c>
      <c r="D2650" t="s">
        <v>5292</v>
      </c>
      <c r="E2650" s="121">
        <v>43633</v>
      </c>
      <c r="F2650" t="s">
        <v>3812</v>
      </c>
      <c r="H2650" t="s">
        <v>5464</v>
      </c>
    </row>
    <row r="2651" spans="1:9">
      <c r="A2651" t="s">
        <v>5438</v>
      </c>
      <c r="B2651" t="str">
        <f t="shared" ref="B2651:B2714" si="76">+A2651&amp;C2651</f>
        <v>CENLê Thị Mỹ Thịnh</v>
      </c>
      <c r="C2651" t="s">
        <v>5817</v>
      </c>
      <c r="D2651" t="s">
        <v>5818</v>
      </c>
      <c r="E2651" s="121">
        <v>43634</v>
      </c>
      <c r="F2651" t="s">
        <v>3812</v>
      </c>
      <c r="H2651" t="s">
        <v>5461</v>
      </c>
    </row>
    <row r="2652" spans="1:9">
      <c r="A2652" t="s">
        <v>5438</v>
      </c>
      <c r="B2652" t="str">
        <f t="shared" si="76"/>
        <v>CENNgô Chí Bằng</v>
      </c>
      <c r="C2652" t="s">
        <v>5819</v>
      </c>
      <c r="D2652" t="s">
        <v>5820</v>
      </c>
      <c r="E2652" s="121">
        <v>43635</v>
      </c>
      <c r="F2652" t="s">
        <v>3812</v>
      </c>
      <c r="H2652" t="s">
        <v>5464</v>
      </c>
    </row>
    <row r="2653" spans="1:9">
      <c r="A2653" t="s">
        <v>5765</v>
      </c>
      <c r="B2653" t="str">
        <f t="shared" si="76"/>
        <v>NORNguyễn Văn Suyến</v>
      </c>
      <c r="C2653" t="s">
        <v>5590</v>
      </c>
      <c r="D2653" t="s">
        <v>5821</v>
      </c>
      <c r="E2653" s="121">
        <v>43634</v>
      </c>
      <c r="F2653" t="s">
        <v>3812</v>
      </c>
      <c r="H2653" t="s">
        <v>5590</v>
      </c>
    </row>
    <row r="2654" spans="1:9">
      <c r="A2654" t="s">
        <v>5306</v>
      </c>
      <c r="B2654" t="str">
        <f t="shared" si="76"/>
        <v>HCMVõ Bá Thịnh</v>
      </c>
      <c r="C2654" t="s">
        <v>5822</v>
      </c>
      <c r="D2654" t="s">
        <v>5823</v>
      </c>
      <c r="E2654" s="121">
        <v>43638</v>
      </c>
      <c r="F2654" t="s">
        <v>3234</v>
      </c>
      <c r="H2654" t="s">
        <v>5824</v>
      </c>
    </row>
    <row r="2655" spans="1:9">
      <c r="A2655" t="s">
        <v>5306</v>
      </c>
      <c r="B2655" t="str">
        <f t="shared" si="76"/>
        <v>HCMLê Văn Trung</v>
      </c>
      <c r="C2655" t="s">
        <v>5825</v>
      </c>
      <c r="D2655" t="s">
        <v>5826</v>
      </c>
      <c r="E2655" s="121">
        <v>43638</v>
      </c>
      <c r="F2655" t="s">
        <v>3234</v>
      </c>
      <c r="H2655" t="s">
        <v>5827</v>
      </c>
    </row>
    <row r="2656" spans="1:9">
      <c r="A2656" t="s">
        <v>5589</v>
      </c>
      <c r="B2656" t="str">
        <f t="shared" si="76"/>
        <v>SE 2Dương Ngọc Hân</v>
      </c>
      <c r="C2656" t="s">
        <v>5828</v>
      </c>
      <c r="D2656" t="s">
        <v>5829</v>
      </c>
      <c r="E2656" s="121">
        <v>43636</v>
      </c>
      <c r="F2656" t="s">
        <v>107</v>
      </c>
      <c r="H2656" t="s">
        <v>5378</v>
      </c>
    </row>
    <row r="2657" spans="1:9">
      <c r="A2657" t="s">
        <v>5765</v>
      </c>
      <c r="B2657" t="str">
        <f t="shared" si="76"/>
        <v>NORTô Văn Văn</v>
      </c>
      <c r="C2657" t="s">
        <v>1186</v>
      </c>
      <c r="D2657" t="s">
        <v>5830</v>
      </c>
      <c r="E2657" s="121">
        <v>43640</v>
      </c>
      <c r="F2657" t="s">
        <v>3812</v>
      </c>
      <c r="H2657" t="s">
        <v>5831</v>
      </c>
    </row>
    <row r="2658" spans="1:9">
      <c r="A2658" t="s">
        <v>5306</v>
      </c>
      <c r="B2658" t="str">
        <f t="shared" si="76"/>
        <v>HCMNguyễn Hồng Kỳ</v>
      </c>
      <c r="C2658" t="s">
        <v>5832</v>
      </c>
      <c r="D2658" t="s">
        <v>5833</v>
      </c>
      <c r="E2658" s="121">
        <v>43641</v>
      </c>
      <c r="F2658" t="s">
        <v>3234</v>
      </c>
      <c r="H2658" t="s">
        <v>5824</v>
      </c>
    </row>
    <row r="2659" spans="1:9">
      <c r="A2659" t="s">
        <v>5306</v>
      </c>
      <c r="B2659" t="str">
        <f t="shared" si="76"/>
        <v>HCMLê Nguyên Thúy Oanh</v>
      </c>
      <c r="C2659" t="s">
        <v>5834</v>
      </c>
      <c r="D2659" t="s">
        <v>5835</v>
      </c>
      <c r="E2659" s="121">
        <v>43647</v>
      </c>
      <c r="F2659" t="s">
        <v>176</v>
      </c>
      <c r="H2659" t="s">
        <v>5743</v>
      </c>
      <c r="I2659" t="s">
        <v>6169</v>
      </c>
    </row>
    <row r="2660" spans="1:9">
      <c r="A2660" t="s">
        <v>5306</v>
      </c>
      <c r="B2660" t="str">
        <f t="shared" si="76"/>
        <v>HCMLê Anh Quốc</v>
      </c>
      <c r="C2660" t="s">
        <v>5836</v>
      </c>
      <c r="D2660" t="s">
        <v>5837</v>
      </c>
      <c r="E2660" s="121">
        <v>43647</v>
      </c>
      <c r="F2660" t="s">
        <v>4979</v>
      </c>
      <c r="H2660" t="s">
        <v>5723</v>
      </c>
      <c r="I2660" t="s">
        <v>6175</v>
      </c>
    </row>
    <row r="2661" spans="1:9">
      <c r="A2661" t="s">
        <v>5306</v>
      </c>
      <c r="B2661" t="str">
        <f t="shared" si="76"/>
        <v>HCMNguyễn Văn Phụng</v>
      </c>
      <c r="C2661" t="s">
        <v>1875</v>
      </c>
      <c r="D2661" t="s">
        <v>5838</v>
      </c>
      <c r="E2661" s="121">
        <v>43647</v>
      </c>
      <c r="F2661" t="s">
        <v>4979</v>
      </c>
      <c r="H2661" t="s">
        <v>5723</v>
      </c>
      <c r="I2661" t="s">
        <v>6169</v>
      </c>
    </row>
    <row r="2662" spans="1:9">
      <c r="A2662" t="s">
        <v>5306</v>
      </c>
      <c r="B2662" t="str">
        <f t="shared" si="76"/>
        <v>HCMLý Thị Cương</v>
      </c>
      <c r="C2662" t="s">
        <v>5839</v>
      </c>
      <c r="D2662" t="s">
        <v>5840</v>
      </c>
      <c r="E2662" s="121">
        <v>43647</v>
      </c>
      <c r="F2662" t="s">
        <v>4979</v>
      </c>
      <c r="H2662" t="s">
        <v>5732</v>
      </c>
      <c r="I2662" t="s">
        <v>6166</v>
      </c>
    </row>
    <row r="2663" spans="1:9">
      <c r="A2663" t="s">
        <v>5306</v>
      </c>
      <c r="B2663" t="str">
        <f t="shared" si="76"/>
        <v>HCMTrần Ngọc Tòng</v>
      </c>
      <c r="C2663" t="s">
        <v>5841</v>
      </c>
      <c r="D2663" t="s">
        <v>5842</v>
      </c>
      <c r="E2663" s="121">
        <v>43647</v>
      </c>
      <c r="F2663" t="s">
        <v>4979</v>
      </c>
      <c r="H2663" t="s">
        <v>5679</v>
      </c>
    </row>
    <row r="2664" spans="1:9">
      <c r="A2664" t="s">
        <v>5438</v>
      </c>
      <c r="B2664" t="str">
        <f t="shared" si="76"/>
        <v>CENNguyễn Tấn Linh</v>
      </c>
      <c r="C2664" t="s">
        <v>5843</v>
      </c>
      <c r="D2664" t="s">
        <v>5844</v>
      </c>
      <c r="E2664" s="121">
        <v>43647</v>
      </c>
      <c r="F2664" t="s">
        <v>3812</v>
      </c>
      <c r="H2664" t="s">
        <v>1141</v>
      </c>
    </row>
    <row r="2665" spans="1:9">
      <c r="A2665" t="s">
        <v>5438</v>
      </c>
      <c r="B2665" t="str">
        <f t="shared" si="76"/>
        <v>CENTrần Thị Kim Thúy</v>
      </c>
      <c r="C2665" t="s">
        <v>5845</v>
      </c>
      <c r="D2665" t="s">
        <v>5846</v>
      </c>
      <c r="E2665" s="121">
        <v>43647</v>
      </c>
      <c r="F2665" t="s">
        <v>3812</v>
      </c>
      <c r="H2665" t="s">
        <v>5445</v>
      </c>
    </row>
    <row r="2666" spans="1:9">
      <c r="A2666" t="s">
        <v>5438</v>
      </c>
      <c r="B2666" t="str">
        <f t="shared" si="76"/>
        <v>CENLâm Thị Bích Nguyệt</v>
      </c>
      <c r="C2666" t="s">
        <v>5847</v>
      </c>
      <c r="D2666" t="s">
        <v>5848</v>
      </c>
      <c r="E2666" s="121">
        <v>43647</v>
      </c>
      <c r="F2666" t="s">
        <v>3812</v>
      </c>
      <c r="H2666" t="s">
        <v>5700</v>
      </c>
    </row>
    <row r="2667" spans="1:9">
      <c r="A2667" t="s">
        <v>5438</v>
      </c>
      <c r="B2667" t="str">
        <f t="shared" si="76"/>
        <v>CENVũ Thị Hiền</v>
      </c>
      <c r="C2667" t="s">
        <v>1242</v>
      </c>
      <c r="D2667" t="s">
        <v>5849</v>
      </c>
      <c r="E2667" s="121">
        <v>43647</v>
      </c>
      <c r="F2667" t="s">
        <v>3812</v>
      </c>
      <c r="H2667" t="s">
        <v>5713</v>
      </c>
    </row>
    <row r="2668" spans="1:9">
      <c r="A2668" t="s">
        <v>5438</v>
      </c>
      <c r="B2668" t="str">
        <f t="shared" si="76"/>
        <v>CENLưu Thị Nguyên</v>
      </c>
      <c r="C2668" t="s">
        <v>5850</v>
      </c>
      <c r="D2668" t="s">
        <v>5851</v>
      </c>
      <c r="E2668" s="121">
        <v>43647</v>
      </c>
      <c r="F2668" t="s">
        <v>3812</v>
      </c>
      <c r="H2668" t="s">
        <v>5713</v>
      </c>
    </row>
    <row r="2669" spans="1:9">
      <c r="A2669" t="s">
        <v>5638</v>
      </c>
      <c r="B2669" t="str">
        <f t="shared" si="76"/>
        <v>MK 2Lê Ái Phương</v>
      </c>
      <c r="C2669" t="s">
        <v>5852</v>
      </c>
      <c r="D2669" t="s">
        <v>5853</v>
      </c>
      <c r="E2669" s="121">
        <v>43647</v>
      </c>
      <c r="F2669" t="s">
        <v>3812</v>
      </c>
      <c r="H2669" t="s">
        <v>5609</v>
      </c>
    </row>
    <row r="2670" spans="1:9">
      <c r="A2670" t="s">
        <v>5438</v>
      </c>
      <c r="B2670" t="str">
        <f t="shared" si="76"/>
        <v xml:space="preserve">CENĐỗ Đình Hòa </v>
      </c>
      <c r="C2670" t="s">
        <v>5854</v>
      </c>
      <c r="D2670" t="s">
        <v>5855</v>
      </c>
      <c r="E2670" s="121">
        <v>43647</v>
      </c>
      <c r="F2670" t="s">
        <v>3812</v>
      </c>
      <c r="H2670" t="s">
        <v>5733</v>
      </c>
    </row>
    <row r="2671" spans="1:9">
      <c r="A2671" t="s">
        <v>5438</v>
      </c>
      <c r="B2671" t="str">
        <f t="shared" si="76"/>
        <v>CENVũ Thị Tuyết</v>
      </c>
      <c r="C2671" t="s">
        <v>5856</v>
      </c>
      <c r="D2671" t="s">
        <v>5857</v>
      </c>
      <c r="E2671" s="121">
        <v>43647</v>
      </c>
      <c r="F2671" t="s">
        <v>3812</v>
      </c>
      <c r="H2671" t="s">
        <v>5481</v>
      </c>
    </row>
    <row r="2672" spans="1:9">
      <c r="A2672" t="s">
        <v>5306</v>
      </c>
      <c r="B2672" t="str">
        <f t="shared" si="76"/>
        <v>HCMPhan Thị Thanh Thủy</v>
      </c>
      <c r="C2672" t="s">
        <v>5858</v>
      </c>
      <c r="D2672" t="s">
        <v>5859</v>
      </c>
      <c r="E2672" s="121">
        <v>43647</v>
      </c>
      <c r="F2672" t="s">
        <v>176</v>
      </c>
      <c r="H2672" t="s">
        <v>5681</v>
      </c>
      <c r="I2672" t="s">
        <v>6175</v>
      </c>
    </row>
    <row r="2673" spans="1:9">
      <c r="A2673" t="s">
        <v>5306</v>
      </c>
      <c r="B2673" t="str">
        <f t="shared" si="76"/>
        <v>HCMNguyễn Đồng Tâm</v>
      </c>
      <c r="C2673" t="s">
        <v>5860</v>
      </c>
      <c r="D2673" t="s">
        <v>5861</v>
      </c>
      <c r="E2673" s="121">
        <v>43647</v>
      </c>
      <c r="F2673" t="s">
        <v>4979</v>
      </c>
      <c r="H2673" t="s">
        <v>5761</v>
      </c>
      <c r="I2673" t="s">
        <v>6172</v>
      </c>
    </row>
    <row r="2674" spans="1:9">
      <c r="A2674" t="s">
        <v>5306</v>
      </c>
      <c r="B2674" t="str">
        <f t="shared" si="76"/>
        <v>HCMNguyễn Thị Kim Ngân</v>
      </c>
      <c r="C2674" t="s">
        <v>2118</v>
      </c>
      <c r="D2674" t="s">
        <v>5862</v>
      </c>
      <c r="E2674" s="121">
        <v>43647</v>
      </c>
      <c r="F2674" t="s">
        <v>4979</v>
      </c>
      <c r="H2674" t="s">
        <v>5761</v>
      </c>
      <c r="I2674" t="s">
        <v>6170</v>
      </c>
    </row>
    <row r="2675" spans="1:9">
      <c r="A2675" t="s">
        <v>5306</v>
      </c>
      <c r="B2675" t="str">
        <f t="shared" si="76"/>
        <v>HCMKiên Hữu Thọ</v>
      </c>
      <c r="C2675" t="s">
        <v>5863</v>
      </c>
      <c r="D2675" t="s">
        <v>5864</v>
      </c>
      <c r="E2675" s="121">
        <v>43647</v>
      </c>
      <c r="F2675" t="s">
        <v>4979</v>
      </c>
      <c r="H2675" t="s">
        <v>5723</v>
      </c>
    </row>
    <row r="2676" spans="1:9">
      <c r="A2676" t="s">
        <v>5638</v>
      </c>
      <c r="B2676" t="str">
        <f t="shared" si="76"/>
        <v>MK 2Nguyễn Việt Thảo Nhi</v>
      </c>
      <c r="C2676" t="s">
        <v>5865</v>
      </c>
      <c r="D2676" t="s">
        <v>5866</v>
      </c>
      <c r="E2676" s="121">
        <v>43647</v>
      </c>
      <c r="F2676" t="s">
        <v>3812</v>
      </c>
      <c r="H2676" t="s">
        <v>5867</v>
      </c>
    </row>
    <row r="2677" spans="1:9">
      <c r="A2677" t="s">
        <v>5438</v>
      </c>
      <c r="B2677" t="str">
        <f t="shared" si="76"/>
        <v>CENLê Tấn Việt</v>
      </c>
      <c r="C2677" t="s">
        <v>5868</v>
      </c>
      <c r="D2677" t="s">
        <v>5869</v>
      </c>
      <c r="E2677" s="121">
        <v>43647</v>
      </c>
      <c r="F2677" t="s">
        <v>3812</v>
      </c>
      <c r="H2677" t="s">
        <v>5790</v>
      </c>
    </row>
    <row r="2678" spans="1:9">
      <c r="A2678" t="s">
        <v>5438</v>
      </c>
      <c r="B2678" t="str">
        <f t="shared" si="76"/>
        <v>CENNguyễn Văn Minh</v>
      </c>
      <c r="C2678" t="s">
        <v>865</v>
      </c>
      <c r="D2678" t="s">
        <v>5870</v>
      </c>
      <c r="E2678" s="121">
        <v>43647</v>
      </c>
      <c r="F2678" t="s">
        <v>3812</v>
      </c>
      <c r="H2678" t="s">
        <v>5790</v>
      </c>
    </row>
    <row r="2679" spans="1:9">
      <c r="A2679" t="s">
        <v>5765</v>
      </c>
      <c r="B2679" t="str">
        <f t="shared" si="76"/>
        <v>NORHà Duy Tình</v>
      </c>
      <c r="C2679" t="s">
        <v>5871</v>
      </c>
      <c r="D2679" t="s">
        <v>5872</v>
      </c>
      <c r="E2679" s="121">
        <v>43647</v>
      </c>
      <c r="F2679" t="s">
        <v>3812</v>
      </c>
      <c r="H2679" t="s">
        <v>5590</v>
      </c>
    </row>
    <row r="2680" spans="1:9">
      <c r="A2680" t="s">
        <v>5589</v>
      </c>
      <c r="B2680" t="str">
        <f t="shared" si="76"/>
        <v>SE 2Lê Quí Trọng</v>
      </c>
      <c r="C2680" t="s">
        <v>5873</v>
      </c>
      <c r="D2680" t="s">
        <v>5874</v>
      </c>
      <c r="E2680" s="121">
        <v>43647</v>
      </c>
      <c r="F2680" t="s">
        <v>3812</v>
      </c>
      <c r="H2680" t="s">
        <v>5388</v>
      </c>
    </row>
    <row r="2681" spans="1:9">
      <c r="A2681" t="s">
        <v>5589</v>
      </c>
      <c r="B2681" t="str">
        <f t="shared" si="76"/>
        <v>SE 2Phạm Thị Dung</v>
      </c>
      <c r="C2681" t="s">
        <v>5875</v>
      </c>
      <c r="D2681" t="s">
        <v>5876</v>
      </c>
      <c r="E2681" s="121">
        <v>43647</v>
      </c>
      <c r="F2681" t="s">
        <v>3812</v>
      </c>
      <c r="H2681" t="s">
        <v>5769</v>
      </c>
    </row>
    <row r="2682" spans="1:9">
      <c r="A2682" t="s">
        <v>5589</v>
      </c>
      <c r="B2682" t="str">
        <f t="shared" si="76"/>
        <v>SE 2Dương Thiên Long</v>
      </c>
      <c r="C2682" t="s">
        <v>5877</v>
      </c>
      <c r="D2682" t="s">
        <v>5878</v>
      </c>
      <c r="E2682" s="121">
        <v>43647</v>
      </c>
      <c r="F2682" t="s">
        <v>3812</v>
      </c>
      <c r="H2682" t="s">
        <v>5769</v>
      </c>
    </row>
    <row r="2683" spans="1:9">
      <c r="A2683" t="s">
        <v>5772</v>
      </c>
      <c r="B2683" t="str">
        <f t="shared" si="76"/>
        <v>SE 1TRẦN THANH HƯNG</v>
      </c>
      <c r="C2683" t="s">
        <v>5879</v>
      </c>
      <c r="D2683" t="s">
        <v>5880</v>
      </c>
      <c r="E2683" s="121">
        <v>43647</v>
      </c>
      <c r="F2683" t="s">
        <v>3812</v>
      </c>
      <c r="H2683" t="s">
        <v>5672</v>
      </c>
    </row>
    <row r="2684" spans="1:9">
      <c r="A2684" t="s">
        <v>5772</v>
      </c>
      <c r="B2684" t="str">
        <f t="shared" si="76"/>
        <v>SE 1BÙI THỊ MỸ CHI</v>
      </c>
      <c r="C2684" t="s">
        <v>5881</v>
      </c>
      <c r="D2684" t="s">
        <v>5882</v>
      </c>
      <c r="E2684" s="121">
        <v>43647</v>
      </c>
      <c r="F2684" t="s">
        <v>3812</v>
      </c>
      <c r="H2684" t="s">
        <v>5672</v>
      </c>
    </row>
    <row r="2685" spans="1:9">
      <c r="A2685" t="s">
        <v>5772</v>
      </c>
      <c r="B2685" t="str">
        <f t="shared" si="76"/>
        <v>SE 1TỪ THỊ MỸ HẰNG</v>
      </c>
      <c r="C2685" t="s">
        <v>5883</v>
      </c>
      <c r="D2685" t="s">
        <v>5884</v>
      </c>
      <c r="E2685" s="121">
        <v>43647</v>
      </c>
      <c r="F2685" t="s">
        <v>3812</v>
      </c>
      <c r="H2685" t="s">
        <v>5672</v>
      </c>
    </row>
    <row r="2686" spans="1:9">
      <c r="A2686" t="s">
        <v>5772</v>
      </c>
      <c r="B2686" t="str">
        <f t="shared" si="76"/>
        <v>SE 1NGÔ MINH THÁI</v>
      </c>
      <c r="C2686" t="s">
        <v>5885</v>
      </c>
      <c r="D2686" t="s">
        <v>5886</v>
      </c>
      <c r="E2686" s="121">
        <v>43647</v>
      </c>
      <c r="F2686" t="s">
        <v>3812</v>
      </c>
      <c r="H2686" t="s">
        <v>5672</v>
      </c>
    </row>
    <row r="2687" spans="1:9">
      <c r="A2687" t="s">
        <v>5772</v>
      </c>
      <c r="B2687" t="str">
        <f t="shared" si="76"/>
        <v>SE 1Trần Văn Hiền</v>
      </c>
      <c r="C2687" t="s">
        <v>5887</v>
      </c>
      <c r="D2687" t="s">
        <v>5888</v>
      </c>
      <c r="E2687" s="121">
        <v>43647</v>
      </c>
      <c r="F2687" t="s">
        <v>3812</v>
      </c>
      <c r="H2687" t="s">
        <v>3977</v>
      </c>
    </row>
    <row r="2688" spans="1:9">
      <c r="A2688" t="s">
        <v>5772</v>
      </c>
      <c r="B2688" t="str">
        <f t="shared" si="76"/>
        <v>SE 1Trần Văn Bình</v>
      </c>
      <c r="C2688" t="s">
        <v>1468</v>
      </c>
      <c r="D2688" t="s">
        <v>5889</v>
      </c>
      <c r="E2688" s="121">
        <v>43647</v>
      </c>
      <c r="F2688" t="s">
        <v>3812</v>
      </c>
      <c r="H2688" t="s">
        <v>3977</v>
      </c>
    </row>
    <row r="2689" spans="1:9">
      <c r="A2689" t="s">
        <v>5772</v>
      </c>
      <c r="B2689" t="str">
        <f t="shared" si="76"/>
        <v>SE 1Trương Văn Út</v>
      </c>
      <c r="C2689" t="s">
        <v>5890</v>
      </c>
      <c r="D2689" t="s">
        <v>5891</v>
      </c>
      <c r="E2689" s="121">
        <v>43647</v>
      </c>
      <c r="F2689" t="s">
        <v>3812</v>
      </c>
      <c r="H2689" t="s">
        <v>3977</v>
      </c>
    </row>
    <row r="2690" spans="1:9">
      <c r="A2690" t="s">
        <v>5772</v>
      </c>
      <c r="B2690" t="str">
        <f t="shared" si="76"/>
        <v>SE 1Tạ Minh Hiển</v>
      </c>
      <c r="C2690" t="s">
        <v>5892</v>
      </c>
      <c r="D2690" t="s">
        <v>5893</v>
      </c>
      <c r="E2690" s="121">
        <v>43647</v>
      </c>
      <c r="F2690" t="s">
        <v>3812</v>
      </c>
      <c r="H2690" t="s">
        <v>3977</v>
      </c>
    </row>
    <row r="2691" spans="1:9">
      <c r="A2691" t="s">
        <v>5306</v>
      </c>
      <c r="B2691" t="str">
        <f t="shared" si="76"/>
        <v>HCMLê Hoàng Phúc</v>
      </c>
      <c r="C2691" t="s">
        <v>4446</v>
      </c>
      <c r="D2691" t="s">
        <v>5894</v>
      </c>
      <c r="E2691" s="121" t="s">
        <v>5895</v>
      </c>
      <c r="F2691" t="s">
        <v>176</v>
      </c>
      <c r="H2691" t="s">
        <v>5679</v>
      </c>
      <c r="I2691" t="s">
        <v>6170</v>
      </c>
    </row>
    <row r="2692" spans="1:9">
      <c r="A2692" t="s">
        <v>5306</v>
      </c>
      <c r="B2692" t="str">
        <f t="shared" si="76"/>
        <v>HCMNguyễn Sinh Viên</v>
      </c>
      <c r="C2692" t="s">
        <v>5896</v>
      </c>
      <c r="D2692" t="s">
        <v>5897</v>
      </c>
      <c r="E2692" s="121">
        <v>43649</v>
      </c>
      <c r="F2692" t="s">
        <v>107</v>
      </c>
      <c r="H2692" t="s">
        <v>5743</v>
      </c>
    </row>
    <row r="2693" spans="1:9">
      <c r="A2693" t="s">
        <v>5306</v>
      </c>
      <c r="B2693" t="str">
        <f t="shared" si="76"/>
        <v>HCMNguyễn Quốc Tuấn</v>
      </c>
      <c r="C2693" t="s">
        <v>5898</v>
      </c>
      <c r="D2693" t="s">
        <v>5899</v>
      </c>
      <c r="E2693" s="121">
        <v>43647</v>
      </c>
      <c r="F2693" t="s">
        <v>4979</v>
      </c>
      <c r="H2693" t="s">
        <v>5761</v>
      </c>
      <c r="I2693" t="s">
        <v>6168</v>
      </c>
    </row>
    <row r="2694" spans="1:9">
      <c r="A2694" t="s">
        <v>5306</v>
      </c>
      <c r="B2694" t="str">
        <f t="shared" si="76"/>
        <v>HCMLê Thị Hoa</v>
      </c>
      <c r="C2694" t="s">
        <v>5097</v>
      </c>
      <c r="D2694" t="s">
        <v>5900</v>
      </c>
      <c r="E2694" s="121">
        <v>43647</v>
      </c>
      <c r="F2694" t="s">
        <v>4979</v>
      </c>
      <c r="H2694" t="s">
        <v>5761</v>
      </c>
      <c r="I2694" t="s">
        <v>6173</v>
      </c>
    </row>
    <row r="2695" spans="1:9">
      <c r="A2695" t="s">
        <v>5306</v>
      </c>
      <c r="B2695" t="str">
        <f t="shared" si="76"/>
        <v>HCMChăn Sĩ Sơn Lâm</v>
      </c>
      <c r="C2695" t="s">
        <v>123</v>
      </c>
      <c r="D2695" t="s">
        <v>5901</v>
      </c>
      <c r="E2695" s="121">
        <v>43647</v>
      </c>
      <c r="F2695" t="s">
        <v>4979</v>
      </c>
      <c r="H2695" t="s">
        <v>5681</v>
      </c>
      <c r="I2695" t="s">
        <v>6174</v>
      </c>
    </row>
    <row r="2696" spans="1:9">
      <c r="A2696" t="s">
        <v>5306</v>
      </c>
      <c r="B2696" t="str">
        <f t="shared" si="76"/>
        <v>HCMNguyễn Thị Thành</v>
      </c>
      <c r="C2696" t="s">
        <v>5902</v>
      </c>
      <c r="D2696" t="s">
        <v>5903</v>
      </c>
      <c r="E2696" s="121">
        <v>43652</v>
      </c>
      <c r="F2696" t="s">
        <v>3812</v>
      </c>
      <c r="H2696" t="s">
        <v>5904</v>
      </c>
    </row>
    <row r="2697" spans="1:9">
      <c r="A2697" t="s">
        <v>5306</v>
      </c>
      <c r="B2697" t="str">
        <f t="shared" si="76"/>
        <v>HCMPhạm Ngọc Ngà</v>
      </c>
      <c r="C2697" t="s">
        <v>5905</v>
      </c>
      <c r="D2697" t="s">
        <v>5906</v>
      </c>
      <c r="E2697" s="121">
        <v>43652</v>
      </c>
      <c r="F2697" t="s">
        <v>176</v>
      </c>
      <c r="H2697" t="s">
        <v>5707</v>
      </c>
    </row>
    <row r="2698" spans="1:9">
      <c r="A2698" t="s">
        <v>5306</v>
      </c>
      <c r="B2698" t="str">
        <f t="shared" si="76"/>
        <v>HCMNguyễn Văn Công</v>
      </c>
      <c r="C2698" t="s">
        <v>1141</v>
      </c>
      <c r="D2698" t="s">
        <v>5907</v>
      </c>
      <c r="E2698" s="121">
        <v>43652</v>
      </c>
      <c r="F2698" t="s">
        <v>3812</v>
      </c>
      <c r="H2698" t="s">
        <v>5695</v>
      </c>
      <c r="I2698" t="s">
        <v>6171</v>
      </c>
    </row>
    <row r="2699" spans="1:9">
      <c r="A2699" t="s">
        <v>5306</v>
      </c>
      <c r="B2699" t="str">
        <f t="shared" si="76"/>
        <v>HCMPhạm Ngọc Hiên</v>
      </c>
      <c r="C2699" t="s">
        <v>3495</v>
      </c>
      <c r="D2699" t="s">
        <v>5908</v>
      </c>
      <c r="E2699" s="121">
        <v>43655</v>
      </c>
      <c r="F2699" t="s">
        <v>176</v>
      </c>
      <c r="H2699" t="s">
        <v>5723</v>
      </c>
      <c r="I2699" t="s">
        <v>6174</v>
      </c>
    </row>
    <row r="2700" spans="1:9">
      <c r="A2700" t="s">
        <v>5589</v>
      </c>
      <c r="B2700" t="str">
        <f t="shared" si="76"/>
        <v>SE 2Nguyễn Hữu Tiến</v>
      </c>
      <c r="C2700" t="s">
        <v>5909</v>
      </c>
      <c r="D2700" t="s">
        <v>5910</v>
      </c>
      <c r="E2700" s="121">
        <v>43652</v>
      </c>
      <c r="F2700" t="s">
        <v>107</v>
      </c>
      <c r="H2700" t="s">
        <v>5378</v>
      </c>
    </row>
    <row r="2701" spans="1:9">
      <c r="A2701" t="s">
        <v>5765</v>
      </c>
      <c r="B2701" t="str">
        <f t="shared" si="76"/>
        <v>NORNguyễn Việt Hiệp</v>
      </c>
      <c r="C2701" t="s">
        <v>5911</v>
      </c>
      <c r="D2701" t="s">
        <v>5912</v>
      </c>
      <c r="E2701" s="121">
        <v>43654</v>
      </c>
      <c r="F2701" t="s">
        <v>3812</v>
      </c>
      <c r="H2701" t="s">
        <v>5488</v>
      </c>
    </row>
    <row r="2702" spans="1:9">
      <c r="A2702" t="s">
        <v>5765</v>
      </c>
      <c r="B2702" t="str">
        <f t="shared" si="76"/>
        <v>NORTạ Thị Ngoan</v>
      </c>
      <c r="C2702" t="s">
        <v>5913</v>
      </c>
      <c r="D2702" t="s">
        <v>5914</v>
      </c>
      <c r="E2702" s="121">
        <v>43654</v>
      </c>
      <c r="F2702" t="s">
        <v>3812</v>
      </c>
      <c r="H2702" t="s">
        <v>5564</v>
      </c>
    </row>
    <row r="2703" spans="1:9">
      <c r="A2703" t="s">
        <v>5772</v>
      </c>
      <c r="B2703" t="str">
        <f t="shared" si="76"/>
        <v>SE 1NGUYỄN HOÀNG TRƯỜNG</v>
      </c>
      <c r="C2703" t="s">
        <v>5915</v>
      </c>
      <c r="D2703" t="s">
        <v>5916</v>
      </c>
      <c r="E2703" s="121">
        <v>43654</v>
      </c>
      <c r="F2703" t="s">
        <v>3812</v>
      </c>
      <c r="H2703" t="s">
        <v>5810</v>
      </c>
    </row>
    <row r="2704" spans="1:9">
      <c r="A2704" t="s">
        <v>5772</v>
      </c>
      <c r="B2704" t="str">
        <f t="shared" si="76"/>
        <v>SE 1Vũ Quang Hùng</v>
      </c>
      <c r="C2704" t="s">
        <v>5917</v>
      </c>
      <c r="D2704" t="s">
        <v>5918</v>
      </c>
      <c r="E2704" s="121">
        <v>43654</v>
      </c>
      <c r="F2704" t="s">
        <v>3812</v>
      </c>
      <c r="H2704" t="s">
        <v>5802</v>
      </c>
    </row>
    <row r="2705" spans="1:9">
      <c r="A2705" t="s">
        <v>5772</v>
      </c>
      <c r="B2705" t="str">
        <f t="shared" si="76"/>
        <v>SE 1Huỳnh Thị Bích Như</v>
      </c>
      <c r="C2705" t="s">
        <v>5919</v>
      </c>
      <c r="D2705" t="s">
        <v>5920</v>
      </c>
      <c r="E2705" s="121">
        <v>43654</v>
      </c>
      <c r="F2705" t="s">
        <v>3812</v>
      </c>
      <c r="H2705" t="s">
        <v>5802</v>
      </c>
    </row>
    <row r="2706" spans="1:9">
      <c r="A2706" t="s">
        <v>5438</v>
      </c>
      <c r="B2706" t="str">
        <f t="shared" si="76"/>
        <v>CENPhạm Thị Kim Oanh</v>
      </c>
      <c r="C2706" t="s">
        <v>5921</v>
      </c>
      <c r="D2706" t="s">
        <v>5922</v>
      </c>
      <c r="E2706" s="121">
        <v>43654</v>
      </c>
      <c r="F2706" t="s">
        <v>3812</v>
      </c>
      <c r="H2706" t="s">
        <v>5713</v>
      </c>
    </row>
    <row r="2707" spans="1:9">
      <c r="A2707" t="s">
        <v>5306</v>
      </c>
      <c r="B2707" t="str">
        <f t="shared" si="76"/>
        <v>HCMNguyễn Thị Diệu Lý</v>
      </c>
      <c r="C2707" t="s">
        <v>5923</v>
      </c>
      <c r="D2707" t="s">
        <v>5924</v>
      </c>
      <c r="E2707" s="121">
        <v>43654</v>
      </c>
      <c r="F2707" t="s">
        <v>4979</v>
      </c>
      <c r="H2707" t="s">
        <v>5707</v>
      </c>
      <c r="I2707" t="s">
        <v>6175</v>
      </c>
    </row>
    <row r="2708" spans="1:9">
      <c r="A2708" t="s">
        <v>5306</v>
      </c>
      <c r="B2708" t="str">
        <f t="shared" si="76"/>
        <v>HCMNguyễn Ngọc Tường Vy</v>
      </c>
      <c r="C2708" t="s">
        <v>5925</v>
      </c>
      <c r="D2708" t="s">
        <v>5926</v>
      </c>
      <c r="E2708" s="121">
        <v>43654</v>
      </c>
      <c r="F2708" t="s">
        <v>4979</v>
      </c>
      <c r="H2708" t="s">
        <v>5707</v>
      </c>
      <c r="I2708" t="s">
        <v>6171</v>
      </c>
    </row>
    <row r="2709" spans="1:9">
      <c r="A2709" t="s">
        <v>5765</v>
      </c>
      <c r="B2709" t="str">
        <f t="shared" si="76"/>
        <v>NORĐoàn Thanh Tuấn</v>
      </c>
      <c r="C2709" t="s">
        <v>5927</v>
      </c>
      <c r="D2709" t="s">
        <v>5928</v>
      </c>
      <c r="E2709" s="121">
        <v>43656</v>
      </c>
      <c r="F2709" t="s">
        <v>3812</v>
      </c>
      <c r="H2709" t="s">
        <v>5603</v>
      </c>
    </row>
    <row r="2710" spans="1:9">
      <c r="A2710" t="s">
        <v>5438</v>
      </c>
      <c r="B2710" t="str">
        <f t="shared" si="76"/>
        <v>CENPhạm Văn Tị</v>
      </c>
      <c r="C2710" t="s">
        <v>5929</v>
      </c>
      <c r="D2710" t="s">
        <v>5930</v>
      </c>
      <c r="E2710" s="121">
        <v>43656</v>
      </c>
      <c r="F2710" t="s">
        <v>3812</v>
      </c>
      <c r="H2710" t="s">
        <v>5813</v>
      </c>
    </row>
    <row r="2711" spans="1:9">
      <c r="A2711" t="s">
        <v>5306</v>
      </c>
      <c r="B2711" t="str">
        <f t="shared" si="76"/>
        <v>HCMHà Văn Thể</v>
      </c>
      <c r="C2711" t="s">
        <v>5931</v>
      </c>
      <c r="D2711" t="s">
        <v>5932</v>
      </c>
      <c r="E2711" s="121">
        <v>43658</v>
      </c>
      <c r="F2711" t="s">
        <v>3812</v>
      </c>
      <c r="H2711" t="s">
        <v>5471</v>
      </c>
    </row>
    <row r="2712" spans="1:9">
      <c r="A2712" t="s">
        <v>5306</v>
      </c>
      <c r="B2712" t="str">
        <f t="shared" si="76"/>
        <v>HCMLê Kim Duyên Phụng</v>
      </c>
      <c r="C2712" t="s">
        <v>5933</v>
      </c>
      <c r="D2712" t="s">
        <v>5934</v>
      </c>
      <c r="E2712" s="121">
        <v>43656</v>
      </c>
      <c r="F2712" t="s">
        <v>4979</v>
      </c>
      <c r="H2712" t="s">
        <v>5741</v>
      </c>
      <c r="I2712" t="s">
        <v>6175</v>
      </c>
    </row>
    <row r="2713" spans="1:9">
      <c r="A2713" t="s">
        <v>5306</v>
      </c>
      <c r="B2713" t="str">
        <f t="shared" si="76"/>
        <v>HCMĐỗ Thiên Hào</v>
      </c>
      <c r="C2713" t="s">
        <v>5935</v>
      </c>
      <c r="D2713" t="s">
        <v>5936</v>
      </c>
      <c r="E2713" s="121">
        <v>43656</v>
      </c>
      <c r="F2713" t="s">
        <v>4979</v>
      </c>
      <c r="H2713" t="s">
        <v>5707</v>
      </c>
      <c r="I2713" t="s">
        <v>6169</v>
      </c>
    </row>
    <row r="2714" spans="1:9">
      <c r="A2714" t="s">
        <v>5306</v>
      </c>
      <c r="B2714" t="str">
        <f t="shared" si="76"/>
        <v>HCMĐinh Xuân Hưng</v>
      </c>
      <c r="C2714" t="s">
        <v>5937</v>
      </c>
      <c r="D2714" t="s">
        <v>5938</v>
      </c>
      <c r="E2714" s="121">
        <v>43657</v>
      </c>
      <c r="F2714" t="s">
        <v>4979</v>
      </c>
      <c r="H2714" t="s">
        <v>5723</v>
      </c>
    </row>
    <row r="2715" spans="1:9">
      <c r="A2715" t="s">
        <v>58</v>
      </c>
      <c r="B2715" t="str">
        <f t="shared" ref="B2715:B2778" si="77">+A2715&amp;C2715</f>
        <v>MTLê Thị Hương</v>
      </c>
      <c r="C2715" t="s">
        <v>1579</v>
      </c>
      <c r="D2715" t="s">
        <v>5939</v>
      </c>
      <c r="E2715" s="121">
        <v>43657</v>
      </c>
      <c r="F2715" t="s">
        <v>15</v>
      </c>
      <c r="H2715" t="s">
        <v>5300</v>
      </c>
    </row>
    <row r="2716" spans="1:9">
      <c r="A2716" t="s">
        <v>5438</v>
      </c>
      <c r="B2716" t="str">
        <f t="shared" si="77"/>
        <v>CENNgô Đức Thuận</v>
      </c>
      <c r="C2716" t="s">
        <v>6178</v>
      </c>
      <c r="D2716" t="s">
        <v>6179</v>
      </c>
      <c r="E2716" s="121">
        <v>43658</v>
      </c>
      <c r="F2716" t="s">
        <v>3812</v>
      </c>
      <c r="H2716" t="s">
        <v>5464</v>
      </c>
    </row>
    <row r="2717" spans="1:9">
      <c r="A2717" t="s">
        <v>5438</v>
      </c>
      <c r="B2717" t="str">
        <f t="shared" si="77"/>
        <v>CENMai Bá Tài</v>
      </c>
      <c r="C2717" t="s">
        <v>6180</v>
      </c>
      <c r="D2717" t="s">
        <v>6181</v>
      </c>
      <c r="E2717" s="121">
        <v>43658</v>
      </c>
      <c r="F2717" t="s">
        <v>3812</v>
      </c>
      <c r="H2717" t="s">
        <v>5664</v>
      </c>
    </row>
    <row r="2718" spans="1:9">
      <c r="A2718" t="s">
        <v>5306</v>
      </c>
      <c r="B2718" t="str">
        <f t="shared" si="77"/>
        <v>HCMNguyễn Thanh Danh</v>
      </c>
      <c r="C2718" t="s">
        <v>6182</v>
      </c>
      <c r="D2718" t="s">
        <v>6183</v>
      </c>
      <c r="E2718" s="121">
        <v>43658</v>
      </c>
      <c r="F2718" t="s">
        <v>107</v>
      </c>
      <c r="H2718" t="s">
        <v>5741</v>
      </c>
    </row>
    <row r="2719" spans="1:9">
      <c r="A2719" t="s">
        <v>5306</v>
      </c>
      <c r="B2719" t="str">
        <f t="shared" si="77"/>
        <v>HCMLê Thị Ngọc Ánh</v>
      </c>
      <c r="C2719" t="s">
        <v>296</v>
      </c>
      <c r="D2719" t="s">
        <v>6184</v>
      </c>
      <c r="E2719" s="121">
        <v>43658</v>
      </c>
      <c r="F2719" t="s">
        <v>176</v>
      </c>
      <c r="H2719" t="s">
        <v>5707</v>
      </c>
      <c r="I2719" t="s">
        <v>6176</v>
      </c>
    </row>
    <row r="2720" spans="1:9">
      <c r="A2720" t="s">
        <v>5438</v>
      </c>
      <c r="B2720" t="str">
        <f t="shared" si="77"/>
        <v>CENLương Ngọc Nguyên</v>
      </c>
      <c r="C2720" t="s">
        <v>6185</v>
      </c>
      <c r="D2720" t="s">
        <v>6186</v>
      </c>
      <c r="E2720" s="121">
        <v>43661</v>
      </c>
      <c r="F2720" t="s">
        <v>3812</v>
      </c>
      <c r="H2720" t="s">
        <v>6187</v>
      </c>
    </row>
    <row r="2721" spans="1:9">
      <c r="A2721" t="s">
        <v>5589</v>
      </c>
      <c r="B2721" t="str">
        <f t="shared" si="77"/>
        <v>SE 2Nguyễn Thị Hồng Nhung</v>
      </c>
      <c r="C2721" t="s">
        <v>2841</v>
      </c>
      <c r="D2721" t="s">
        <v>6188</v>
      </c>
      <c r="E2721" s="121">
        <v>43661</v>
      </c>
      <c r="F2721" t="s">
        <v>3812</v>
      </c>
      <c r="H2721" t="s">
        <v>6189</v>
      </c>
    </row>
    <row r="2722" spans="1:9">
      <c r="A2722" t="s">
        <v>5589</v>
      </c>
      <c r="B2722" t="str">
        <f t="shared" si="77"/>
        <v>SE 2Phạm Thị Hà Linh</v>
      </c>
      <c r="C2722" t="s">
        <v>6190</v>
      </c>
      <c r="D2722" t="s">
        <v>6191</v>
      </c>
      <c r="E2722" s="121">
        <v>43661</v>
      </c>
      <c r="F2722" t="s">
        <v>3812</v>
      </c>
      <c r="H2722" t="s">
        <v>6189</v>
      </c>
    </row>
    <row r="2723" spans="1:9">
      <c r="A2723" t="s">
        <v>5306</v>
      </c>
      <c r="B2723" t="str">
        <f t="shared" si="77"/>
        <v>HCMĐàm Thúy Phượng</v>
      </c>
      <c r="C2723" t="s">
        <v>6192</v>
      </c>
      <c r="D2723" t="s">
        <v>6193</v>
      </c>
      <c r="E2723" s="121">
        <v>43661</v>
      </c>
      <c r="F2723" t="s">
        <v>4979</v>
      </c>
      <c r="H2723" t="s">
        <v>5723</v>
      </c>
      <c r="I2723" t="s">
        <v>6171</v>
      </c>
    </row>
    <row r="2724" spans="1:9">
      <c r="A2724" t="s">
        <v>5765</v>
      </c>
      <c r="B2724" t="str">
        <f t="shared" si="77"/>
        <v>NORVũ Thị Hương</v>
      </c>
      <c r="C2724" t="s">
        <v>6194</v>
      </c>
      <c r="D2724" t="s">
        <v>6195</v>
      </c>
      <c r="E2724" s="121">
        <v>43663</v>
      </c>
      <c r="F2724" t="s">
        <v>3812</v>
      </c>
      <c r="H2724" t="s">
        <v>5603</v>
      </c>
    </row>
    <row r="2725" spans="1:9">
      <c r="A2725" t="s">
        <v>5306</v>
      </c>
      <c r="B2725" t="str">
        <f t="shared" si="77"/>
        <v>HCMHoàng Thị Lan Anh</v>
      </c>
      <c r="C2725" t="s">
        <v>6196</v>
      </c>
      <c r="D2725" t="s">
        <v>6197</v>
      </c>
      <c r="E2725" s="121">
        <v>43663</v>
      </c>
      <c r="F2725" t="s">
        <v>4979</v>
      </c>
      <c r="H2725" t="s">
        <v>5707</v>
      </c>
      <c r="I2725" t="s">
        <v>6166</v>
      </c>
    </row>
    <row r="2726" spans="1:9">
      <c r="A2726" t="s">
        <v>5765</v>
      </c>
      <c r="B2726" t="str">
        <f t="shared" si="77"/>
        <v>NORNguyễn Ngọc Khánh</v>
      </c>
      <c r="C2726" t="s">
        <v>5165</v>
      </c>
      <c r="D2726" t="s">
        <v>6198</v>
      </c>
      <c r="E2726" s="121">
        <v>43664</v>
      </c>
      <c r="F2726" t="s">
        <v>3812</v>
      </c>
      <c r="H2726" t="s">
        <v>5734</v>
      </c>
    </row>
    <row r="2727" spans="1:9">
      <c r="A2727" t="s">
        <v>5306</v>
      </c>
      <c r="B2727" t="str">
        <f t="shared" si="77"/>
        <v>HCMNguyễn Minh Hiền</v>
      </c>
      <c r="C2727" t="s">
        <v>111</v>
      </c>
      <c r="D2727" t="s">
        <v>6199</v>
      </c>
      <c r="E2727" s="121">
        <v>43666</v>
      </c>
      <c r="F2727" t="s">
        <v>176</v>
      </c>
      <c r="H2727" t="s">
        <v>5681</v>
      </c>
      <c r="I2727" t="s">
        <v>6171</v>
      </c>
    </row>
    <row r="2728" spans="1:9">
      <c r="A2728" t="s">
        <v>5306</v>
      </c>
      <c r="B2728" t="str">
        <f t="shared" si="77"/>
        <v>HCMNguyễn Minh Phương</v>
      </c>
      <c r="C2728" t="s">
        <v>6200</v>
      </c>
      <c r="D2728" t="s">
        <v>6201</v>
      </c>
      <c r="E2728" s="121">
        <v>43666</v>
      </c>
      <c r="F2728" t="s">
        <v>4979</v>
      </c>
      <c r="H2728" t="s">
        <v>5681</v>
      </c>
    </row>
    <row r="2729" spans="1:9">
      <c r="A2729" t="s">
        <v>5306</v>
      </c>
      <c r="B2729" t="str">
        <f t="shared" si="77"/>
        <v>HCMNguyễn Quốc Sử</v>
      </c>
      <c r="C2729" t="s">
        <v>6202</v>
      </c>
      <c r="D2729" t="s">
        <v>6203</v>
      </c>
      <c r="E2729" s="121">
        <v>43666</v>
      </c>
      <c r="F2729" t="s">
        <v>107</v>
      </c>
      <c r="H2729" t="s">
        <v>5723</v>
      </c>
    </row>
    <row r="2730" spans="1:9">
      <c r="A2730" t="s">
        <v>5306</v>
      </c>
      <c r="B2730" t="str">
        <f t="shared" si="77"/>
        <v>HCMTrần Thị Thái</v>
      </c>
      <c r="C2730" t="s">
        <v>6204</v>
      </c>
      <c r="D2730" t="s">
        <v>6205</v>
      </c>
      <c r="E2730" s="121">
        <v>43666</v>
      </c>
      <c r="F2730" t="s">
        <v>4979</v>
      </c>
      <c r="H2730" t="s">
        <v>5681</v>
      </c>
      <c r="I2730" t="s">
        <v>6176</v>
      </c>
    </row>
    <row r="2731" spans="1:9">
      <c r="A2731" t="s">
        <v>5306</v>
      </c>
      <c r="B2731" t="str">
        <f t="shared" si="77"/>
        <v>HCMLê Đức Khôi</v>
      </c>
      <c r="C2731" t="s">
        <v>6206</v>
      </c>
      <c r="D2731" t="s">
        <v>6207</v>
      </c>
      <c r="E2731" s="121">
        <v>43669</v>
      </c>
      <c r="F2731" t="s">
        <v>4979</v>
      </c>
      <c r="H2731" t="s">
        <v>5679</v>
      </c>
      <c r="I2731" t="s">
        <v>6167</v>
      </c>
    </row>
    <row r="2732" spans="1:9">
      <c r="A2732" t="s">
        <v>5306</v>
      </c>
      <c r="B2732" t="str">
        <f t="shared" si="77"/>
        <v>HCMNguyễn Minh Hà</v>
      </c>
      <c r="C2732" t="s">
        <v>6208</v>
      </c>
      <c r="D2732" t="s">
        <v>6209</v>
      </c>
      <c r="E2732" s="121">
        <v>43669</v>
      </c>
      <c r="F2732" t="s">
        <v>4979</v>
      </c>
      <c r="H2732" t="s">
        <v>5679</v>
      </c>
      <c r="I2732" t="s">
        <v>6171</v>
      </c>
    </row>
    <row r="2733" spans="1:9">
      <c r="A2733" t="s">
        <v>5765</v>
      </c>
      <c r="B2733" t="str">
        <f t="shared" si="77"/>
        <v>NORTrần Thị Giang</v>
      </c>
      <c r="C2733" t="s">
        <v>6210</v>
      </c>
      <c r="D2733" t="s">
        <v>6211</v>
      </c>
      <c r="E2733" s="121">
        <v>43676</v>
      </c>
      <c r="F2733" t="s">
        <v>3812</v>
      </c>
      <c r="H2733" t="s">
        <v>5487</v>
      </c>
      <c r="I2733" t="s">
        <v>6169</v>
      </c>
    </row>
    <row r="2734" spans="1:9">
      <c r="A2734" t="s">
        <v>5306</v>
      </c>
      <c r="B2734" t="str">
        <f t="shared" si="77"/>
        <v>HCMNguyễn Quang Phong</v>
      </c>
      <c r="C2734" t="s">
        <v>6212</v>
      </c>
      <c r="D2734" t="s">
        <v>6213</v>
      </c>
      <c r="E2734" s="121">
        <v>43678</v>
      </c>
      <c r="F2734" t="s">
        <v>4979</v>
      </c>
      <c r="H2734" t="s">
        <v>5707</v>
      </c>
      <c r="I2734" t="s">
        <v>6172</v>
      </c>
    </row>
    <row r="2735" spans="1:9">
      <c r="A2735" t="s">
        <v>5306</v>
      </c>
      <c r="B2735" t="str">
        <f t="shared" si="77"/>
        <v>HCMNguyễn Văn Thế</v>
      </c>
      <c r="C2735" t="s">
        <v>6214</v>
      </c>
      <c r="D2735" t="s">
        <v>6215</v>
      </c>
      <c r="E2735" s="121">
        <v>43678</v>
      </c>
      <c r="F2735" t="s">
        <v>3234</v>
      </c>
      <c r="H2735" t="s">
        <v>5796</v>
      </c>
    </row>
    <row r="2736" spans="1:9">
      <c r="A2736" t="s">
        <v>5438</v>
      </c>
      <c r="B2736" t="str">
        <f t="shared" si="77"/>
        <v>CENLê Duy Trung</v>
      </c>
      <c r="C2736" t="s">
        <v>6216</v>
      </c>
      <c r="D2736" t="s">
        <v>6217</v>
      </c>
      <c r="E2736" s="121">
        <v>43678</v>
      </c>
      <c r="F2736" t="s">
        <v>3812</v>
      </c>
      <c r="H2736" t="s">
        <v>5700</v>
      </c>
      <c r="I2736" t="s">
        <v>6169</v>
      </c>
    </row>
    <row r="2737" spans="1:9">
      <c r="A2737" t="s">
        <v>5438</v>
      </c>
      <c r="B2737" t="str">
        <f t="shared" si="77"/>
        <v>CENNguyễn Đình Đông</v>
      </c>
      <c r="C2737" t="s">
        <v>6218</v>
      </c>
      <c r="D2737" t="s">
        <v>6219</v>
      </c>
      <c r="E2737" s="121">
        <v>43678</v>
      </c>
      <c r="F2737" t="s">
        <v>3812</v>
      </c>
      <c r="H2737" t="s">
        <v>5700</v>
      </c>
      <c r="I2737" t="s">
        <v>6166</v>
      </c>
    </row>
    <row r="2738" spans="1:9">
      <c r="A2738" t="s">
        <v>5306</v>
      </c>
      <c r="B2738" t="str">
        <f t="shared" si="77"/>
        <v>HCMPhan Thị Yến</v>
      </c>
      <c r="C2738" t="s">
        <v>6220</v>
      </c>
      <c r="D2738" t="s">
        <v>6221</v>
      </c>
      <c r="E2738" s="121">
        <v>43678</v>
      </c>
      <c r="F2738" t="s">
        <v>176</v>
      </c>
      <c r="H2738" t="s">
        <v>5738</v>
      </c>
      <c r="I2738" t="s">
        <v>6170</v>
      </c>
    </row>
    <row r="2739" spans="1:9">
      <c r="A2739" t="s">
        <v>5765</v>
      </c>
      <c r="B2739" t="str">
        <f t="shared" si="77"/>
        <v xml:space="preserve">NORLê Văn Thắng </v>
      </c>
      <c r="C2739" t="s">
        <v>2184</v>
      </c>
      <c r="D2739" t="s">
        <v>6222</v>
      </c>
      <c r="E2739" s="121">
        <v>43678</v>
      </c>
      <c r="F2739" t="s">
        <v>3812</v>
      </c>
      <c r="H2739" t="s">
        <v>5667</v>
      </c>
      <c r="I2739" t="s">
        <v>6171</v>
      </c>
    </row>
    <row r="2740" spans="1:9">
      <c r="A2740" t="s">
        <v>5765</v>
      </c>
      <c r="B2740" t="str">
        <f t="shared" si="77"/>
        <v xml:space="preserve">NORHoàng Thị Thu Hằng </v>
      </c>
      <c r="C2740" t="s">
        <v>6223</v>
      </c>
      <c r="D2740" t="s">
        <v>6224</v>
      </c>
      <c r="E2740" s="121">
        <v>43678</v>
      </c>
      <c r="F2740" t="s">
        <v>3812</v>
      </c>
      <c r="H2740" t="s">
        <v>5557</v>
      </c>
      <c r="I2740" t="s">
        <v>6169</v>
      </c>
    </row>
    <row r="2741" spans="1:9">
      <c r="A2741" t="s">
        <v>5765</v>
      </c>
      <c r="B2741" t="str">
        <f t="shared" si="77"/>
        <v>NORHoàng Thị Bình</v>
      </c>
      <c r="C2741" t="s">
        <v>6225</v>
      </c>
      <c r="D2741" t="s">
        <v>6226</v>
      </c>
      <c r="E2741" s="121">
        <v>43678</v>
      </c>
      <c r="F2741" t="s">
        <v>3812</v>
      </c>
      <c r="H2741" t="s">
        <v>5634</v>
      </c>
      <c r="I2741" t="s">
        <v>6169</v>
      </c>
    </row>
    <row r="2742" spans="1:9">
      <c r="A2742" t="s">
        <v>5765</v>
      </c>
      <c r="B2742" t="str">
        <f t="shared" si="77"/>
        <v>NORNguyễn Thị Ngoan</v>
      </c>
      <c r="C2742" t="s">
        <v>6227</v>
      </c>
      <c r="D2742" t="s">
        <v>6228</v>
      </c>
      <c r="E2742" s="121">
        <v>43678</v>
      </c>
      <c r="F2742" t="s">
        <v>3812</v>
      </c>
      <c r="H2742" t="s">
        <v>5794</v>
      </c>
      <c r="I2742" t="s">
        <v>6167</v>
      </c>
    </row>
    <row r="2743" spans="1:9">
      <c r="A2743" t="s">
        <v>5765</v>
      </c>
      <c r="B2743" t="str">
        <f t="shared" si="77"/>
        <v>NORVũ Đình Hòa</v>
      </c>
      <c r="C2743" t="s">
        <v>6229</v>
      </c>
      <c r="D2743" t="s">
        <v>6230</v>
      </c>
      <c r="E2743" s="121">
        <v>43678</v>
      </c>
      <c r="F2743" t="s">
        <v>3812</v>
      </c>
      <c r="H2743" t="s">
        <v>5495</v>
      </c>
      <c r="I2743" t="s">
        <v>6171</v>
      </c>
    </row>
    <row r="2744" spans="1:9">
      <c r="A2744" t="s">
        <v>5765</v>
      </c>
      <c r="B2744" t="str">
        <f t="shared" si="77"/>
        <v>NORTrần Thị Sinh</v>
      </c>
      <c r="C2744" t="s">
        <v>6231</v>
      </c>
      <c r="D2744" t="s">
        <v>6232</v>
      </c>
      <c r="E2744" s="121">
        <v>43678</v>
      </c>
      <c r="F2744" t="s">
        <v>3812</v>
      </c>
      <c r="H2744" t="s">
        <v>5590</v>
      </c>
      <c r="I2744" t="s">
        <v>6172</v>
      </c>
    </row>
    <row r="2745" spans="1:9">
      <c r="A2745" t="s">
        <v>5438</v>
      </c>
      <c r="B2745" t="str">
        <f t="shared" si="77"/>
        <v>CENLê Thanh Nghị</v>
      </c>
      <c r="C2745" t="s">
        <v>6233</v>
      </c>
      <c r="D2745" t="s">
        <v>6234</v>
      </c>
      <c r="E2745" s="121">
        <v>43678</v>
      </c>
      <c r="F2745" t="s">
        <v>3812</v>
      </c>
      <c r="H2745" t="s">
        <v>6235</v>
      </c>
      <c r="I2745" t="s">
        <v>6175</v>
      </c>
    </row>
    <row r="2746" spans="1:9">
      <c r="A2746" t="s">
        <v>5438</v>
      </c>
      <c r="B2746" t="str">
        <f t="shared" si="77"/>
        <v>CENPhan Hoài Phương</v>
      </c>
      <c r="C2746" t="s">
        <v>6236</v>
      </c>
      <c r="D2746" t="s">
        <v>6237</v>
      </c>
      <c r="E2746" s="121">
        <v>43678</v>
      </c>
      <c r="F2746" t="s">
        <v>3812</v>
      </c>
      <c r="H2746" t="s">
        <v>5812</v>
      </c>
      <c r="I2746" t="s">
        <v>6175</v>
      </c>
    </row>
    <row r="2747" spans="1:9">
      <c r="A2747" t="s">
        <v>5438</v>
      </c>
      <c r="B2747" t="str">
        <f t="shared" si="77"/>
        <v>CENĐặng Văn Dương</v>
      </c>
      <c r="C2747" t="s">
        <v>6238</v>
      </c>
      <c r="D2747" t="s">
        <v>6239</v>
      </c>
      <c r="E2747" s="121">
        <v>43678</v>
      </c>
      <c r="F2747" t="s">
        <v>3812</v>
      </c>
      <c r="H2747" t="s">
        <v>5812</v>
      </c>
      <c r="I2747" t="s">
        <v>6166</v>
      </c>
    </row>
    <row r="2748" spans="1:9">
      <c r="A2748" t="s">
        <v>5438</v>
      </c>
      <c r="B2748" t="str">
        <f t="shared" si="77"/>
        <v>CENTrần Văn Minh</v>
      </c>
      <c r="C2748" t="s">
        <v>6240</v>
      </c>
      <c r="D2748" t="s">
        <v>6241</v>
      </c>
      <c r="E2748" s="121">
        <v>43678</v>
      </c>
      <c r="F2748" t="s">
        <v>3812</v>
      </c>
      <c r="H2748" t="s">
        <v>5609</v>
      </c>
      <c r="I2748" t="s">
        <v>6171</v>
      </c>
    </row>
    <row r="2749" spans="1:9">
      <c r="A2749" t="s">
        <v>5438</v>
      </c>
      <c r="B2749" t="str">
        <f t="shared" si="77"/>
        <v xml:space="preserve">CENĐỗ Văn Nghĩa </v>
      </c>
      <c r="C2749" t="s">
        <v>6242</v>
      </c>
      <c r="D2749" t="s">
        <v>6243</v>
      </c>
      <c r="E2749" s="121">
        <v>43678</v>
      </c>
      <c r="F2749" t="s">
        <v>3812</v>
      </c>
      <c r="H2749" t="s">
        <v>5479</v>
      </c>
      <c r="I2749" t="s">
        <v>6171</v>
      </c>
    </row>
    <row r="2750" spans="1:9">
      <c r="A2750" t="s">
        <v>5438</v>
      </c>
      <c r="B2750" t="str">
        <f t="shared" si="77"/>
        <v xml:space="preserve">CENTrần Đắc Tú </v>
      </c>
      <c r="C2750" t="s">
        <v>6244</v>
      </c>
      <c r="D2750" t="s">
        <v>6245</v>
      </c>
      <c r="E2750" s="121">
        <v>43678</v>
      </c>
      <c r="F2750" t="s">
        <v>3812</v>
      </c>
      <c r="H2750" t="s">
        <v>5479</v>
      </c>
      <c r="I2750" t="s">
        <v>6169</v>
      </c>
    </row>
    <row r="2751" spans="1:9">
      <c r="A2751" t="s">
        <v>5438</v>
      </c>
      <c r="B2751" t="str">
        <f t="shared" si="77"/>
        <v>CENVũ Thanh Tuấn</v>
      </c>
      <c r="C2751" t="s">
        <v>6246</v>
      </c>
      <c r="D2751" t="s">
        <v>6247</v>
      </c>
      <c r="E2751" s="121">
        <v>43678</v>
      </c>
      <c r="F2751" t="s">
        <v>3812</v>
      </c>
      <c r="H2751" t="s">
        <v>6248</v>
      </c>
      <c r="I2751" t="s">
        <v>6166</v>
      </c>
    </row>
    <row r="2752" spans="1:9">
      <c r="A2752" t="s">
        <v>5438</v>
      </c>
      <c r="B2752" t="str">
        <f t="shared" si="77"/>
        <v>CENTrần Thị Hồng Đảm</v>
      </c>
      <c r="C2752" t="s">
        <v>6249</v>
      </c>
      <c r="D2752" t="s">
        <v>6250</v>
      </c>
      <c r="E2752" s="121">
        <v>43678</v>
      </c>
      <c r="F2752" t="s">
        <v>3812</v>
      </c>
      <c r="H2752" t="s">
        <v>5422</v>
      </c>
      <c r="I2752" t="s">
        <v>6171</v>
      </c>
    </row>
    <row r="2753" spans="1:9">
      <c r="A2753" t="s">
        <v>5438</v>
      </c>
      <c r="B2753" t="str">
        <f t="shared" si="77"/>
        <v>CENLê Thị Hòa</v>
      </c>
      <c r="C2753" t="s">
        <v>6251</v>
      </c>
      <c r="D2753" t="s">
        <v>6252</v>
      </c>
      <c r="E2753" s="121">
        <v>43678</v>
      </c>
      <c r="F2753" t="s">
        <v>3812</v>
      </c>
      <c r="H2753" t="s">
        <v>5733</v>
      </c>
      <c r="I2753" t="s">
        <v>6173</v>
      </c>
    </row>
    <row r="2754" spans="1:9">
      <c r="A2754" t="s">
        <v>5765</v>
      </c>
      <c r="B2754" t="str">
        <f t="shared" si="77"/>
        <v>NORLÒ VĂN SƠN</v>
      </c>
      <c r="C2754" t="s">
        <v>6253</v>
      </c>
      <c r="D2754" t="s">
        <v>6254</v>
      </c>
      <c r="E2754" s="121">
        <v>43678</v>
      </c>
      <c r="F2754" t="s">
        <v>3812</v>
      </c>
      <c r="H2754" t="s">
        <v>5735</v>
      </c>
      <c r="I2754" t="s">
        <v>6166</v>
      </c>
    </row>
    <row r="2755" spans="1:9">
      <c r="A2755" t="s">
        <v>5649</v>
      </c>
      <c r="B2755" t="str">
        <f t="shared" si="77"/>
        <v>MK 1Nguyễn Minh Tường</v>
      </c>
      <c r="C2755" t="s">
        <v>6255</v>
      </c>
      <c r="D2755" t="s">
        <v>6256</v>
      </c>
      <c r="E2755" s="121">
        <v>43678</v>
      </c>
      <c r="F2755" t="s">
        <v>3812</v>
      </c>
      <c r="H2755" t="s">
        <v>5698</v>
      </c>
    </row>
    <row r="2756" spans="1:9">
      <c r="A2756" t="s">
        <v>5589</v>
      </c>
      <c r="B2756" t="str">
        <f t="shared" si="77"/>
        <v>SE 2Nguyễn Thùy Trâm</v>
      </c>
      <c r="C2756" t="s">
        <v>6257</v>
      </c>
      <c r="D2756" t="s">
        <v>6258</v>
      </c>
      <c r="E2756" s="121">
        <v>43678</v>
      </c>
      <c r="F2756" t="s">
        <v>3812</v>
      </c>
      <c r="H2756" t="s">
        <v>5378</v>
      </c>
    </row>
    <row r="2757" spans="1:9">
      <c r="A2757" t="s">
        <v>6259</v>
      </c>
      <c r="B2757" t="str">
        <f t="shared" si="77"/>
        <v>SE 3Hồ Sỹ Long</v>
      </c>
      <c r="C2757" t="s">
        <v>4957</v>
      </c>
      <c r="D2757" t="s">
        <v>6260</v>
      </c>
      <c r="E2757" s="121">
        <v>43678</v>
      </c>
      <c r="F2757" t="s">
        <v>3812</v>
      </c>
      <c r="H2757" t="s">
        <v>5769</v>
      </c>
    </row>
    <row r="2758" spans="1:9">
      <c r="A2758" t="s">
        <v>6261</v>
      </c>
      <c r="B2758" t="str">
        <f t="shared" si="77"/>
        <v>SE 4Nguyễn Minh Hiếu</v>
      </c>
      <c r="C2758" t="s">
        <v>6262</v>
      </c>
      <c r="D2758" t="s">
        <v>6263</v>
      </c>
      <c r="E2758" s="121">
        <v>43678</v>
      </c>
      <c r="F2758" t="s">
        <v>3812</v>
      </c>
      <c r="H2758" t="s">
        <v>5388</v>
      </c>
    </row>
    <row r="2759" spans="1:9">
      <c r="A2759" t="s">
        <v>5438</v>
      </c>
      <c r="B2759" t="str">
        <f t="shared" si="77"/>
        <v>CENLê Văn Thừa</v>
      </c>
      <c r="C2759" t="s">
        <v>6264</v>
      </c>
      <c r="D2759" t="s">
        <v>6265</v>
      </c>
      <c r="E2759" s="121">
        <v>43678</v>
      </c>
      <c r="F2759" t="s">
        <v>3812</v>
      </c>
      <c r="H2759" t="s">
        <v>5789</v>
      </c>
      <c r="I2759" t="s">
        <v>6175</v>
      </c>
    </row>
    <row r="2760" spans="1:9">
      <c r="A2760" t="s">
        <v>5765</v>
      </c>
      <c r="B2760" t="str">
        <f t="shared" si="77"/>
        <v>NORNguyễn Thị Hằng</v>
      </c>
      <c r="C2760" t="s">
        <v>178</v>
      </c>
      <c r="D2760" t="s">
        <v>6266</v>
      </c>
      <c r="E2760" s="121">
        <v>43679</v>
      </c>
      <c r="F2760" t="s">
        <v>3812</v>
      </c>
      <c r="H2760" t="s">
        <v>6267</v>
      </c>
      <c r="I2760" t="s">
        <v>6171</v>
      </c>
    </row>
    <row r="2761" spans="1:9">
      <c r="A2761" t="s">
        <v>5765</v>
      </c>
      <c r="B2761" t="str">
        <f t="shared" si="77"/>
        <v>NORNguyễn Thị Thúy TB</v>
      </c>
      <c r="C2761" t="s">
        <v>6268</v>
      </c>
      <c r="D2761" t="s">
        <v>6269</v>
      </c>
      <c r="E2761" s="121">
        <v>43679</v>
      </c>
      <c r="F2761" t="s">
        <v>3812</v>
      </c>
      <c r="H2761" t="s">
        <v>5634</v>
      </c>
      <c r="I2761" t="s">
        <v>6169</v>
      </c>
    </row>
    <row r="2762" spans="1:9">
      <c r="A2762" t="s">
        <v>5765</v>
      </c>
      <c r="B2762" t="str">
        <f t="shared" si="77"/>
        <v>NORVũ Thị Thắm</v>
      </c>
      <c r="C2762" t="s">
        <v>6270</v>
      </c>
      <c r="D2762" t="s">
        <v>6271</v>
      </c>
      <c r="E2762" s="121">
        <v>43680</v>
      </c>
      <c r="F2762" t="s">
        <v>3812</v>
      </c>
      <c r="H2762" t="s">
        <v>5493</v>
      </c>
      <c r="I2762" t="s">
        <v>6167</v>
      </c>
    </row>
    <row r="2763" spans="1:9">
      <c r="A2763" t="s">
        <v>5589</v>
      </c>
      <c r="B2763" t="str">
        <f t="shared" si="77"/>
        <v>SE 2Hoàng Thị Thắm</v>
      </c>
      <c r="C2763" t="s">
        <v>6272</v>
      </c>
      <c r="D2763" t="s">
        <v>6273</v>
      </c>
      <c r="E2763" s="121">
        <v>43680</v>
      </c>
      <c r="F2763" t="s">
        <v>3812</v>
      </c>
      <c r="H2763" t="s">
        <v>5770</v>
      </c>
    </row>
    <row r="2764" spans="1:9">
      <c r="A2764" t="s">
        <v>5589</v>
      </c>
      <c r="B2764" t="str">
        <f t="shared" si="77"/>
        <v>SE 2Đỗ Thị Thu Phương</v>
      </c>
      <c r="C2764" t="s">
        <v>4853</v>
      </c>
      <c r="D2764" t="s">
        <v>6274</v>
      </c>
      <c r="E2764" s="121">
        <v>43682</v>
      </c>
      <c r="F2764" t="s">
        <v>3812</v>
      </c>
      <c r="H2764" t="s">
        <v>5610</v>
      </c>
    </row>
    <row r="2765" spans="1:9">
      <c r="A2765" t="s">
        <v>5589</v>
      </c>
      <c r="B2765" t="str">
        <f t="shared" si="77"/>
        <v>SE 2Nguyễn Hoàng Vy</v>
      </c>
      <c r="C2765" t="s">
        <v>6275</v>
      </c>
      <c r="D2765" t="s">
        <v>6276</v>
      </c>
      <c r="E2765" s="121">
        <v>43682</v>
      </c>
      <c r="F2765" t="s">
        <v>3812</v>
      </c>
      <c r="H2765" t="s">
        <v>5610</v>
      </c>
    </row>
    <row r="2766" spans="1:9">
      <c r="A2766" t="s">
        <v>5589</v>
      </c>
      <c r="B2766" t="str">
        <f t="shared" si="77"/>
        <v>SE 2Nguyễn Thị Thanh Phụng</v>
      </c>
      <c r="C2766" t="s">
        <v>6277</v>
      </c>
      <c r="D2766" t="s">
        <v>6278</v>
      </c>
      <c r="E2766" s="121">
        <v>43682</v>
      </c>
      <c r="F2766" t="s">
        <v>3812</v>
      </c>
      <c r="H2766" t="s">
        <v>5610</v>
      </c>
    </row>
    <row r="2767" spans="1:9">
      <c r="A2767" t="s">
        <v>5306</v>
      </c>
      <c r="B2767" t="str">
        <f t="shared" si="77"/>
        <v>HCMNguyễn Thành Nhân</v>
      </c>
      <c r="C2767" t="s">
        <v>6279</v>
      </c>
      <c r="D2767" t="s">
        <v>6280</v>
      </c>
      <c r="E2767" s="121">
        <v>43683</v>
      </c>
      <c r="F2767" t="s">
        <v>4979</v>
      </c>
      <c r="H2767" t="s">
        <v>5679</v>
      </c>
      <c r="I2767" t="s">
        <v>6175</v>
      </c>
    </row>
    <row r="2768" spans="1:9">
      <c r="A2768" t="s">
        <v>5306</v>
      </c>
      <c r="B2768" t="str">
        <f t="shared" si="77"/>
        <v>HCMNgô Thị Mai</v>
      </c>
      <c r="C2768" t="s">
        <v>6281</v>
      </c>
      <c r="D2768" t="s">
        <v>6282</v>
      </c>
      <c r="E2768" s="121">
        <v>43683</v>
      </c>
      <c r="F2768" t="s">
        <v>3812</v>
      </c>
      <c r="H2768" t="s">
        <v>5471</v>
      </c>
      <c r="I2768" t="s">
        <v>6170</v>
      </c>
    </row>
    <row r="2769" spans="1:9">
      <c r="A2769" t="s">
        <v>5306</v>
      </c>
      <c r="B2769" t="str">
        <f t="shared" si="77"/>
        <v>HCMBùi Thị Kim Cúc</v>
      </c>
      <c r="C2769" t="s">
        <v>6283</v>
      </c>
      <c r="D2769" t="s">
        <v>6284</v>
      </c>
      <c r="E2769" s="121">
        <v>43678</v>
      </c>
      <c r="F2769" t="s">
        <v>4979</v>
      </c>
      <c r="H2769" t="s">
        <v>5681</v>
      </c>
      <c r="I2769" t="s">
        <v>6174</v>
      </c>
    </row>
    <row r="2770" spans="1:9">
      <c r="A2770" t="s">
        <v>5438</v>
      </c>
      <c r="B2770" t="str">
        <f t="shared" si="77"/>
        <v>CENNguyễn Đặng Bảo Ý</v>
      </c>
      <c r="C2770" t="s">
        <v>6285</v>
      </c>
      <c r="D2770" t="s">
        <v>6286</v>
      </c>
      <c r="E2770" s="121">
        <v>43685</v>
      </c>
      <c r="F2770" t="s">
        <v>3812</v>
      </c>
      <c r="H2770" t="s">
        <v>5795</v>
      </c>
      <c r="I2770" t="s">
        <v>6169</v>
      </c>
    </row>
    <row r="2771" spans="1:9">
      <c r="A2771" t="s">
        <v>5306</v>
      </c>
      <c r="B2771" t="str">
        <f t="shared" si="77"/>
        <v>HCMTrần Thành Tín</v>
      </c>
      <c r="C2771" t="s">
        <v>6287</v>
      </c>
      <c r="D2771" t="s">
        <v>6288</v>
      </c>
      <c r="E2771" s="121">
        <v>43687</v>
      </c>
      <c r="F2771" t="s">
        <v>4979</v>
      </c>
      <c r="H2771" t="s">
        <v>5681</v>
      </c>
      <c r="I2771" t="s">
        <v>6168</v>
      </c>
    </row>
    <row r="2772" spans="1:9">
      <c r="A2772" t="s">
        <v>5306</v>
      </c>
      <c r="B2772" t="str">
        <f t="shared" si="77"/>
        <v>HCMĐinh Thị Thanh Tuyết</v>
      </c>
      <c r="C2772" t="s">
        <v>6289</v>
      </c>
      <c r="D2772" t="s">
        <v>6290</v>
      </c>
      <c r="E2772" s="121">
        <v>43687</v>
      </c>
      <c r="F2772" t="s">
        <v>4979</v>
      </c>
      <c r="H2772" t="s">
        <v>5723</v>
      </c>
      <c r="I2772" t="s">
        <v>6166</v>
      </c>
    </row>
    <row r="2773" spans="1:9">
      <c r="A2773" t="s">
        <v>5340</v>
      </c>
      <c r="B2773" t="str">
        <f t="shared" si="77"/>
        <v>SENguyễn Đức Mai</v>
      </c>
      <c r="C2773" t="s">
        <v>6291</v>
      </c>
      <c r="D2773" t="s">
        <v>6292</v>
      </c>
      <c r="E2773" s="121">
        <v>43687</v>
      </c>
      <c r="F2773" t="s">
        <v>3812</v>
      </c>
      <c r="H2773" t="s">
        <v>5802</v>
      </c>
    </row>
    <row r="2774" spans="1:9">
      <c r="A2774" t="s">
        <v>5306</v>
      </c>
      <c r="B2774" t="str">
        <f t="shared" si="77"/>
        <v>HCMHồ Quốc Lĩnh</v>
      </c>
      <c r="C2774" t="s">
        <v>6293</v>
      </c>
      <c r="D2774" t="s">
        <v>6294</v>
      </c>
      <c r="E2774" s="121">
        <v>43687</v>
      </c>
      <c r="F2774" t="s">
        <v>4979</v>
      </c>
      <c r="H2774" t="s">
        <v>5679</v>
      </c>
      <c r="I2774" t="s">
        <v>6166</v>
      </c>
    </row>
    <row r="2775" spans="1:9">
      <c r="A2775" t="s">
        <v>5306</v>
      </c>
      <c r="B2775" t="str">
        <f t="shared" si="77"/>
        <v>HCMVõ Minh Hoàng</v>
      </c>
      <c r="C2775" t="s">
        <v>2191</v>
      </c>
      <c r="D2775" t="s">
        <v>6295</v>
      </c>
      <c r="E2775" s="121">
        <v>43691</v>
      </c>
      <c r="F2775" t="s">
        <v>4979</v>
      </c>
      <c r="H2775" t="s">
        <v>5723</v>
      </c>
      <c r="I2775" t="s">
        <v>6167</v>
      </c>
    </row>
    <row r="2776" spans="1:9">
      <c r="A2776" t="s">
        <v>5306</v>
      </c>
      <c r="B2776" t="str">
        <f t="shared" si="77"/>
        <v>HCMNgô Đức Trung</v>
      </c>
      <c r="C2776" t="s">
        <v>6296</v>
      </c>
      <c r="D2776" t="s">
        <v>6297</v>
      </c>
      <c r="E2776" s="121">
        <v>43690</v>
      </c>
      <c r="F2776" t="s">
        <v>107</v>
      </c>
      <c r="H2776" t="s">
        <v>5743</v>
      </c>
    </row>
    <row r="2777" spans="1:9">
      <c r="A2777" t="s">
        <v>5306</v>
      </c>
      <c r="B2777" t="str">
        <f t="shared" si="77"/>
        <v>HCMĐoàn Vọng Đông Ngự</v>
      </c>
      <c r="C2777" t="s">
        <v>6298</v>
      </c>
      <c r="D2777" t="s">
        <v>6299</v>
      </c>
      <c r="E2777" s="121">
        <v>43691</v>
      </c>
      <c r="F2777" t="s">
        <v>4979</v>
      </c>
      <c r="H2777" t="s">
        <v>5743</v>
      </c>
      <c r="I2777" t="s">
        <v>6174</v>
      </c>
    </row>
    <row r="2778" spans="1:9">
      <c r="A2778" t="s">
        <v>5306</v>
      </c>
      <c r="B2778" t="str">
        <f t="shared" si="77"/>
        <v>HCMKhưu Thiên Trúc</v>
      </c>
      <c r="C2778" t="s">
        <v>6300</v>
      </c>
      <c r="D2778" t="s">
        <v>6301</v>
      </c>
      <c r="E2778" s="121">
        <v>43694</v>
      </c>
      <c r="F2778" t="s">
        <v>4979</v>
      </c>
      <c r="H2778" t="s">
        <v>5707</v>
      </c>
      <c r="I2778" t="s">
        <v>6171</v>
      </c>
    </row>
    <row r="2779" spans="1:9">
      <c r="A2779" t="s">
        <v>5306</v>
      </c>
      <c r="B2779" t="str">
        <f t="shared" ref="B2779:B2842" si="78">+A2779&amp;C2779</f>
        <v>HCMBùi Thành Long</v>
      </c>
      <c r="C2779" t="s">
        <v>6302</v>
      </c>
      <c r="D2779" t="s">
        <v>6303</v>
      </c>
      <c r="E2779" s="121">
        <v>43697</v>
      </c>
      <c r="F2779" t="s">
        <v>4979</v>
      </c>
      <c r="H2779" t="s">
        <v>5707</v>
      </c>
      <c r="I2779" t="s">
        <v>6167</v>
      </c>
    </row>
    <row r="2780" spans="1:9">
      <c r="A2780" t="s">
        <v>5306</v>
      </c>
      <c r="B2780" t="str">
        <f t="shared" si="78"/>
        <v>HCMLê Thanh Thảo</v>
      </c>
      <c r="C2780" t="s">
        <v>6304</v>
      </c>
      <c r="D2780" t="s">
        <v>6305</v>
      </c>
      <c r="E2780" s="121">
        <v>43697</v>
      </c>
      <c r="F2780" t="s">
        <v>4979</v>
      </c>
      <c r="H2780" t="s">
        <v>5723</v>
      </c>
      <c r="I2780" t="s">
        <v>6167</v>
      </c>
    </row>
    <row r="2781" spans="1:9">
      <c r="A2781" t="s">
        <v>5306</v>
      </c>
      <c r="B2781" t="str">
        <f t="shared" si="78"/>
        <v>HCMNgô Văn Thành</v>
      </c>
      <c r="C2781" t="s">
        <v>4886</v>
      </c>
      <c r="D2781" t="s">
        <v>6306</v>
      </c>
      <c r="E2781" s="121">
        <v>43697</v>
      </c>
      <c r="F2781" t="s">
        <v>4979</v>
      </c>
      <c r="H2781" t="s">
        <v>5723</v>
      </c>
      <c r="I2781" t="s">
        <v>6172</v>
      </c>
    </row>
    <row r="2782" spans="1:9">
      <c r="A2782" t="s">
        <v>5589</v>
      </c>
      <c r="B2782" t="str">
        <f t="shared" si="78"/>
        <v xml:space="preserve">SE 2Trương Hữu Hiệp </v>
      </c>
      <c r="C2782" t="s">
        <v>6307</v>
      </c>
      <c r="D2782" t="s">
        <v>6308</v>
      </c>
      <c r="E2782" s="121">
        <v>43689</v>
      </c>
      <c r="F2782" t="s">
        <v>107</v>
      </c>
      <c r="H2782" t="s">
        <v>5785</v>
      </c>
    </row>
    <row r="2783" spans="1:9">
      <c r="A2783" t="s">
        <v>5765</v>
      </c>
      <c r="B2783" t="str">
        <f t="shared" si="78"/>
        <v>NORNguyễn Minh Quyết</v>
      </c>
      <c r="C2783" t="s">
        <v>1312</v>
      </c>
      <c r="D2783" t="s">
        <v>6309</v>
      </c>
      <c r="E2783" s="121">
        <v>43692</v>
      </c>
      <c r="F2783" t="s">
        <v>107</v>
      </c>
      <c r="H2783" t="s">
        <v>5784</v>
      </c>
    </row>
    <row r="2784" spans="1:9">
      <c r="A2784" t="s">
        <v>58</v>
      </c>
      <c r="B2784" t="str">
        <f t="shared" si="78"/>
        <v>MTNguyễn Duy Thạch</v>
      </c>
      <c r="C2784" t="s">
        <v>6310</v>
      </c>
      <c r="D2784" t="s">
        <v>6311</v>
      </c>
      <c r="E2784" s="121">
        <v>43699</v>
      </c>
      <c r="F2784" t="s">
        <v>15</v>
      </c>
      <c r="H2784" t="s">
        <v>6312</v>
      </c>
    </row>
    <row r="2785" spans="1:9">
      <c r="A2785" t="s">
        <v>5306</v>
      </c>
      <c r="B2785" t="str">
        <f t="shared" si="78"/>
        <v>HCMNgô Anh Khoa</v>
      </c>
      <c r="C2785" t="s">
        <v>6313</v>
      </c>
      <c r="D2785" t="s">
        <v>6314</v>
      </c>
      <c r="E2785" s="121">
        <v>43699</v>
      </c>
      <c r="F2785" t="s">
        <v>4979</v>
      </c>
      <c r="H2785" t="s">
        <v>5679</v>
      </c>
      <c r="I2785" t="s">
        <v>6169</v>
      </c>
    </row>
    <row r="2786" spans="1:9">
      <c r="A2786" t="s">
        <v>5306</v>
      </c>
      <c r="B2786" t="str">
        <f t="shared" si="78"/>
        <v>HCMDương Kiến Vinh</v>
      </c>
      <c r="C2786" t="s">
        <v>6315</v>
      </c>
      <c r="D2786" t="s">
        <v>6316</v>
      </c>
      <c r="E2786" s="121">
        <v>43699</v>
      </c>
      <c r="F2786" t="s">
        <v>4979</v>
      </c>
      <c r="H2786" t="s">
        <v>5679</v>
      </c>
      <c r="I2786" t="s">
        <v>6166</v>
      </c>
    </row>
    <row r="2787" spans="1:9">
      <c r="A2787" t="s">
        <v>5306</v>
      </c>
      <c r="B2787" t="str">
        <f t="shared" si="78"/>
        <v>HCMVõ Thanh Lâm</v>
      </c>
      <c r="C2787" t="s">
        <v>6317</v>
      </c>
      <c r="D2787" t="s">
        <v>6318</v>
      </c>
      <c r="E2787" s="121">
        <v>43697</v>
      </c>
      <c r="F2787" t="s">
        <v>4979</v>
      </c>
      <c r="H2787" t="s">
        <v>5743</v>
      </c>
      <c r="I2787" t="s">
        <v>6174</v>
      </c>
    </row>
    <row r="2788" spans="1:9">
      <c r="A2788" t="s">
        <v>5306</v>
      </c>
      <c r="B2788" t="str">
        <f t="shared" si="78"/>
        <v>HCMTrần Linh Dương</v>
      </c>
      <c r="C2788" t="s">
        <v>6319</v>
      </c>
      <c r="D2788" t="s">
        <v>6320</v>
      </c>
      <c r="E2788" s="121">
        <v>43333</v>
      </c>
      <c r="F2788" t="s">
        <v>4979</v>
      </c>
      <c r="H2788" t="s">
        <v>5743</v>
      </c>
      <c r="I2788" t="s">
        <v>6176</v>
      </c>
    </row>
    <row r="2789" spans="1:9">
      <c r="A2789" t="s">
        <v>5589</v>
      </c>
      <c r="B2789" t="str">
        <f t="shared" si="78"/>
        <v>SE 2Lê Thị Nguyệt</v>
      </c>
      <c r="C2789" t="s">
        <v>517</v>
      </c>
      <c r="D2789" t="s">
        <v>6321</v>
      </c>
      <c r="E2789" s="121">
        <v>43699</v>
      </c>
      <c r="F2789" t="s">
        <v>3812</v>
      </c>
      <c r="H2789" t="s">
        <v>5380</v>
      </c>
    </row>
    <row r="2790" spans="1:9">
      <c r="A2790" t="s">
        <v>5589</v>
      </c>
      <c r="B2790" t="str">
        <f t="shared" si="78"/>
        <v>SE 2Phan Thị Thảo</v>
      </c>
      <c r="C2790" t="s">
        <v>6322</v>
      </c>
      <c r="D2790" t="s">
        <v>6323</v>
      </c>
      <c r="E2790" s="121">
        <v>43699</v>
      </c>
      <c r="F2790" t="s">
        <v>3812</v>
      </c>
      <c r="H2790" t="s">
        <v>5380</v>
      </c>
    </row>
    <row r="2791" spans="1:9">
      <c r="A2791" t="s">
        <v>5765</v>
      </c>
      <c r="B2791" t="str">
        <f t="shared" si="78"/>
        <v xml:space="preserve">NORLÊ ĐIÊP LỢI </v>
      </c>
      <c r="C2791" t="s">
        <v>6324</v>
      </c>
      <c r="D2791" t="s">
        <v>6325</v>
      </c>
      <c r="E2791" s="121">
        <v>43700</v>
      </c>
      <c r="F2791" t="s">
        <v>3812</v>
      </c>
      <c r="H2791" t="s">
        <v>5586</v>
      </c>
      <c r="I2791" t="s">
        <v>6175</v>
      </c>
    </row>
    <row r="2792" spans="1:9">
      <c r="A2792" t="s">
        <v>5772</v>
      </c>
      <c r="B2792" t="str">
        <f t="shared" si="78"/>
        <v>SE 1La Văn Đức</v>
      </c>
      <c r="C2792" t="s">
        <v>6326</v>
      </c>
      <c r="D2792" t="s">
        <v>6327</v>
      </c>
      <c r="E2792" s="121">
        <v>43703</v>
      </c>
      <c r="F2792" t="s">
        <v>107</v>
      </c>
      <c r="H2792" t="s">
        <v>5810</v>
      </c>
    </row>
    <row r="2793" spans="1:9">
      <c r="A2793" t="s">
        <v>5306</v>
      </c>
      <c r="B2793" t="str">
        <f t="shared" si="78"/>
        <v>HCMTrần Việt Anh</v>
      </c>
      <c r="C2793" t="s">
        <v>6328</v>
      </c>
      <c r="D2793" t="s">
        <v>6329</v>
      </c>
      <c r="E2793" s="121">
        <v>43704</v>
      </c>
      <c r="F2793" t="s">
        <v>107</v>
      </c>
      <c r="H2793" t="s">
        <v>5471</v>
      </c>
    </row>
    <row r="2794" spans="1:9">
      <c r="A2794" t="s">
        <v>58</v>
      </c>
      <c r="B2794" t="str">
        <f t="shared" si="78"/>
        <v>MTHuỳnh Công Thành</v>
      </c>
      <c r="C2794" t="s">
        <v>3935</v>
      </c>
      <c r="D2794" t="s">
        <v>6330</v>
      </c>
      <c r="E2794" s="121">
        <v>43709</v>
      </c>
      <c r="F2794" t="s">
        <v>15</v>
      </c>
      <c r="H2794" t="s">
        <v>5299</v>
      </c>
    </row>
    <row r="2795" spans="1:9">
      <c r="A2795" t="s">
        <v>58</v>
      </c>
      <c r="B2795" t="str">
        <f t="shared" si="78"/>
        <v>MTHà Thanh Thường</v>
      </c>
      <c r="C2795" t="s">
        <v>6163</v>
      </c>
      <c r="D2795" t="s">
        <v>6331</v>
      </c>
      <c r="E2795" s="121">
        <v>43709</v>
      </c>
      <c r="F2795" t="s">
        <v>15</v>
      </c>
      <c r="H2795" t="s">
        <v>5299</v>
      </c>
    </row>
    <row r="2796" spans="1:9">
      <c r="A2796" t="s">
        <v>5306</v>
      </c>
      <c r="B2796" t="str">
        <f t="shared" si="78"/>
        <v>HCMTrương Thị Thu Hà</v>
      </c>
      <c r="C2796" t="s">
        <v>6332</v>
      </c>
      <c r="D2796" t="s">
        <v>6333</v>
      </c>
      <c r="E2796" s="121">
        <v>43711</v>
      </c>
      <c r="F2796" t="s">
        <v>107</v>
      </c>
      <c r="H2796" t="s">
        <v>5695</v>
      </c>
      <c r="I2796" t="s">
        <v>6167</v>
      </c>
    </row>
    <row r="2797" spans="1:9">
      <c r="A2797" t="s">
        <v>5306</v>
      </c>
      <c r="B2797" t="str">
        <f t="shared" si="78"/>
        <v>HCMNguyễn Thị Thu Hằng</v>
      </c>
      <c r="C2797" t="s">
        <v>1695</v>
      </c>
      <c r="D2797" t="s">
        <v>6334</v>
      </c>
      <c r="E2797" s="121">
        <v>43711</v>
      </c>
      <c r="F2797" t="s">
        <v>3812</v>
      </c>
      <c r="H2797" t="s">
        <v>5695</v>
      </c>
      <c r="I2797" t="s">
        <v>6173</v>
      </c>
    </row>
    <row r="2798" spans="1:9">
      <c r="A2798" t="s">
        <v>5306</v>
      </c>
      <c r="B2798" t="str">
        <f t="shared" si="78"/>
        <v>HCMNguyễn Đình Thoảng</v>
      </c>
      <c r="C2798" t="s">
        <v>6335</v>
      </c>
      <c r="D2798" t="s">
        <v>6336</v>
      </c>
      <c r="E2798" s="121">
        <v>43711</v>
      </c>
      <c r="F2798" t="s">
        <v>3812</v>
      </c>
      <c r="H2798" t="s">
        <v>5695</v>
      </c>
      <c r="I2798" t="s">
        <v>6174</v>
      </c>
    </row>
    <row r="2799" spans="1:9">
      <c r="A2799" t="s">
        <v>5438</v>
      </c>
      <c r="B2799" t="str">
        <f>+A2799&amp;C2799</f>
        <v>CENHà Quang Trường</v>
      </c>
      <c r="C2799" t="s">
        <v>6337</v>
      </c>
      <c r="D2799" t="s">
        <v>6338</v>
      </c>
      <c r="E2799" s="121">
        <v>43711</v>
      </c>
      <c r="F2799" t="s">
        <v>3812</v>
      </c>
      <c r="H2799" t="s">
        <v>5790</v>
      </c>
      <c r="I2799" t="s">
        <v>6177</v>
      </c>
    </row>
    <row r="2800" spans="1:9">
      <c r="A2800" t="s">
        <v>5438</v>
      </c>
      <c r="B2800" t="str">
        <f>+A2800&amp;C2800</f>
        <v>CENLê Thị Duyên</v>
      </c>
      <c r="C2800" t="s">
        <v>6339</v>
      </c>
      <c r="D2800" t="s">
        <v>6340</v>
      </c>
      <c r="E2800" s="121">
        <v>43711</v>
      </c>
      <c r="F2800" t="s">
        <v>3812</v>
      </c>
      <c r="H2800" t="s">
        <v>6341</v>
      </c>
      <c r="I2800" t="s">
        <v>6169</v>
      </c>
    </row>
    <row r="2801" spans="1:9">
      <c r="A2801" t="s">
        <v>5438</v>
      </c>
      <c r="B2801" t="str">
        <f>+A2801&amp;C2801</f>
        <v>CENPhạm Ngọc Thạch</v>
      </c>
      <c r="C2801" t="s">
        <v>6342</v>
      </c>
      <c r="D2801" t="s">
        <v>6343</v>
      </c>
      <c r="E2801" s="121">
        <v>43711</v>
      </c>
      <c r="F2801" t="s">
        <v>3812</v>
      </c>
      <c r="H2801" t="s">
        <v>6341</v>
      </c>
      <c r="I2801" t="s">
        <v>6166</v>
      </c>
    </row>
    <row r="2802" spans="1:9">
      <c r="A2802" t="s">
        <v>5638</v>
      </c>
      <c r="B2802" t="str">
        <f t="shared" si="78"/>
        <v>MK 2Nguyễn Thị Kim Ngân</v>
      </c>
      <c r="C2802" t="s">
        <v>2118</v>
      </c>
      <c r="D2802" t="s">
        <v>6344</v>
      </c>
      <c r="E2802" s="121">
        <v>43711</v>
      </c>
      <c r="F2802" t="s">
        <v>3812</v>
      </c>
      <c r="H2802" t="s">
        <v>5435</v>
      </c>
      <c r="I2802" t="s">
        <v>6169</v>
      </c>
    </row>
    <row r="2803" spans="1:9">
      <c r="A2803" t="s">
        <v>5638</v>
      </c>
      <c r="B2803" t="str">
        <f t="shared" si="78"/>
        <v>MK 2Nguyễn Thị Kim Thư</v>
      </c>
      <c r="C2803" t="s">
        <v>6345</v>
      </c>
      <c r="D2803" t="s">
        <v>6346</v>
      </c>
      <c r="E2803" s="121">
        <v>43711</v>
      </c>
      <c r="F2803" t="s">
        <v>3812</v>
      </c>
      <c r="H2803" t="s">
        <v>5867</v>
      </c>
      <c r="I2803" t="s">
        <v>6168</v>
      </c>
    </row>
    <row r="2804" spans="1:9">
      <c r="A2804" t="s">
        <v>5765</v>
      </c>
      <c r="B2804" t="str">
        <f t="shared" si="78"/>
        <v>NORPhạm Ngọc Mai</v>
      </c>
      <c r="C2804" t="s">
        <v>6347</v>
      </c>
      <c r="D2804" t="s">
        <v>6348</v>
      </c>
      <c r="E2804" s="121">
        <v>43711</v>
      </c>
      <c r="F2804" t="s">
        <v>3812</v>
      </c>
      <c r="H2804" t="s">
        <v>6349</v>
      </c>
      <c r="I2804" t="s">
        <v>6169</v>
      </c>
    </row>
    <row r="2805" spans="1:9">
      <c r="A2805" t="s">
        <v>5765</v>
      </c>
      <c r="B2805" t="str">
        <f t="shared" si="78"/>
        <v>NORVũ Thị Trà My</v>
      </c>
      <c r="C2805" t="s">
        <v>6350</v>
      </c>
      <c r="D2805" t="s">
        <v>6351</v>
      </c>
      <c r="E2805" s="121">
        <v>43711</v>
      </c>
      <c r="F2805" t="s">
        <v>3812</v>
      </c>
      <c r="H2805" t="s">
        <v>6352</v>
      </c>
      <c r="I2805" t="s">
        <v>6172</v>
      </c>
    </row>
    <row r="2806" spans="1:9">
      <c r="A2806" t="s">
        <v>5765</v>
      </c>
      <c r="B2806" t="str">
        <f t="shared" si="78"/>
        <v>NORDương Thị Thơm</v>
      </c>
      <c r="C2806" t="s">
        <v>6353</v>
      </c>
      <c r="D2806" t="s">
        <v>6354</v>
      </c>
      <c r="E2806" s="121">
        <v>43711</v>
      </c>
      <c r="F2806" t="s">
        <v>3812</v>
      </c>
      <c r="H2806" t="s">
        <v>5797</v>
      </c>
      <c r="I2806" t="s">
        <v>6175</v>
      </c>
    </row>
    <row r="2807" spans="1:9">
      <c r="A2807" t="s">
        <v>5438</v>
      </c>
      <c r="B2807" t="str">
        <f t="shared" si="78"/>
        <v>CENPhạm Văn Phú</v>
      </c>
      <c r="C2807" t="s">
        <v>6355</v>
      </c>
      <c r="D2807" t="s">
        <v>6356</v>
      </c>
      <c r="E2807" s="121">
        <v>43711</v>
      </c>
      <c r="F2807" t="s">
        <v>3812</v>
      </c>
      <c r="H2807" t="s">
        <v>5790</v>
      </c>
      <c r="I2807" t="s">
        <v>6174</v>
      </c>
    </row>
    <row r="2808" spans="1:9">
      <c r="A2808" t="s">
        <v>5438</v>
      </c>
      <c r="B2808" t="str">
        <f t="shared" si="78"/>
        <v>CENNguyễn Văn Nhân</v>
      </c>
      <c r="C2808" t="s">
        <v>2899</v>
      </c>
      <c r="D2808" t="s">
        <v>6357</v>
      </c>
      <c r="E2808" s="121">
        <v>43711</v>
      </c>
      <c r="F2808" t="s">
        <v>3812</v>
      </c>
      <c r="H2808" t="s">
        <v>5445</v>
      </c>
      <c r="I2808" t="s">
        <v>6169</v>
      </c>
    </row>
    <row r="2809" spans="1:9">
      <c r="A2809" t="s">
        <v>5438</v>
      </c>
      <c r="B2809" t="str">
        <f t="shared" si="78"/>
        <v>CENTrần Thị Phụng</v>
      </c>
      <c r="C2809" t="s">
        <v>6358</v>
      </c>
      <c r="D2809" t="s">
        <v>6359</v>
      </c>
      <c r="E2809" s="121">
        <v>43711</v>
      </c>
      <c r="F2809" t="s">
        <v>3812</v>
      </c>
      <c r="H2809" t="s">
        <v>1141</v>
      </c>
      <c r="I2809" t="s">
        <v>6166</v>
      </c>
    </row>
    <row r="2810" spans="1:9">
      <c r="A2810" t="s">
        <v>5438</v>
      </c>
      <c r="B2810" t="str">
        <f t="shared" si="78"/>
        <v>CENTrịnh Quốc Huân</v>
      </c>
      <c r="C2810" t="s">
        <v>6360</v>
      </c>
      <c r="D2810" t="s">
        <v>6361</v>
      </c>
      <c r="E2810" s="121">
        <v>43711</v>
      </c>
      <c r="F2810" t="s">
        <v>3812</v>
      </c>
      <c r="H2810" t="s">
        <v>5479</v>
      </c>
      <c r="I2810" t="s">
        <v>6171</v>
      </c>
    </row>
    <row r="2811" spans="1:9">
      <c r="A2811" t="s">
        <v>5438</v>
      </c>
      <c r="B2811" t="str">
        <f t="shared" si="78"/>
        <v>CENTrần Văn Danh</v>
      </c>
      <c r="C2811" t="s">
        <v>6362</v>
      </c>
      <c r="D2811" t="s">
        <v>6363</v>
      </c>
      <c r="E2811" s="121">
        <v>43711</v>
      </c>
      <c r="F2811" t="s">
        <v>3812</v>
      </c>
      <c r="H2811" t="s">
        <v>5540</v>
      </c>
      <c r="I2811" t="s">
        <v>6169</v>
      </c>
    </row>
    <row r="2812" spans="1:9">
      <c r="A2812" t="s">
        <v>5638</v>
      </c>
      <c r="B2812" t="str">
        <f t="shared" si="78"/>
        <v>MK 2Trần Anh Hùng</v>
      </c>
      <c r="C2812" t="s">
        <v>6364</v>
      </c>
      <c r="D2812" t="s">
        <v>6365</v>
      </c>
      <c r="E2812" s="121">
        <v>43711</v>
      </c>
      <c r="F2812" t="s">
        <v>3812</v>
      </c>
      <c r="H2812" t="s">
        <v>5789</v>
      </c>
      <c r="I2812" t="s">
        <v>6169</v>
      </c>
    </row>
    <row r="2813" spans="1:9">
      <c r="A2813" t="s">
        <v>5638</v>
      </c>
      <c r="B2813" t="str">
        <f t="shared" si="78"/>
        <v>MK 2Phạm Duy</v>
      </c>
      <c r="C2813" t="s">
        <v>6366</v>
      </c>
      <c r="D2813" t="s">
        <v>6367</v>
      </c>
      <c r="E2813" s="121">
        <v>43711</v>
      </c>
      <c r="F2813" t="s">
        <v>3812</v>
      </c>
      <c r="H2813" t="s">
        <v>5789</v>
      </c>
      <c r="I2813" t="s">
        <v>6172</v>
      </c>
    </row>
    <row r="2814" spans="1:9">
      <c r="A2814" t="s">
        <v>5638</v>
      </c>
      <c r="B2814" t="str">
        <f t="shared" si="78"/>
        <v>MK 2Nguyễn Hồng Nhi</v>
      </c>
      <c r="C2814" t="s">
        <v>6368</v>
      </c>
      <c r="D2814" t="s">
        <v>6369</v>
      </c>
      <c r="E2814" s="121">
        <v>43711</v>
      </c>
      <c r="F2814" t="s">
        <v>3812</v>
      </c>
      <c r="H2814" t="s">
        <v>5609</v>
      </c>
      <c r="I2814" t="s">
        <v>6166</v>
      </c>
    </row>
    <row r="2815" spans="1:9">
      <c r="A2815" t="s">
        <v>5589</v>
      </c>
      <c r="B2815" t="str">
        <f t="shared" si="78"/>
        <v>SE 2Nguyễn Thùy Trang</v>
      </c>
      <c r="C2815" t="s">
        <v>6370</v>
      </c>
      <c r="D2815" t="s">
        <v>6371</v>
      </c>
      <c r="E2815" s="121">
        <v>43711</v>
      </c>
      <c r="F2815" t="s">
        <v>3812</v>
      </c>
      <c r="H2815" t="s">
        <v>5378</v>
      </c>
    </row>
    <row r="2816" spans="1:9">
      <c r="A2816" t="s">
        <v>5589</v>
      </c>
      <c r="B2816" t="str">
        <f t="shared" si="78"/>
        <v>SE 2Hồng Văn Nhân</v>
      </c>
      <c r="C2816" t="s">
        <v>6372</v>
      </c>
      <c r="D2816" t="s">
        <v>6373</v>
      </c>
      <c r="E2816" s="121">
        <v>43711</v>
      </c>
      <c r="F2816" t="s">
        <v>3812</v>
      </c>
      <c r="H2816" t="s">
        <v>5766</v>
      </c>
    </row>
    <row r="2817" spans="1:9">
      <c r="A2817" t="s">
        <v>5772</v>
      </c>
      <c r="B2817" t="str">
        <f t="shared" si="78"/>
        <v>SE 1VÕ ĐÌNH XUÂN</v>
      </c>
      <c r="C2817" t="s">
        <v>6374</v>
      </c>
      <c r="D2817" t="s">
        <v>6375</v>
      </c>
      <c r="E2817" s="121">
        <v>43711</v>
      </c>
      <c r="F2817" t="s">
        <v>3812</v>
      </c>
      <c r="H2817" t="s">
        <v>5810</v>
      </c>
    </row>
    <row r="2818" spans="1:9">
      <c r="A2818" t="s">
        <v>5765</v>
      </c>
      <c r="B2818" t="str">
        <f t="shared" si="78"/>
        <v>NORVương Văn Xuân</v>
      </c>
      <c r="C2818" t="s">
        <v>6376</v>
      </c>
      <c r="D2818" t="s">
        <v>6377</v>
      </c>
      <c r="E2818" s="121">
        <v>43711</v>
      </c>
      <c r="F2818" t="s">
        <v>3812</v>
      </c>
      <c r="H2818" t="s">
        <v>5634</v>
      </c>
      <c r="I2818" t="s">
        <v>6166</v>
      </c>
    </row>
    <row r="2819" spans="1:9">
      <c r="A2819" t="s">
        <v>5765</v>
      </c>
      <c r="B2819" t="str">
        <f t="shared" si="78"/>
        <v>NORNguyễn Thị Ngọc</v>
      </c>
      <c r="C2819" t="s">
        <v>4863</v>
      </c>
      <c r="D2819" t="s">
        <v>6378</v>
      </c>
      <c r="E2819" s="121">
        <v>43711</v>
      </c>
      <c r="F2819" t="s">
        <v>3812</v>
      </c>
      <c r="H2819" t="s">
        <v>5634</v>
      </c>
      <c r="I2819" t="s">
        <v>6167</v>
      </c>
    </row>
    <row r="2820" spans="1:9">
      <c r="A2820" t="s">
        <v>5306</v>
      </c>
      <c r="B2820" t="str">
        <f t="shared" si="78"/>
        <v>HCMNguyễn Tuấn Vũ</v>
      </c>
      <c r="C2820" t="s">
        <v>1780</v>
      </c>
      <c r="D2820" t="s">
        <v>6379</v>
      </c>
      <c r="E2820" s="121">
        <v>43711</v>
      </c>
      <c r="F2820" t="s">
        <v>4979</v>
      </c>
      <c r="H2820" t="s">
        <v>5723</v>
      </c>
      <c r="I2820" t="s">
        <v>6172</v>
      </c>
    </row>
    <row r="2821" spans="1:9">
      <c r="A2821" t="s">
        <v>5306</v>
      </c>
      <c r="B2821" t="str">
        <f t="shared" si="78"/>
        <v>HCMNguyễn Văn Long</v>
      </c>
      <c r="C2821" t="s">
        <v>1381</v>
      </c>
      <c r="D2821" t="s">
        <v>6380</v>
      </c>
      <c r="E2821" s="121">
        <v>43712</v>
      </c>
      <c r="F2821" t="s">
        <v>4979</v>
      </c>
      <c r="H2821" t="s">
        <v>5681</v>
      </c>
      <c r="I2821" t="s">
        <v>6168</v>
      </c>
    </row>
    <row r="2822" spans="1:9">
      <c r="A2822" t="s">
        <v>5306</v>
      </c>
      <c r="B2822" t="str">
        <f t="shared" si="78"/>
        <v>HCMPhan Ngọc Thúy</v>
      </c>
      <c r="C2822" t="s">
        <v>4903</v>
      </c>
      <c r="D2822" t="s">
        <v>6381</v>
      </c>
      <c r="E2822" s="121">
        <v>43713</v>
      </c>
      <c r="F2822" t="s">
        <v>4979</v>
      </c>
      <c r="H2822" t="s">
        <v>5723</v>
      </c>
      <c r="I2822" t="s">
        <v>6175</v>
      </c>
    </row>
    <row r="2823" spans="1:9">
      <c r="A2823" t="s">
        <v>5306</v>
      </c>
      <c r="B2823" t="str">
        <f t="shared" si="78"/>
        <v>HCMĐặng Thái Sang</v>
      </c>
      <c r="C2823" t="s">
        <v>6382</v>
      </c>
      <c r="D2823" t="s">
        <v>6383</v>
      </c>
      <c r="E2823" s="121">
        <v>43711</v>
      </c>
      <c r="F2823" t="s">
        <v>4979</v>
      </c>
      <c r="H2823" t="s">
        <v>5707</v>
      </c>
      <c r="I2823" t="s">
        <v>6175</v>
      </c>
    </row>
    <row r="2824" spans="1:9">
      <c r="A2824" t="s">
        <v>5306</v>
      </c>
      <c r="B2824" t="str">
        <f t="shared" si="78"/>
        <v>HCMVương Mộng Tường Vi</v>
      </c>
      <c r="C2824" t="s">
        <v>6384</v>
      </c>
      <c r="D2824" t="s">
        <v>6385</v>
      </c>
      <c r="E2824" s="121">
        <v>43617</v>
      </c>
      <c r="F2824" t="s">
        <v>4979</v>
      </c>
      <c r="H2824" t="s">
        <v>5738</v>
      </c>
      <c r="I2824" t="s">
        <v>6171</v>
      </c>
    </row>
    <row r="2825" spans="1:9">
      <c r="A2825" t="s">
        <v>5649</v>
      </c>
      <c r="B2825" t="str">
        <f t="shared" si="78"/>
        <v>MK 1Kiều Lệ Hoa</v>
      </c>
      <c r="C2825" t="s">
        <v>6386</v>
      </c>
      <c r="D2825" t="s">
        <v>6387</v>
      </c>
      <c r="E2825" s="121">
        <v>43711</v>
      </c>
      <c r="F2825" t="s">
        <v>3812</v>
      </c>
      <c r="H2825" t="s">
        <v>5696</v>
      </c>
    </row>
    <row r="2826" spans="1:9">
      <c r="A2826" t="s">
        <v>5589</v>
      </c>
      <c r="B2826" t="str">
        <f t="shared" si="78"/>
        <v>SE 2Võ Thị Mai Sa Vy</v>
      </c>
      <c r="C2826" t="s">
        <v>6388</v>
      </c>
      <c r="D2826" t="s">
        <v>6389</v>
      </c>
      <c r="E2826" s="121">
        <v>43711</v>
      </c>
      <c r="F2826" t="s">
        <v>3812</v>
      </c>
      <c r="H2826" t="s">
        <v>5610</v>
      </c>
    </row>
    <row r="2827" spans="1:9">
      <c r="A2827" t="s">
        <v>5765</v>
      </c>
      <c r="B2827" t="str">
        <f t="shared" si="78"/>
        <v xml:space="preserve">NORTRẦN THANH SƠN </v>
      </c>
      <c r="C2827" t="s">
        <v>6390</v>
      </c>
      <c r="D2827" t="s">
        <v>6391</v>
      </c>
      <c r="E2827" s="121">
        <v>43712</v>
      </c>
      <c r="F2827" t="s">
        <v>3812</v>
      </c>
      <c r="H2827" t="s">
        <v>5586</v>
      </c>
      <c r="I2827" t="s">
        <v>6169</v>
      </c>
    </row>
    <row r="2828" spans="1:9">
      <c r="A2828" t="s">
        <v>5438</v>
      </c>
      <c r="B2828" t="str">
        <f t="shared" si="78"/>
        <v>CENNguyễn Thị Nga 1</v>
      </c>
      <c r="C2828" t="s">
        <v>6392</v>
      </c>
      <c r="D2828" t="s">
        <v>6393</v>
      </c>
      <c r="E2828" s="121">
        <v>43711</v>
      </c>
      <c r="F2828" t="s">
        <v>3812</v>
      </c>
      <c r="H2828" t="s">
        <v>6394</v>
      </c>
      <c r="I2828" t="s">
        <v>6175</v>
      </c>
    </row>
    <row r="2829" spans="1:9">
      <c r="A2829" t="s">
        <v>5438</v>
      </c>
      <c r="B2829" t="str">
        <f t="shared" si="78"/>
        <v>CENHuỳnh Kim Đại</v>
      </c>
      <c r="C2829" t="s">
        <v>6395</v>
      </c>
      <c r="D2829" t="s">
        <v>6396</v>
      </c>
      <c r="E2829" s="121">
        <v>43711</v>
      </c>
      <c r="F2829" t="s">
        <v>3812</v>
      </c>
      <c r="H2829" t="s">
        <v>6394</v>
      </c>
      <c r="I2829" t="s">
        <v>6169</v>
      </c>
    </row>
    <row r="2830" spans="1:9">
      <c r="A2830" t="s">
        <v>5765</v>
      </c>
      <c r="B2830" t="str">
        <f t="shared" si="78"/>
        <v>NORCồ Thị Chinh</v>
      </c>
      <c r="C2830" t="s">
        <v>6397</v>
      </c>
      <c r="D2830" t="s">
        <v>6398</v>
      </c>
      <c r="E2830" s="121">
        <v>43719</v>
      </c>
      <c r="F2830" t="s">
        <v>3812</v>
      </c>
      <c r="H2830" t="s">
        <v>5603</v>
      </c>
      <c r="I2830" t="s">
        <v>6169</v>
      </c>
    </row>
    <row r="2831" spans="1:9">
      <c r="A2831" t="s">
        <v>58</v>
      </c>
      <c r="B2831" t="str">
        <f t="shared" si="78"/>
        <v>MTNguyễn Thị Tuyết Nga</v>
      </c>
      <c r="C2831" t="s">
        <v>6399</v>
      </c>
      <c r="D2831" t="s">
        <v>6400</v>
      </c>
      <c r="E2831" s="121">
        <v>43718</v>
      </c>
      <c r="F2831" t="s">
        <v>15</v>
      </c>
      <c r="H2831" t="s">
        <v>6161</v>
      </c>
    </row>
    <row r="2832" spans="1:9">
      <c r="A2832" t="s">
        <v>58</v>
      </c>
      <c r="B2832" t="str">
        <f t="shared" si="78"/>
        <v>MTNgô Trường An</v>
      </c>
      <c r="C2832" t="s">
        <v>6401</v>
      </c>
      <c r="D2832" t="s">
        <v>6402</v>
      </c>
      <c r="E2832" s="121">
        <v>43713</v>
      </c>
      <c r="F2832" t="s">
        <v>15</v>
      </c>
      <c r="H2832" t="s">
        <v>6161</v>
      </c>
    </row>
    <row r="2833" spans="1:9">
      <c r="A2833" t="s">
        <v>5765</v>
      </c>
      <c r="B2833" t="str">
        <f t="shared" si="78"/>
        <v>NORBùi Như Ngọc</v>
      </c>
      <c r="C2833" t="s">
        <v>6403</v>
      </c>
      <c r="D2833" t="s">
        <v>6404</v>
      </c>
      <c r="E2833" s="121">
        <v>43717</v>
      </c>
      <c r="F2833" t="s">
        <v>3812</v>
      </c>
      <c r="H2833" t="s">
        <v>6405</v>
      </c>
      <c r="I2833" t="s">
        <v>6175</v>
      </c>
    </row>
    <row r="2834" spans="1:9">
      <c r="A2834" t="s">
        <v>5765</v>
      </c>
      <c r="B2834" t="str">
        <f t="shared" si="78"/>
        <v>NORLưu Vắn Thỏa</v>
      </c>
      <c r="C2834" t="s">
        <v>6406</v>
      </c>
      <c r="D2834" t="s">
        <v>6407</v>
      </c>
      <c r="E2834" s="121">
        <v>43717</v>
      </c>
      <c r="F2834" t="s">
        <v>3812</v>
      </c>
      <c r="H2834" t="s">
        <v>6405</v>
      </c>
      <c r="I2834" t="s">
        <v>6169</v>
      </c>
    </row>
    <row r="2835" spans="1:9">
      <c r="A2835" t="s">
        <v>5306</v>
      </c>
      <c r="B2835" t="str">
        <f t="shared" si="78"/>
        <v>HCMNguyễn Văn Phúc</v>
      </c>
      <c r="C2835" t="s">
        <v>5255</v>
      </c>
      <c r="D2835" t="s">
        <v>6408</v>
      </c>
      <c r="E2835" s="121">
        <v>43719</v>
      </c>
      <c r="F2835" t="s">
        <v>4979</v>
      </c>
      <c r="H2835" t="s">
        <v>5695</v>
      </c>
      <c r="I2835" t="s">
        <v>6174</v>
      </c>
    </row>
    <row r="2836" spans="1:9">
      <c r="A2836" t="s">
        <v>5306</v>
      </c>
      <c r="B2836" t="str">
        <f t="shared" si="78"/>
        <v>HCMLê Tú Duy</v>
      </c>
      <c r="C2836" t="s">
        <v>6409</v>
      </c>
      <c r="D2836" t="s">
        <v>6410</v>
      </c>
      <c r="E2836" s="121">
        <v>43719</v>
      </c>
      <c r="F2836" t="s">
        <v>4979</v>
      </c>
      <c r="H2836" t="s">
        <v>5743</v>
      </c>
      <c r="I2836" t="s">
        <v>6176</v>
      </c>
    </row>
    <row r="2837" spans="1:9">
      <c r="A2837" t="s">
        <v>5306</v>
      </c>
      <c r="B2837" t="str">
        <f t="shared" si="78"/>
        <v>HCMLê Đình Tuân</v>
      </c>
      <c r="C2837" t="s">
        <v>6411</v>
      </c>
      <c r="D2837" t="s">
        <v>6412</v>
      </c>
      <c r="E2837" s="121">
        <v>43720</v>
      </c>
      <c r="F2837" t="s">
        <v>3812</v>
      </c>
      <c r="H2837" t="s">
        <v>5695</v>
      </c>
      <c r="I2837" t="s">
        <v>6175</v>
      </c>
    </row>
    <row r="2838" spans="1:9">
      <c r="A2838" t="s">
        <v>5306</v>
      </c>
      <c r="B2838" t="str">
        <f t="shared" si="78"/>
        <v>HCMLê Thị Bích Phượng</v>
      </c>
      <c r="C2838" t="s">
        <v>6413</v>
      </c>
      <c r="D2838" t="s">
        <v>6414</v>
      </c>
      <c r="E2838" s="121">
        <v>43617</v>
      </c>
      <c r="F2838" t="s">
        <v>4979</v>
      </c>
      <c r="H2838" t="s">
        <v>5738</v>
      </c>
      <c r="I2838" t="s">
        <v>6171</v>
      </c>
    </row>
    <row r="2839" spans="1:9">
      <c r="A2839" t="s">
        <v>5772</v>
      </c>
      <c r="B2839" t="str">
        <f t="shared" si="78"/>
        <v>SE 1NGUYỄN VIẾT THẮNG</v>
      </c>
      <c r="C2839" t="s">
        <v>6415</v>
      </c>
      <c r="D2839" t="s">
        <v>6416</v>
      </c>
      <c r="E2839" s="121">
        <v>43720</v>
      </c>
      <c r="F2839" t="s">
        <v>3812</v>
      </c>
      <c r="H2839" t="s">
        <v>5810</v>
      </c>
    </row>
    <row r="2840" spans="1:9">
      <c r="A2840" t="s">
        <v>5765</v>
      </c>
      <c r="B2840" t="str">
        <f t="shared" si="78"/>
        <v xml:space="preserve">NORTRẦN VĂN TÙNG </v>
      </c>
      <c r="C2840" t="s">
        <v>6417</v>
      </c>
      <c r="D2840" t="s">
        <v>6418</v>
      </c>
      <c r="E2840" s="121">
        <v>43722</v>
      </c>
      <c r="F2840" t="s">
        <v>3812</v>
      </c>
      <c r="H2840" t="s">
        <v>5735</v>
      </c>
      <c r="I2840" t="s">
        <v>6166</v>
      </c>
    </row>
    <row r="2841" spans="1:9">
      <c r="A2841" t="s">
        <v>5306</v>
      </c>
      <c r="B2841" t="str">
        <f t="shared" si="78"/>
        <v>HCMVũ Quang Thức</v>
      </c>
      <c r="C2841" t="s">
        <v>4770</v>
      </c>
      <c r="D2841" t="s">
        <v>6419</v>
      </c>
      <c r="E2841" s="121">
        <v>43722</v>
      </c>
      <c r="F2841" t="s">
        <v>4979</v>
      </c>
      <c r="H2841" t="s">
        <v>5761</v>
      </c>
    </row>
    <row r="2842" spans="1:9">
      <c r="A2842" t="s">
        <v>5306</v>
      </c>
      <c r="B2842" t="str">
        <f t="shared" si="78"/>
        <v>HCMBùi Công Nhơn</v>
      </c>
      <c r="C2842" t="s">
        <v>6420</v>
      </c>
      <c r="D2842" t="s">
        <v>6421</v>
      </c>
      <c r="E2842" s="121">
        <v>43724</v>
      </c>
      <c r="F2842" t="s">
        <v>107</v>
      </c>
      <c r="H2842" t="s">
        <v>5743</v>
      </c>
    </row>
    <row r="2843" spans="1:9">
      <c r="A2843" t="s">
        <v>5306</v>
      </c>
      <c r="B2843" t="str">
        <f t="shared" ref="B2843:B2878" si="79">+A2843&amp;C2843</f>
        <v>HCMBùi Thị Thùy Linh</v>
      </c>
      <c r="C2843" t="s">
        <v>6422</v>
      </c>
      <c r="D2843" t="s">
        <v>6423</v>
      </c>
      <c r="E2843" s="121">
        <v>43725</v>
      </c>
      <c r="F2843" t="s">
        <v>4979</v>
      </c>
      <c r="H2843" t="s">
        <v>5741</v>
      </c>
      <c r="I2843" t="s">
        <v>6175</v>
      </c>
    </row>
    <row r="2844" spans="1:9">
      <c r="A2844" t="s">
        <v>5306</v>
      </c>
      <c r="B2844" t="str">
        <f t="shared" si="79"/>
        <v>HCMPhan Thiên Tước</v>
      </c>
      <c r="C2844" t="s">
        <v>6424</v>
      </c>
      <c r="D2844" t="s">
        <v>6425</v>
      </c>
      <c r="E2844" s="121">
        <v>43725</v>
      </c>
      <c r="F2844" t="s">
        <v>4979</v>
      </c>
      <c r="H2844" t="s">
        <v>5723</v>
      </c>
      <c r="I2844" t="s">
        <v>6175</v>
      </c>
    </row>
    <row r="2845" spans="1:9">
      <c r="A2845" t="s">
        <v>5306</v>
      </c>
      <c r="B2845" t="str">
        <f t="shared" si="79"/>
        <v>HCMTrần Thành Tín</v>
      </c>
      <c r="C2845" t="s">
        <v>6287</v>
      </c>
      <c r="D2845" t="s">
        <v>6426</v>
      </c>
      <c r="E2845" s="121">
        <v>43727</v>
      </c>
      <c r="F2845" t="s">
        <v>4979</v>
      </c>
      <c r="H2845" t="s">
        <v>5743</v>
      </c>
      <c r="I2845" t="s">
        <v>6174</v>
      </c>
    </row>
    <row r="2846" spans="1:9">
      <c r="A2846" t="s">
        <v>5306</v>
      </c>
      <c r="B2846" t="str">
        <f t="shared" si="79"/>
        <v>HCMPhạm Nhật Minh</v>
      </c>
      <c r="C2846" t="s">
        <v>4177</v>
      </c>
      <c r="D2846" t="s">
        <v>6427</v>
      </c>
      <c r="E2846" s="121">
        <v>43728</v>
      </c>
      <c r="F2846" t="s">
        <v>4979</v>
      </c>
      <c r="H2846" t="s">
        <v>5743</v>
      </c>
      <c r="I2846" t="s">
        <v>6176</v>
      </c>
    </row>
    <row r="2847" spans="1:9">
      <c r="A2847" t="s">
        <v>5306</v>
      </c>
      <c r="B2847" t="str">
        <f t="shared" si="79"/>
        <v>HCMNguyễn Hoàng Nam</v>
      </c>
      <c r="C2847" t="s">
        <v>2176</v>
      </c>
      <c r="D2847" t="s">
        <v>6428</v>
      </c>
      <c r="E2847" s="121">
        <v>43728</v>
      </c>
      <c r="F2847" t="s">
        <v>4979</v>
      </c>
      <c r="H2847" t="s">
        <v>5679</v>
      </c>
      <c r="I2847" t="s">
        <v>6175</v>
      </c>
    </row>
    <row r="2848" spans="1:9">
      <c r="A2848" t="s">
        <v>5306</v>
      </c>
      <c r="B2848" t="str">
        <f t="shared" si="79"/>
        <v>HCMLê Tú Duy</v>
      </c>
      <c r="C2848" t="s">
        <v>6409</v>
      </c>
      <c r="D2848" t="s">
        <v>6429</v>
      </c>
      <c r="E2848" s="121">
        <v>43739</v>
      </c>
      <c r="F2848" t="s">
        <v>4979</v>
      </c>
      <c r="H2848" t="s">
        <v>5681</v>
      </c>
      <c r="I2848" t="s">
        <v>6430</v>
      </c>
    </row>
    <row r="2849" spans="1:9">
      <c r="A2849" t="s">
        <v>58</v>
      </c>
      <c r="B2849" t="str">
        <f t="shared" si="79"/>
        <v>MTPhạm Quốc Anh</v>
      </c>
      <c r="C2849" t="s">
        <v>6431</v>
      </c>
      <c r="D2849" t="s">
        <v>6432</v>
      </c>
      <c r="E2849" s="121">
        <v>43739</v>
      </c>
      <c r="F2849" t="s">
        <v>15</v>
      </c>
      <c r="H2849" t="s">
        <v>5300</v>
      </c>
    </row>
    <row r="2850" spans="1:9">
      <c r="A2850" t="s">
        <v>5306</v>
      </c>
      <c r="B2850" t="str">
        <f t="shared" si="79"/>
        <v>HCMNgô Văn Thuyên</v>
      </c>
      <c r="C2850" t="s">
        <v>6433</v>
      </c>
      <c r="D2850" t="s">
        <v>6434</v>
      </c>
      <c r="E2850" s="121">
        <v>43739</v>
      </c>
      <c r="F2850" t="s">
        <v>3812</v>
      </c>
      <c r="H2850" t="s">
        <v>5695</v>
      </c>
      <c r="I2850" t="s">
        <v>6174</v>
      </c>
    </row>
    <row r="2851" spans="1:9">
      <c r="A2851" t="s">
        <v>5306</v>
      </c>
      <c r="B2851" t="str">
        <f t="shared" si="79"/>
        <v>HCMHuỳnh Thị Yến</v>
      </c>
      <c r="C2851" t="s">
        <v>3881</v>
      </c>
      <c r="D2851" t="s">
        <v>6435</v>
      </c>
      <c r="E2851" s="121">
        <v>43739</v>
      </c>
      <c r="F2851" t="s">
        <v>4979</v>
      </c>
      <c r="H2851" t="s">
        <v>5679</v>
      </c>
      <c r="I2851" t="s">
        <v>6167</v>
      </c>
    </row>
    <row r="2852" spans="1:9">
      <c r="A2852" t="s">
        <v>5765</v>
      </c>
      <c r="B2852" t="str">
        <f t="shared" si="79"/>
        <v>NORHoàng Thị Thủy</v>
      </c>
      <c r="C2852" t="s">
        <v>6436</v>
      </c>
      <c r="D2852" t="s">
        <v>6437</v>
      </c>
      <c r="E2852" s="121">
        <v>43739</v>
      </c>
      <c r="F2852" t="s">
        <v>3812</v>
      </c>
      <c r="H2852" t="s">
        <v>6352</v>
      </c>
      <c r="I2852" t="s">
        <v>6175</v>
      </c>
    </row>
    <row r="2853" spans="1:9">
      <c r="A2853" t="s">
        <v>5306</v>
      </c>
      <c r="B2853" t="str">
        <f t="shared" si="79"/>
        <v>HCMNguyễn Thị Luyến</v>
      </c>
      <c r="C2853" t="s">
        <v>4436</v>
      </c>
      <c r="D2853" t="s">
        <v>6438</v>
      </c>
      <c r="E2853" s="121">
        <v>43739</v>
      </c>
      <c r="F2853" t="s">
        <v>4979</v>
      </c>
      <c r="H2853" t="s">
        <v>5679</v>
      </c>
      <c r="I2853" t="s">
        <v>6439</v>
      </c>
    </row>
    <row r="2854" spans="1:9">
      <c r="A2854" t="s">
        <v>5765</v>
      </c>
      <c r="B2854" t="str">
        <f t="shared" si="79"/>
        <v>NORNông Thị Hải Yến</v>
      </c>
      <c r="C2854" t="s">
        <v>6440</v>
      </c>
      <c r="D2854" t="s">
        <v>6441</v>
      </c>
      <c r="E2854" s="121">
        <v>43739</v>
      </c>
      <c r="F2854" t="s">
        <v>3812</v>
      </c>
      <c r="H2854" t="s">
        <v>6442</v>
      </c>
      <c r="I2854" t="s">
        <v>6175</v>
      </c>
    </row>
    <row r="2855" spans="1:9">
      <c r="A2855" t="s">
        <v>5438</v>
      </c>
      <c r="B2855" t="str">
        <f t="shared" si="79"/>
        <v>CENLê Việt Hòa</v>
      </c>
      <c r="C2855" t="s">
        <v>6443</v>
      </c>
      <c r="D2855" t="s">
        <v>6444</v>
      </c>
      <c r="E2855" s="121">
        <v>43739</v>
      </c>
      <c r="F2855" t="s">
        <v>3812</v>
      </c>
      <c r="H2855" t="s">
        <v>6341</v>
      </c>
      <c r="I2855" t="s">
        <v>6175</v>
      </c>
    </row>
    <row r="2856" spans="1:9">
      <c r="A2856" t="s">
        <v>5438</v>
      </c>
      <c r="B2856" t="str">
        <f t="shared" si="79"/>
        <v>CENNguyễn Thị Thời</v>
      </c>
      <c r="C2856" t="s">
        <v>6445</v>
      </c>
      <c r="D2856" t="s">
        <v>6446</v>
      </c>
      <c r="E2856" s="121">
        <v>43739</v>
      </c>
      <c r="F2856" t="s">
        <v>3812</v>
      </c>
      <c r="H2856" t="s">
        <v>6341</v>
      </c>
      <c r="I2856" t="s">
        <v>6169</v>
      </c>
    </row>
    <row r="2857" spans="1:9">
      <c r="A2857" t="s">
        <v>5438</v>
      </c>
      <c r="B2857" t="str">
        <f t="shared" si="79"/>
        <v>CENBùi Trà My</v>
      </c>
      <c r="C2857" t="s">
        <v>6447</v>
      </c>
      <c r="D2857" t="s">
        <v>6448</v>
      </c>
      <c r="E2857" s="121">
        <v>43739</v>
      </c>
      <c r="F2857" t="s">
        <v>3812</v>
      </c>
      <c r="H2857" t="s">
        <v>5700</v>
      </c>
      <c r="I2857" t="s">
        <v>6175</v>
      </c>
    </row>
    <row r="2858" spans="1:9">
      <c r="A2858" t="s">
        <v>5438</v>
      </c>
      <c r="B2858" t="str">
        <f t="shared" si="79"/>
        <v>CENTrịnh Xuân Thanh</v>
      </c>
      <c r="C2858" t="s">
        <v>6449</v>
      </c>
      <c r="D2858" t="s">
        <v>6450</v>
      </c>
      <c r="E2858" s="121">
        <v>43739</v>
      </c>
      <c r="F2858" t="s">
        <v>3812</v>
      </c>
      <c r="H2858" t="s">
        <v>5733</v>
      </c>
      <c r="I2858" t="s">
        <v>6175</v>
      </c>
    </row>
    <row r="2859" spans="1:9">
      <c r="A2859" t="s">
        <v>5589</v>
      </c>
      <c r="B2859" t="str">
        <f t="shared" si="79"/>
        <v>SE 2Phạm Thị Thu Trâm</v>
      </c>
      <c r="C2859" t="s">
        <v>6451</v>
      </c>
      <c r="D2859" t="s">
        <v>6452</v>
      </c>
      <c r="E2859" s="121">
        <v>43739</v>
      </c>
      <c r="F2859" t="s">
        <v>3812</v>
      </c>
      <c r="H2859" t="s">
        <v>5380</v>
      </c>
    </row>
    <row r="2860" spans="1:9">
      <c r="A2860" t="s">
        <v>5772</v>
      </c>
      <c r="B2860" t="str">
        <f t="shared" si="79"/>
        <v>SE 1Nguyễn Văn Quý</v>
      </c>
      <c r="C2860" t="s">
        <v>2327</v>
      </c>
      <c r="D2860" t="s">
        <v>6453</v>
      </c>
      <c r="E2860" s="121">
        <v>43739</v>
      </c>
      <c r="F2860" t="s">
        <v>3812</v>
      </c>
      <c r="H2860" t="s">
        <v>6454</v>
      </c>
    </row>
    <row r="2861" spans="1:9">
      <c r="A2861" t="s">
        <v>5589</v>
      </c>
      <c r="B2861" t="str">
        <f t="shared" si="79"/>
        <v>SE 2Hoàng Thị Liên</v>
      </c>
      <c r="C2861" t="s">
        <v>4679</v>
      </c>
      <c r="D2861" t="s">
        <v>6455</v>
      </c>
      <c r="E2861" s="121">
        <v>43739</v>
      </c>
      <c r="F2861" t="s">
        <v>3812</v>
      </c>
      <c r="H2861" t="s">
        <v>5378</v>
      </c>
    </row>
    <row r="2862" spans="1:9">
      <c r="A2862" t="s">
        <v>5306</v>
      </c>
      <c r="B2862" t="str">
        <f t="shared" si="79"/>
        <v>HCMNguyễn Bửu Sang</v>
      </c>
      <c r="C2862" t="s">
        <v>6456</v>
      </c>
      <c r="D2862" t="s">
        <v>6457</v>
      </c>
      <c r="E2862" s="121">
        <v>43739</v>
      </c>
      <c r="F2862" t="s">
        <v>4979</v>
      </c>
      <c r="H2862" t="s">
        <v>5738</v>
      </c>
      <c r="I2862" t="s">
        <v>6169</v>
      </c>
    </row>
    <row r="2863" spans="1:9">
      <c r="A2863" t="s">
        <v>5765</v>
      </c>
      <c r="B2863" t="str">
        <f t="shared" si="79"/>
        <v>NORNguyễn Khắc Bình</v>
      </c>
      <c r="C2863" t="s">
        <v>6458</v>
      </c>
      <c r="D2863" t="s">
        <v>6459</v>
      </c>
      <c r="E2863" s="121">
        <v>43739</v>
      </c>
      <c r="F2863" t="s">
        <v>3812</v>
      </c>
      <c r="H2863" t="s">
        <v>5557</v>
      </c>
      <c r="I2863" t="s">
        <v>6169</v>
      </c>
    </row>
    <row r="2864" spans="1:9">
      <c r="A2864" t="s">
        <v>5765</v>
      </c>
      <c r="B2864" t="str">
        <f t="shared" si="79"/>
        <v xml:space="preserve">NORNGUYỄN ANH TUẤN </v>
      </c>
      <c r="C2864" t="s">
        <v>6460</v>
      </c>
      <c r="D2864" t="s">
        <v>6461</v>
      </c>
      <c r="E2864" s="121">
        <v>43739</v>
      </c>
      <c r="F2864" t="s">
        <v>3812</v>
      </c>
      <c r="H2864" t="s">
        <v>5586</v>
      </c>
      <c r="I2864" t="s">
        <v>6175</v>
      </c>
    </row>
    <row r="2865" spans="1:9">
      <c r="A2865" t="s">
        <v>5438</v>
      </c>
      <c r="B2865" t="str">
        <f t="shared" si="79"/>
        <v>CENPhạm Thị Yến</v>
      </c>
      <c r="C2865" t="s">
        <v>6462</v>
      </c>
      <c r="D2865" t="s">
        <v>6463</v>
      </c>
      <c r="E2865" s="121">
        <v>43740</v>
      </c>
      <c r="F2865" t="s">
        <v>3812</v>
      </c>
      <c r="H2865" t="s">
        <v>1141</v>
      </c>
      <c r="I2865" t="s">
        <v>6175</v>
      </c>
    </row>
    <row r="2866" spans="1:9">
      <c r="A2866" t="s">
        <v>5306</v>
      </c>
      <c r="B2866" t="str">
        <f t="shared" si="79"/>
        <v>HCMNguyễn Ngọc Ký</v>
      </c>
      <c r="C2866" t="s">
        <v>6464</v>
      </c>
      <c r="D2866" t="s">
        <v>6465</v>
      </c>
      <c r="E2866" s="121">
        <v>43740</v>
      </c>
      <c r="F2866" t="s">
        <v>4979</v>
      </c>
      <c r="H2866" t="s">
        <v>5738</v>
      </c>
      <c r="I2866" t="s">
        <v>6466</v>
      </c>
    </row>
    <row r="2867" spans="1:9">
      <c r="A2867" t="s">
        <v>5306</v>
      </c>
      <c r="B2867" t="str">
        <f t="shared" si="79"/>
        <v>HCMNguyễn Văn Pháp</v>
      </c>
      <c r="C2867" t="s">
        <v>6467</v>
      </c>
      <c r="D2867" t="s">
        <v>6468</v>
      </c>
      <c r="E2867" s="121">
        <v>43740</v>
      </c>
      <c r="F2867" t="s">
        <v>4979</v>
      </c>
      <c r="H2867" t="s">
        <v>5679</v>
      </c>
      <c r="I2867" t="s">
        <v>6176</v>
      </c>
    </row>
    <row r="2868" spans="1:9">
      <c r="A2868" t="s">
        <v>58</v>
      </c>
      <c r="B2868" t="str">
        <f t="shared" si="79"/>
        <v>MTNguyễn Văn Lực</v>
      </c>
      <c r="C2868" t="s">
        <v>6469</v>
      </c>
      <c r="D2868" t="s">
        <v>6470</v>
      </c>
      <c r="E2868" s="121">
        <v>43739</v>
      </c>
      <c r="F2868" t="s">
        <v>15</v>
      </c>
      <c r="H2868" t="s">
        <v>5299</v>
      </c>
    </row>
    <row r="2869" spans="1:9">
      <c r="A2869" t="s">
        <v>58</v>
      </c>
      <c r="B2869" t="str">
        <f t="shared" si="79"/>
        <v>MTNguyễn Hoàng Thương</v>
      </c>
      <c r="C2869" t="s">
        <v>6471</v>
      </c>
      <c r="D2869" t="s">
        <v>6472</v>
      </c>
      <c r="E2869" s="121">
        <v>43739</v>
      </c>
      <c r="F2869" t="s">
        <v>15</v>
      </c>
      <c r="H2869" t="s">
        <v>6473</v>
      </c>
    </row>
    <row r="2870" spans="1:9">
      <c r="A2870" t="s">
        <v>58</v>
      </c>
      <c r="B2870" t="str">
        <f t="shared" si="79"/>
        <v>MTNguyễn Hùng Minh</v>
      </c>
      <c r="C2870" t="s">
        <v>6474</v>
      </c>
      <c r="D2870" t="s">
        <v>6475</v>
      </c>
      <c r="E2870" s="121">
        <v>43739</v>
      </c>
      <c r="F2870" t="s">
        <v>15</v>
      </c>
      <c r="H2870" t="s">
        <v>6473</v>
      </c>
    </row>
    <row r="2871" spans="1:9">
      <c r="A2871" t="s">
        <v>5765</v>
      </c>
      <c r="B2871" t="str">
        <f t="shared" si="79"/>
        <v>NORHoàng Thạch Thắng</v>
      </c>
      <c r="C2871" t="s">
        <v>6476</v>
      </c>
      <c r="D2871" t="s">
        <v>6477</v>
      </c>
      <c r="E2871" s="121">
        <v>43745</v>
      </c>
      <c r="F2871" t="s">
        <v>107</v>
      </c>
      <c r="H2871" t="s">
        <v>6478</v>
      </c>
    </row>
    <row r="2872" spans="1:9">
      <c r="A2872" t="s">
        <v>5306</v>
      </c>
      <c r="B2872" t="str">
        <f t="shared" si="79"/>
        <v>HCMChâu Kiều Tâm</v>
      </c>
      <c r="C2872" t="s">
        <v>302</v>
      </c>
      <c r="D2872" t="s">
        <v>6479</v>
      </c>
      <c r="E2872" s="121">
        <v>43745</v>
      </c>
      <c r="F2872" t="s">
        <v>4979</v>
      </c>
      <c r="H2872" t="s">
        <v>5681</v>
      </c>
      <c r="I2872" t="s">
        <v>6480</v>
      </c>
    </row>
    <row r="2873" spans="1:9">
      <c r="A2873" t="s">
        <v>5438</v>
      </c>
      <c r="B2873" t="str">
        <f t="shared" si="79"/>
        <v>CENNguyễn Xuân Giáp</v>
      </c>
      <c r="C2873" t="s">
        <v>6481</v>
      </c>
      <c r="D2873" t="s">
        <v>6482</v>
      </c>
      <c r="E2873" s="121">
        <v>43745</v>
      </c>
      <c r="F2873" t="s">
        <v>3812</v>
      </c>
      <c r="H2873" t="s">
        <v>6341</v>
      </c>
      <c r="I2873" t="s">
        <v>6166</v>
      </c>
    </row>
    <row r="2874" spans="1:9">
      <c r="A2874" t="s">
        <v>5438</v>
      </c>
      <c r="B2874" t="str">
        <f t="shared" si="79"/>
        <v>CENPhạm Văn Thành</v>
      </c>
      <c r="C2874" t="s">
        <v>6483</v>
      </c>
      <c r="D2874" t="s">
        <v>6484</v>
      </c>
      <c r="E2874" s="121">
        <v>43745</v>
      </c>
      <c r="F2874" t="s">
        <v>3812</v>
      </c>
      <c r="H2874" t="s">
        <v>5479</v>
      </c>
      <c r="I2874" t="s">
        <v>6172</v>
      </c>
    </row>
    <row r="2875" spans="1:9">
      <c r="A2875" t="s">
        <v>5306</v>
      </c>
      <c r="B2875" t="str">
        <f t="shared" si="79"/>
        <v>HCMThái Thị Anh</v>
      </c>
      <c r="C2875" t="s">
        <v>6485</v>
      </c>
      <c r="D2875" t="s">
        <v>6486</v>
      </c>
      <c r="E2875" s="121">
        <v>43747</v>
      </c>
      <c r="F2875" t="s">
        <v>3812</v>
      </c>
      <c r="H2875" t="s">
        <v>6487</v>
      </c>
      <c r="I2875" t="s">
        <v>6169</v>
      </c>
    </row>
    <row r="2876" spans="1:9">
      <c r="A2876" t="s">
        <v>5306</v>
      </c>
      <c r="B2876" t="str">
        <f t="shared" si="79"/>
        <v>HCMNguyễn Ngọc Lượng</v>
      </c>
      <c r="C2876" t="s">
        <v>5281</v>
      </c>
      <c r="D2876" t="s">
        <v>6488</v>
      </c>
      <c r="E2876" s="121">
        <v>43747</v>
      </c>
      <c r="F2876" t="s">
        <v>4979</v>
      </c>
      <c r="H2876" t="s">
        <v>5679</v>
      </c>
      <c r="I2876" t="s">
        <v>6466</v>
      </c>
    </row>
    <row r="2877" spans="1:9">
      <c r="A2877" t="s">
        <v>5589</v>
      </c>
      <c r="B2877" t="str">
        <f t="shared" si="79"/>
        <v>SE 2Phan Thị Lệ Thu</v>
      </c>
      <c r="C2877" t="s">
        <v>6489</v>
      </c>
      <c r="D2877" t="s">
        <v>6490</v>
      </c>
      <c r="E2877" s="121">
        <v>43749</v>
      </c>
      <c r="F2877" t="s">
        <v>3812</v>
      </c>
      <c r="H2877" t="s">
        <v>5769</v>
      </c>
    </row>
    <row r="2878" spans="1:9">
      <c r="A2878" t="s">
        <v>5306</v>
      </c>
      <c r="B2878" t="str">
        <f t="shared" si="79"/>
        <v>HCMDương Thị Tạo</v>
      </c>
      <c r="C2878" t="s">
        <v>6491</v>
      </c>
      <c r="D2878" t="s">
        <v>6492</v>
      </c>
      <c r="E2878" s="121">
        <v>43747</v>
      </c>
      <c r="F2878" t="s">
        <v>4979</v>
      </c>
      <c r="H2878" t="s">
        <v>5471</v>
      </c>
      <c r="I2878" t="s">
        <v>6172</v>
      </c>
    </row>
  </sheetData>
  <autoFilter ref="A1:I1549"/>
  <conditionalFormatting sqref="D904:D946">
    <cfRule type="duplicateValues" dxfId="376" priority="328"/>
    <cfRule type="duplicateValues" dxfId="375" priority="329"/>
  </conditionalFormatting>
  <conditionalFormatting sqref="D947:D981">
    <cfRule type="duplicateValues" dxfId="374" priority="326"/>
    <cfRule type="duplicateValues" dxfId="373" priority="327"/>
  </conditionalFormatting>
  <conditionalFormatting sqref="D982:D984">
    <cfRule type="duplicateValues" dxfId="372" priority="324"/>
    <cfRule type="duplicateValues" dxfId="371" priority="325"/>
  </conditionalFormatting>
  <conditionalFormatting sqref="D985:D1144">
    <cfRule type="duplicateValues" dxfId="370" priority="330"/>
    <cfRule type="duplicateValues" dxfId="369" priority="331"/>
  </conditionalFormatting>
  <conditionalFormatting sqref="D1145">
    <cfRule type="duplicateValues" dxfId="368" priority="322"/>
    <cfRule type="duplicateValues" dxfId="367" priority="323"/>
  </conditionalFormatting>
  <conditionalFormatting sqref="D1146:D1173">
    <cfRule type="duplicateValues" dxfId="366" priority="320"/>
    <cfRule type="duplicateValues" dxfId="365" priority="321"/>
  </conditionalFormatting>
  <conditionalFormatting sqref="D1174">
    <cfRule type="duplicateValues" dxfId="364" priority="318"/>
    <cfRule type="duplicateValues" dxfId="363" priority="319"/>
  </conditionalFormatting>
  <conditionalFormatting sqref="D1175">
    <cfRule type="duplicateValues" dxfId="362" priority="316"/>
    <cfRule type="duplicateValues" dxfId="361" priority="317"/>
  </conditionalFormatting>
  <conditionalFormatting sqref="D1192:D1196">
    <cfRule type="duplicateValues" dxfId="360" priority="314"/>
    <cfRule type="duplicateValues" dxfId="359" priority="315"/>
  </conditionalFormatting>
  <conditionalFormatting sqref="D1197:D1204">
    <cfRule type="duplicateValues" dxfId="358" priority="312"/>
    <cfRule type="duplicateValues" dxfId="357" priority="313"/>
  </conditionalFormatting>
  <conditionalFormatting sqref="D1205:D1219">
    <cfRule type="duplicateValues" dxfId="356" priority="310"/>
    <cfRule type="duplicateValues" dxfId="355" priority="311"/>
  </conditionalFormatting>
  <conditionalFormatting sqref="D1176:D1191">
    <cfRule type="duplicateValues" dxfId="354" priority="332"/>
    <cfRule type="duplicateValues" dxfId="353" priority="333"/>
  </conditionalFormatting>
  <conditionalFormatting sqref="D1220:D1250">
    <cfRule type="duplicateValues" dxfId="352" priority="334"/>
    <cfRule type="duplicateValues" dxfId="351" priority="335"/>
  </conditionalFormatting>
  <conditionalFormatting sqref="D1251:D1267">
    <cfRule type="duplicateValues" dxfId="350" priority="306"/>
    <cfRule type="duplicateValues" dxfId="349" priority="307"/>
  </conditionalFormatting>
  <conditionalFormatting sqref="D1251:D1267">
    <cfRule type="duplicateValues" dxfId="348" priority="308"/>
    <cfRule type="duplicateValues" dxfId="347" priority="309"/>
  </conditionalFormatting>
  <conditionalFormatting sqref="D1268:D1273">
    <cfRule type="duplicateValues" dxfId="346" priority="302"/>
    <cfRule type="duplicateValues" dxfId="345" priority="303"/>
  </conditionalFormatting>
  <conditionalFormatting sqref="D1268:D1273">
    <cfRule type="duplicateValues" dxfId="344" priority="304"/>
    <cfRule type="duplicateValues" dxfId="343" priority="305"/>
  </conditionalFormatting>
  <conditionalFormatting sqref="D1278">
    <cfRule type="duplicateValues" dxfId="342" priority="298"/>
    <cfRule type="duplicateValues" dxfId="341" priority="299"/>
  </conditionalFormatting>
  <conditionalFormatting sqref="D1278">
    <cfRule type="duplicateValues" dxfId="340" priority="300"/>
    <cfRule type="duplicateValues" dxfId="339" priority="301"/>
  </conditionalFormatting>
  <conditionalFormatting sqref="D1274:D1277">
    <cfRule type="duplicateValues" dxfId="338" priority="294"/>
    <cfRule type="duplicateValues" dxfId="337" priority="295"/>
  </conditionalFormatting>
  <conditionalFormatting sqref="D1274:D1277">
    <cfRule type="duplicateValues" dxfId="336" priority="296"/>
    <cfRule type="duplicateValues" dxfId="335" priority="297"/>
  </conditionalFormatting>
  <conditionalFormatting sqref="D1279:D1283">
    <cfRule type="duplicateValues" dxfId="334" priority="290"/>
    <cfRule type="duplicateValues" dxfId="333" priority="291"/>
  </conditionalFormatting>
  <conditionalFormatting sqref="D1279:D1283">
    <cfRule type="duplicateValues" dxfId="332" priority="292"/>
    <cfRule type="duplicateValues" dxfId="331" priority="293"/>
  </conditionalFormatting>
  <conditionalFormatting sqref="D1284:D1285">
    <cfRule type="duplicateValues" dxfId="330" priority="286"/>
    <cfRule type="duplicateValues" dxfId="329" priority="287"/>
  </conditionalFormatting>
  <conditionalFormatting sqref="D1284:D1285">
    <cfRule type="duplicateValues" dxfId="328" priority="288"/>
    <cfRule type="duplicateValues" dxfId="327" priority="289"/>
  </conditionalFormatting>
  <conditionalFormatting sqref="D1286:D1296">
    <cfRule type="duplicateValues" dxfId="326" priority="282"/>
    <cfRule type="duplicateValues" dxfId="325" priority="283"/>
  </conditionalFormatting>
  <conditionalFormatting sqref="D1286:D1296">
    <cfRule type="duplicateValues" dxfId="324" priority="284"/>
    <cfRule type="duplicateValues" dxfId="323" priority="285"/>
  </conditionalFormatting>
  <conditionalFormatting sqref="D1350">
    <cfRule type="duplicateValues" dxfId="322" priority="278"/>
    <cfRule type="duplicateValues" dxfId="321" priority="279"/>
  </conditionalFormatting>
  <conditionalFormatting sqref="D1350">
    <cfRule type="duplicateValues" dxfId="320" priority="280"/>
    <cfRule type="duplicateValues" dxfId="319" priority="281"/>
  </conditionalFormatting>
  <conditionalFormatting sqref="D1351:D1382">
    <cfRule type="duplicateValues" dxfId="318" priority="274"/>
    <cfRule type="duplicateValues" dxfId="317" priority="275"/>
  </conditionalFormatting>
  <conditionalFormatting sqref="D1351:D1382">
    <cfRule type="duplicateValues" dxfId="316" priority="276"/>
    <cfRule type="duplicateValues" dxfId="315" priority="277"/>
  </conditionalFormatting>
  <conditionalFormatting sqref="D1383">
    <cfRule type="duplicateValues" dxfId="314" priority="270"/>
    <cfRule type="duplicateValues" dxfId="313" priority="271"/>
  </conditionalFormatting>
  <conditionalFormatting sqref="D1383">
    <cfRule type="duplicateValues" dxfId="312" priority="272"/>
    <cfRule type="duplicateValues" dxfId="311" priority="273"/>
  </conditionalFormatting>
  <conditionalFormatting sqref="D1383">
    <cfRule type="duplicateValues" dxfId="310" priority="269"/>
  </conditionalFormatting>
  <conditionalFormatting sqref="D1384:D1391">
    <cfRule type="duplicateValues" dxfId="309" priority="336"/>
    <cfRule type="duplicateValues" dxfId="308" priority="337"/>
  </conditionalFormatting>
  <conditionalFormatting sqref="D1384:D1391">
    <cfRule type="duplicateValues" dxfId="307" priority="338"/>
  </conditionalFormatting>
  <conditionalFormatting sqref="D1392:D1393">
    <cfRule type="duplicateValues" dxfId="306" priority="266"/>
    <cfRule type="duplicateValues" dxfId="305" priority="267"/>
  </conditionalFormatting>
  <conditionalFormatting sqref="D1392:D1393">
    <cfRule type="duplicateValues" dxfId="304" priority="268"/>
  </conditionalFormatting>
  <conditionalFormatting sqref="D1394:D1402">
    <cfRule type="duplicateValues" dxfId="303" priority="263"/>
    <cfRule type="duplicateValues" dxfId="302" priority="264"/>
  </conditionalFormatting>
  <conditionalFormatting sqref="D1394:D1402">
    <cfRule type="duplicateValues" dxfId="301" priority="265"/>
  </conditionalFormatting>
  <conditionalFormatting sqref="D1403:D1424">
    <cfRule type="duplicateValues" dxfId="300" priority="260"/>
    <cfRule type="duplicateValues" dxfId="299" priority="261"/>
  </conditionalFormatting>
  <conditionalFormatting sqref="D1403:D1424">
    <cfRule type="duplicateValues" dxfId="298" priority="262"/>
  </conditionalFormatting>
  <conditionalFormatting sqref="D1425:D1443">
    <cfRule type="duplicateValues" dxfId="297" priority="257"/>
    <cfRule type="duplicateValues" dxfId="296" priority="258"/>
  </conditionalFormatting>
  <conditionalFormatting sqref="D1425:D1443">
    <cfRule type="duplicateValues" dxfId="295" priority="259"/>
  </conditionalFormatting>
  <conditionalFormatting sqref="D1444:D1456">
    <cfRule type="duplicateValues" dxfId="294" priority="254"/>
    <cfRule type="duplicateValues" dxfId="293" priority="255"/>
  </conditionalFormatting>
  <conditionalFormatting sqref="D1444:D1456">
    <cfRule type="duplicateValues" dxfId="292" priority="256"/>
  </conditionalFormatting>
  <conditionalFormatting sqref="D1457:D1480">
    <cfRule type="duplicateValues" dxfId="291" priority="251"/>
    <cfRule type="duplicateValues" dxfId="290" priority="252"/>
  </conditionalFormatting>
  <conditionalFormatting sqref="D1457:D1480">
    <cfRule type="duplicateValues" dxfId="289" priority="253"/>
  </conditionalFormatting>
  <conditionalFormatting sqref="D1481:D1489">
    <cfRule type="duplicateValues" dxfId="288" priority="248"/>
    <cfRule type="duplicateValues" dxfId="287" priority="249"/>
  </conditionalFormatting>
  <conditionalFormatting sqref="D1481:D1489">
    <cfRule type="duplicateValues" dxfId="286" priority="250"/>
  </conditionalFormatting>
  <conditionalFormatting sqref="D1667:D1708">
    <cfRule type="duplicateValues" dxfId="285" priority="245"/>
    <cfRule type="duplicateValues" dxfId="284" priority="246"/>
  </conditionalFormatting>
  <conditionalFormatting sqref="D1667:D1708">
    <cfRule type="duplicateValues" dxfId="283" priority="247"/>
  </conditionalFormatting>
  <conditionalFormatting sqref="D1490:D1666">
    <cfRule type="duplicateValues" dxfId="282" priority="339"/>
    <cfRule type="duplicateValues" dxfId="281" priority="340"/>
  </conditionalFormatting>
  <conditionalFormatting sqref="D1490:D1666">
    <cfRule type="duplicateValues" dxfId="280" priority="341"/>
  </conditionalFormatting>
  <conditionalFormatting sqref="F1731:F1732">
    <cfRule type="duplicateValues" dxfId="279" priority="243"/>
    <cfRule type="duplicateValues" dxfId="278" priority="244"/>
  </conditionalFormatting>
  <conditionalFormatting sqref="F1731:F1732">
    <cfRule type="duplicateValues" dxfId="277" priority="242"/>
  </conditionalFormatting>
  <conditionalFormatting sqref="F1758:F1760">
    <cfRule type="duplicateValues" dxfId="276" priority="240"/>
    <cfRule type="duplicateValues" dxfId="275" priority="241"/>
  </conditionalFormatting>
  <conditionalFormatting sqref="F1758:F1760">
    <cfRule type="duplicateValues" dxfId="274" priority="239"/>
  </conditionalFormatting>
  <conditionalFormatting sqref="F1758:F1760">
    <cfRule type="duplicateValues" dxfId="273" priority="236"/>
    <cfRule type="duplicateValues" dxfId="272" priority="237"/>
  </conditionalFormatting>
  <conditionalFormatting sqref="F1758:F1760">
    <cfRule type="duplicateValues" dxfId="271" priority="238"/>
  </conditionalFormatting>
  <conditionalFormatting sqref="D1">
    <cfRule type="duplicateValues" dxfId="270" priority="342"/>
  </conditionalFormatting>
  <conditionalFormatting sqref="D1352:D1382 D1221:D1250 D1:D903 D1316:D1349 D1389:D1391 D1494:D1886">
    <cfRule type="duplicateValues" dxfId="269" priority="343"/>
    <cfRule type="duplicateValues" dxfId="268" priority="344"/>
  </conditionalFormatting>
  <conditionalFormatting sqref="D1389:D1391 D1:D1382 D1494:D1886">
    <cfRule type="duplicateValues" dxfId="267" priority="345"/>
  </conditionalFormatting>
  <conditionalFormatting sqref="D1709:D1886">
    <cfRule type="duplicateValues" dxfId="266" priority="346"/>
    <cfRule type="duplicateValues" dxfId="265" priority="347"/>
  </conditionalFormatting>
  <conditionalFormatting sqref="D1709:D1886">
    <cfRule type="duplicateValues" dxfId="264" priority="348"/>
  </conditionalFormatting>
  <conditionalFormatting sqref="D1887:D1888">
    <cfRule type="duplicateValues" dxfId="263" priority="230"/>
    <cfRule type="duplicateValues" dxfId="262" priority="231"/>
  </conditionalFormatting>
  <conditionalFormatting sqref="D1887:D1888">
    <cfRule type="duplicateValues" dxfId="261" priority="232"/>
  </conditionalFormatting>
  <conditionalFormatting sqref="D1887:D1888">
    <cfRule type="duplicateValues" dxfId="260" priority="233"/>
    <cfRule type="duplicateValues" dxfId="259" priority="234"/>
  </conditionalFormatting>
  <conditionalFormatting sqref="D1887:D1888">
    <cfRule type="duplicateValues" dxfId="258" priority="235"/>
  </conditionalFormatting>
  <conditionalFormatting sqref="D1889:D2011">
    <cfRule type="duplicateValues" dxfId="257" priority="349"/>
    <cfRule type="duplicateValues" dxfId="256" priority="350"/>
  </conditionalFormatting>
  <conditionalFormatting sqref="D1889:D2011">
    <cfRule type="duplicateValues" dxfId="255" priority="351"/>
  </conditionalFormatting>
  <conditionalFormatting sqref="D2012:D2076">
    <cfRule type="duplicateValues" dxfId="254" priority="352"/>
    <cfRule type="duplicateValues" dxfId="253" priority="353"/>
  </conditionalFormatting>
  <conditionalFormatting sqref="D2012:D2076">
    <cfRule type="duplicateValues" dxfId="252" priority="354"/>
  </conditionalFormatting>
  <conditionalFormatting sqref="D2077">
    <cfRule type="duplicateValues" dxfId="251" priority="227"/>
    <cfRule type="duplicateValues" dxfId="250" priority="228"/>
  </conditionalFormatting>
  <conditionalFormatting sqref="D2077">
    <cfRule type="duplicateValues" dxfId="249" priority="229"/>
  </conditionalFormatting>
  <conditionalFormatting sqref="D1297:D1349">
    <cfRule type="duplicateValues" dxfId="248" priority="355"/>
    <cfRule type="duplicateValues" dxfId="247" priority="356"/>
  </conditionalFormatting>
  <conditionalFormatting sqref="C2586:C2587 C1:C2136 C2139:C2140 C2144:C2166 C2168:C2169 C2172 C2174:C2197 C2199:C2423 C2425:C2559 C2645 C2758 C2760:C2768 C2810:C2820 C2825:C2832 C2997:C1048576">
    <cfRule type="duplicateValues" dxfId="246" priority="226"/>
  </conditionalFormatting>
  <conditionalFormatting sqref="B1:B2139 B2147:B2151 B2153:B2161 B2163:B2166 B2179:B2180 B2184 B2199:B2210 B2214:B2238 B2259:B2260 B2264:B2267 B2270:B2304 B2309:B2315 B2318:B2323 B2330:B2331 B2334:B2336 B2338:B2341 B2344 B2348:B2355 B2357:B2418 B2429 B2438:B2464 B2488:B2489 B2502 B2506 B2517 B2522:B2523 B2544:B2548 B2763:B2766 B2810:B2819 B2825:B2827 B2830:B2834 B2997:B1048576">
    <cfRule type="duplicateValues" dxfId="245" priority="225"/>
  </conditionalFormatting>
  <conditionalFormatting sqref="C2137">
    <cfRule type="duplicateValues" dxfId="244" priority="224"/>
  </conditionalFormatting>
  <conditionalFormatting sqref="B2140:B2143">
    <cfRule type="duplicateValues" dxfId="243" priority="223"/>
  </conditionalFormatting>
  <conditionalFormatting sqref="C2141:C2143">
    <cfRule type="duplicateValues" dxfId="242" priority="222"/>
  </conditionalFormatting>
  <conditionalFormatting sqref="C2138">
    <cfRule type="duplicateValues" dxfId="241" priority="221"/>
  </conditionalFormatting>
  <conditionalFormatting sqref="B2144:B2146">
    <cfRule type="duplicateValues" dxfId="240" priority="220"/>
  </conditionalFormatting>
  <conditionalFormatting sqref="B2152">
    <cfRule type="duplicateValues" dxfId="239" priority="219"/>
  </conditionalFormatting>
  <conditionalFormatting sqref="B2162">
    <cfRule type="duplicateValues" dxfId="238" priority="218"/>
  </conditionalFormatting>
  <conditionalFormatting sqref="D2167">
    <cfRule type="duplicateValues" dxfId="237" priority="215"/>
    <cfRule type="duplicateValues" dxfId="236" priority="216"/>
  </conditionalFormatting>
  <conditionalFormatting sqref="D2167">
    <cfRule type="duplicateValues" dxfId="235" priority="217"/>
  </conditionalFormatting>
  <conditionalFormatting sqref="C2167">
    <cfRule type="duplicateValues" dxfId="234" priority="214"/>
  </conditionalFormatting>
  <conditionalFormatting sqref="B2167">
    <cfRule type="duplicateValues" dxfId="233" priority="213"/>
  </conditionalFormatting>
  <conditionalFormatting sqref="B2168">
    <cfRule type="duplicateValues" dxfId="232" priority="212"/>
  </conditionalFormatting>
  <conditionalFormatting sqref="D2168">
    <cfRule type="duplicateValues" dxfId="231" priority="209"/>
    <cfRule type="duplicateValues" dxfId="230" priority="210"/>
  </conditionalFormatting>
  <conditionalFormatting sqref="D2168">
    <cfRule type="duplicateValues" dxfId="229" priority="211"/>
  </conditionalFormatting>
  <conditionalFormatting sqref="B2169">
    <cfRule type="duplicateValues" dxfId="228" priority="208"/>
  </conditionalFormatting>
  <conditionalFormatting sqref="B2170">
    <cfRule type="duplicateValues" dxfId="227" priority="207"/>
  </conditionalFormatting>
  <conditionalFormatting sqref="B2171">
    <cfRule type="duplicateValues" dxfId="226" priority="206"/>
  </conditionalFormatting>
  <conditionalFormatting sqref="B2172">
    <cfRule type="duplicateValues" dxfId="225" priority="205"/>
  </conditionalFormatting>
  <conditionalFormatting sqref="C2173">
    <cfRule type="duplicateValues" dxfId="224" priority="204"/>
  </conditionalFormatting>
  <conditionalFormatting sqref="B2173:B2177">
    <cfRule type="duplicateValues" dxfId="223" priority="203"/>
  </conditionalFormatting>
  <conditionalFormatting sqref="D2173:D2177">
    <cfRule type="duplicateValues" dxfId="222" priority="200"/>
    <cfRule type="duplicateValues" dxfId="221" priority="201"/>
  </conditionalFormatting>
  <conditionalFormatting sqref="D2173:D2177">
    <cfRule type="duplicateValues" dxfId="220" priority="202"/>
  </conditionalFormatting>
  <conditionalFormatting sqref="B2178:B2180">
    <cfRule type="duplicateValues" dxfId="219" priority="199"/>
  </conditionalFormatting>
  <conditionalFormatting sqref="B2181:B2183">
    <cfRule type="duplicateValues" dxfId="218" priority="198"/>
  </conditionalFormatting>
  <conditionalFormatting sqref="B2181:B2183">
    <cfRule type="duplicateValues" dxfId="217" priority="197"/>
  </conditionalFormatting>
  <conditionalFormatting sqref="B2185:B2197">
    <cfRule type="duplicateValues" dxfId="216" priority="357"/>
  </conditionalFormatting>
  <conditionalFormatting sqref="C2198">
    <cfRule type="duplicateValues" dxfId="215" priority="196"/>
  </conditionalFormatting>
  <conditionalFormatting sqref="B2198">
    <cfRule type="duplicateValues" dxfId="214" priority="195"/>
  </conditionalFormatting>
  <conditionalFormatting sqref="B2211:B2213">
    <cfRule type="duplicateValues" dxfId="213" priority="194"/>
  </conditionalFormatting>
  <conditionalFormatting sqref="D2178:D2341">
    <cfRule type="duplicateValues" dxfId="212" priority="358"/>
    <cfRule type="duplicateValues" dxfId="211" priority="359"/>
  </conditionalFormatting>
  <conditionalFormatting sqref="D2178:D2341">
    <cfRule type="duplicateValues" dxfId="210" priority="360"/>
  </conditionalFormatting>
  <conditionalFormatting sqref="B2239:B2251">
    <cfRule type="duplicateValues" dxfId="209" priority="361"/>
  </conditionalFormatting>
  <conditionalFormatting sqref="B2252:B2258">
    <cfRule type="duplicateValues" dxfId="208" priority="193"/>
  </conditionalFormatting>
  <conditionalFormatting sqref="B2261:B2262">
    <cfRule type="duplicateValues" dxfId="207" priority="192"/>
  </conditionalFormatting>
  <conditionalFormatting sqref="B2263">
    <cfRule type="duplicateValues" dxfId="206" priority="191"/>
  </conditionalFormatting>
  <conditionalFormatting sqref="B2268:B2269">
    <cfRule type="duplicateValues" dxfId="205" priority="190"/>
  </conditionalFormatting>
  <conditionalFormatting sqref="B2305:B2308">
    <cfRule type="duplicateValues" dxfId="204" priority="189"/>
  </conditionalFormatting>
  <conditionalFormatting sqref="B2316:B2317">
    <cfRule type="duplicateValues" dxfId="203" priority="188"/>
  </conditionalFormatting>
  <conditionalFormatting sqref="B2324:B2329">
    <cfRule type="duplicateValues" dxfId="202" priority="187"/>
  </conditionalFormatting>
  <conditionalFormatting sqref="B2332:B2333">
    <cfRule type="duplicateValues" dxfId="201" priority="186"/>
  </conditionalFormatting>
  <conditionalFormatting sqref="B2337">
    <cfRule type="duplicateValues" dxfId="200" priority="185"/>
  </conditionalFormatting>
  <conditionalFormatting sqref="B2342:B2343">
    <cfRule type="duplicateValues" dxfId="199" priority="184"/>
  </conditionalFormatting>
  <conditionalFormatting sqref="B2345:B2347">
    <cfRule type="duplicateValues" dxfId="198" priority="183"/>
  </conditionalFormatting>
  <conditionalFormatting sqref="B2356">
    <cfRule type="duplicateValues" dxfId="197" priority="182"/>
  </conditionalFormatting>
  <conditionalFormatting sqref="B2419">
    <cfRule type="duplicateValues" dxfId="196" priority="181"/>
  </conditionalFormatting>
  <conditionalFormatting sqref="B2420">
    <cfRule type="duplicateValues" dxfId="195" priority="180"/>
  </conditionalFormatting>
  <conditionalFormatting sqref="B2421:B2423">
    <cfRule type="duplicateValues" dxfId="194" priority="179"/>
  </conditionalFormatting>
  <conditionalFormatting sqref="C2424">
    <cfRule type="duplicateValues" dxfId="193" priority="178"/>
  </conditionalFormatting>
  <conditionalFormatting sqref="B2424:B2428">
    <cfRule type="duplicateValues" dxfId="192" priority="177"/>
  </conditionalFormatting>
  <conditionalFormatting sqref="B2430">
    <cfRule type="duplicateValues" dxfId="191" priority="176"/>
  </conditionalFormatting>
  <conditionalFormatting sqref="B2431">
    <cfRule type="duplicateValues" dxfId="190" priority="175"/>
  </conditionalFormatting>
  <conditionalFormatting sqref="D2078:D2166 D2169:D2172 D2342:D2559">
    <cfRule type="duplicateValues" dxfId="189" priority="362"/>
    <cfRule type="duplicateValues" dxfId="188" priority="363"/>
  </conditionalFormatting>
  <conditionalFormatting sqref="D2078:D2166 D2169:D2172 D2342:D2559">
    <cfRule type="duplicateValues" dxfId="187" priority="364"/>
  </conditionalFormatting>
  <conditionalFormatting sqref="B2432:B2437">
    <cfRule type="duplicateValues" dxfId="186" priority="365"/>
  </conditionalFormatting>
  <conditionalFormatting sqref="B2465:B2487">
    <cfRule type="duplicateValues" dxfId="185" priority="174"/>
  </conditionalFormatting>
  <conditionalFormatting sqref="B2490:B2500">
    <cfRule type="duplicateValues" dxfId="184" priority="173"/>
  </conditionalFormatting>
  <conditionalFormatting sqref="B2501">
    <cfRule type="duplicateValues" dxfId="183" priority="172"/>
  </conditionalFormatting>
  <conditionalFormatting sqref="B2503:B2505">
    <cfRule type="duplicateValues" dxfId="182" priority="171"/>
  </conditionalFormatting>
  <conditionalFormatting sqref="B2507:B2516">
    <cfRule type="duplicateValues" dxfId="181" priority="170"/>
  </conditionalFormatting>
  <conditionalFormatting sqref="B2518:B2521">
    <cfRule type="duplicateValues" dxfId="180" priority="169"/>
  </conditionalFormatting>
  <conditionalFormatting sqref="B2524:B2527">
    <cfRule type="duplicateValues" dxfId="179" priority="168"/>
  </conditionalFormatting>
  <conditionalFormatting sqref="B2528">
    <cfRule type="duplicateValues" dxfId="178" priority="167"/>
  </conditionalFormatting>
  <conditionalFormatting sqref="B2529:B2537">
    <cfRule type="duplicateValues" dxfId="177" priority="166"/>
  </conditionalFormatting>
  <conditionalFormatting sqref="B2538:B2539">
    <cfRule type="duplicateValues" dxfId="176" priority="165"/>
  </conditionalFormatting>
  <conditionalFormatting sqref="B2540">
    <cfRule type="duplicateValues" dxfId="175" priority="164"/>
  </conditionalFormatting>
  <conditionalFormatting sqref="B2541:B2543">
    <cfRule type="duplicateValues" dxfId="174" priority="163"/>
  </conditionalFormatting>
  <conditionalFormatting sqref="B2549">
    <cfRule type="duplicateValues" dxfId="173" priority="162"/>
  </conditionalFormatting>
  <conditionalFormatting sqref="B2550:B2552">
    <cfRule type="duplicateValues" dxfId="172" priority="161"/>
  </conditionalFormatting>
  <conditionalFormatting sqref="B2553:B2559">
    <cfRule type="duplicateValues" dxfId="171" priority="160"/>
  </conditionalFormatting>
  <conditionalFormatting sqref="C2560:C2562">
    <cfRule type="duplicateValues" dxfId="170" priority="366"/>
  </conditionalFormatting>
  <conditionalFormatting sqref="D2560:D2562">
    <cfRule type="duplicateValues" dxfId="169" priority="367"/>
    <cfRule type="duplicateValues" dxfId="168" priority="368"/>
  </conditionalFormatting>
  <conditionalFormatting sqref="D2560:D2562">
    <cfRule type="duplicateValues" dxfId="167" priority="369"/>
  </conditionalFormatting>
  <conditionalFormatting sqref="B2560:B2562">
    <cfRule type="duplicateValues" dxfId="166" priority="370"/>
  </conditionalFormatting>
  <conditionalFormatting sqref="C2563:C2579">
    <cfRule type="duplicateValues" dxfId="165" priority="155"/>
  </conditionalFormatting>
  <conditionalFormatting sqref="D2563:D2579">
    <cfRule type="duplicateValues" dxfId="164" priority="156"/>
    <cfRule type="duplicateValues" dxfId="163" priority="157"/>
  </conditionalFormatting>
  <conditionalFormatting sqref="D2563:D2579">
    <cfRule type="duplicateValues" dxfId="162" priority="158"/>
  </conditionalFormatting>
  <conditionalFormatting sqref="B2563:B2564 B2579">
    <cfRule type="duplicateValues" dxfId="161" priority="159"/>
  </conditionalFormatting>
  <conditionalFormatting sqref="B2565:B2569">
    <cfRule type="duplicateValues" dxfId="160" priority="154"/>
  </conditionalFormatting>
  <conditionalFormatting sqref="B2570:B2578">
    <cfRule type="duplicateValues" dxfId="159" priority="153"/>
  </conditionalFormatting>
  <conditionalFormatting sqref="C2580:C2584">
    <cfRule type="duplicateValues" dxfId="158" priority="148"/>
  </conditionalFormatting>
  <conditionalFormatting sqref="D2580:D2584">
    <cfRule type="duplicateValues" dxfId="157" priority="149"/>
    <cfRule type="duplicateValues" dxfId="156" priority="150"/>
  </conditionalFormatting>
  <conditionalFormatting sqref="D2580:D2584">
    <cfRule type="duplicateValues" dxfId="155" priority="151"/>
  </conditionalFormatting>
  <conditionalFormatting sqref="B2580:B2584">
    <cfRule type="duplicateValues" dxfId="154" priority="152"/>
  </conditionalFormatting>
  <conditionalFormatting sqref="C2585">
    <cfRule type="duplicateValues" dxfId="153" priority="143"/>
  </conditionalFormatting>
  <conditionalFormatting sqref="D2585:D2628">
    <cfRule type="duplicateValues" dxfId="152" priority="144"/>
    <cfRule type="duplicateValues" dxfId="151" priority="145"/>
  </conditionalFormatting>
  <conditionalFormatting sqref="D2585:D2628">
    <cfRule type="duplicateValues" dxfId="150" priority="146"/>
  </conditionalFormatting>
  <conditionalFormatting sqref="B2585:B2588">
    <cfRule type="duplicateValues" dxfId="149" priority="147"/>
  </conditionalFormatting>
  <conditionalFormatting sqref="C2591:C2592 C2596:C2597 C2601:C2602 C2606:C2607 C2611:C2612">
    <cfRule type="duplicateValues" dxfId="148" priority="142"/>
  </conditionalFormatting>
  <conditionalFormatting sqref="C2588:C2589 C2593:C2594 C2598:C2599 C2603:C2604 C2608:C2609 C2613:C2614">
    <cfRule type="duplicateValues" dxfId="147" priority="140"/>
  </conditionalFormatting>
  <conditionalFormatting sqref="B2599 B2603:B2604 B2608:B2609">
    <cfRule type="duplicateValues" dxfId="146" priority="141"/>
  </conditionalFormatting>
  <conditionalFormatting sqref="C2590 C2595 C2600 C2605 C2610 C2615">
    <cfRule type="duplicateValues" dxfId="145" priority="138"/>
  </conditionalFormatting>
  <conditionalFormatting sqref="B2600:B2602 B2605:B2607 B2595:B2598 B2610:B2616">
    <cfRule type="duplicateValues" dxfId="144" priority="139"/>
  </conditionalFormatting>
  <conditionalFormatting sqref="B2589:B2591">
    <cfRule type="duplicateValues" dxfId="143" priority="137"/>
  </conditionalFormatting>
  <conditionalFormatting sqref="B2592:B2594">
    <cfRule type="duplicateValues" dxfId="142" priority="136"/>
  </conditionalFormatting>
  <conditionalFormatting sqref="B2617:B2618 B2621:B2624">
    <cfRule type="duplicateValues" dxfId="141" priority="135"/>
  </conditionalFormatting>
  <conditionalFormatting sqref="C2616:C2628">
    <cfRule type="duplicateValues" dxfId="140" priority="134"/>
  </conditionalFormatting>
  <conditionalFormatting sqref="B2619:B2620">
    <cfRule type="duplicateValues" dxfId="139" priority="133"/>
  </conditionalFormatting>
  <conditionalFormatting sqref="B2625:B2626">
    <cfRule type="duplicateValues" dxfId="138" priority="132"/>
  </conditionalFormatting>
  <conditionalFormatting sqref="B2627">
    <cfRule type="duplicateValues" dxfId="137" priority="131"/>
  </conditionalFormatting>
  <conditionalFormatting sqref="B2638:B2640">
    <cfRule type="duplicateValues" dxfId="136" priority="130"/>
  </conditionalFormatting>
  <conditionalFormatting sqref="C2629 C2634:C2644">
    <cfRule type="duplicateValues" dxfId="135" priority="129"/>
  </conditionalFormatting>
  <conditionalFormatting sqref="B2628">
    <cfRule type="duplicateValues" dxfId="134" priority="128"/>
  </conditionalFormatting>
  <conditionalFormatting sqref="B2629">
    <cfRule type="duplicateValues" dxfId="133" priority="127"/>
  </conditionalFormatting>
  <conditionalFormatting sqref="C2630:C2633">
    <cfRule type="duplicateValues" dxfId="132" priority="126"/>
  </conditionalFormatting>
  <conditionalFormatting sqref="B2630:B2637">
    <cfRule type="duplicateValues" dxfId="131" priority="125"/>
  </conditionalFormatting>
  <conditionalFormatting sqref="B2641">
    <cfRule type="duplicateValues" dxfId="130" priority="124"/>
  </conditionalFormatting>
  <conditionalFormatting sqref="B2642:B2645">
    <cfRule type="duplicateValues" dxfId="129" priority="123"/>
  </conditionalFormatting>
  <conditionalFormatting sqref="C2679 C2650 C2655 C2660 C2665 C2670 C2675 C2684 C2689 C2694 C2699">
    <cfRule type="duplicateValues" dxfId="128" priority="122"/>
  </conditionalFormatting>
  <conditionalFormatting sqref="C2680:C2683 C2646:C2649 C2651:C2654 C2656:C2659 C2661:C2664 C2666:C2669 C2671:C2674 C2676:C2678 C2685:C2688 C2690:C2693 C2695:C2698 C2700">
    <cfRule type="duplicateValues" dxfId="127" priority="121"/>
  </conditionalFormatting>
  <conditionalFormatting sqref="B2646 B2651 B2666 B2671 B2676 B2680:B2690 B2700:B2705">
    <cfRule type="duplicateValues" dxfId="126" priority="120"/>
  </conditionalFormatting>
  <conditionalFormatting sqref="B2648:B2650 B2652:B2653 B2664:B2665 B2667:B2670 B2677:B2679">
    <cfRule type="duplicateValues" dxfId="125" priority="119"/>
  </conditionalFormatting>
  <conditionalFormatting sqref="B2647">
    <cfRule type="duplicateValues" dxfId="124" priority="118"/>
  </conditionalFormatting>
  <conditionalFormatting sqref="B2654:B2657">
    <cfRule type="duplicateValues" dxfId="123" priority="117"/>
  </conditionalFormatting>
  <conditionalFormatting sqref="B2658:B2663">
    <cfRule type="duplicateValues" dxfId="122" priority="116"/>
  </conditionalFormatting>
  <conditionalFormatting sqref="B2672:B2675">
    <cfRule type="duplicateValues" dxfId="121" priority="115"/>
  </conditionalFormatting>
  <conditionalFormatting sqref="D2629:D2714">
    <cfRule type="duplicateValues" dxfId="120" priority="371"/>
    <cfRule type="duplicateValues" dxfId="119" priority="372"/>
  </conditionalFormatting>
  <conditionalFormatting sqref="D2629:D2714">
    <cfRule type="duplicateValues" dxfId="118" priority="373"/>
  </conditionalFormatting>
  <conditionalFormatting sqref="B2691:B2699">
    <cfRule type="duplicateValues" dxfId="117" priority="114"/>
  </conditionalFormatting>
  <conditionalFormatting sqref="C2701:C2727">
    <cfRule type="duplicateValues" dxfId="116" priority="113"/>
  </conditionalFormatting>
  <conditionalFormatting sqref="B2706 B2710 B2716:B2717 B2724">
    <cfRule type="duplicateValues" dxfId="115" priority="112"/>
  </conditionalFormatting>
  <conditionalFormatting sqref="B2707:B2709">
    <cfRule type="duplicateValues" dxfId="114" priority="111"/>
  </conditionalFormatting>
  <conditionalFormatting sqref="B2711:B2714">
    <cfRule type="duplicateValues" dxfId="113" priority="110"/>
  </conditionalFormatting>
  <conditionalFormatting sqref="B2715">
    <cfRule type="duplicateValues" dxfId="112" priority="109"/>
  </conditionalFormatting>
  <conditionalFormatting sqref="D2715:D2728">
    <cfRule type="duplicateValues" dxfId="111" priority="106"/>
    <cfRule type="duplicateValues" dxfId="110" priority="107"/>
  </conditionalFormatting>
  <conditionalFormatting sqref="D2715:D2728">
    <cfRule type="duplicateValues" dxfId="109" priority="108"/>
  </conditionalFormatting>
  <conditionalFormatting sqref="B2718:B2719">
    <cfRule type="duplicateValues" dxfId="108" priority="105"/>
  </conditionalFormatting>
  <conditionalFormatting sqref="B2720:B2722">
    <cfRule type="duplicateValues" dxfId="107" priority="104"/>
  </conditionalFormatting>
  <conditionalFormatting sqref="B2723">
    <cfRule type="duplicateValues" dxfId="106" priority="103"/>
  </conditionalFormatting>
  <conditionalFormatting sqref="B2725:B2726">
    <cfRule type="duplicateValues" dxfId="105" priority="102"/>
  </conditionalFormatting>
  <conditionalFormatting sqref="B2727:B2728">
    <cfRule type="duplicateValues" dxfId="104" priority="101"/>
  </conditionalFormatting>
  <conditionalFormatting sqref="D2729">
    <cfRule type="duplicateValues" dxfId="103" priority="98"/>
    <cfRule type="duplicateValues" dxfId="102" priority="99"/>
  </conditionalFormatting>
  <conditionalFormatting sqref="D2729">
    <cfRule type="duplicateValues" dxfId="101" priority="100"/>
  </conditionalFormatting>
  <conditionalFormatting sqref="B2729">
    <cfRule type="duplicateValues" dxfId="100" priority="97"/>
  </conditionalFormatting>
  <conditionalFormatting sqref="D2730">
    <cfRule type="duplicateValues" dxfId="99" priority="94"/>
    <cfRule type="duplicateValues" dxfId="98" priority="95"/>
  </conditionalFormatting>
  <conditionalFormatting sqref="D2730">
    <cfRule type="duplicateValues" dxfId="97" priority="96"/>
  </conditionalFormatting>
  <conditionalFormatting sqref="B2730">
    <cfRule type="duplicateValues" dxfId="96" priority="93"/>
  </conditionalFormatting>
  <conditionalFormatting sqref="D2731:D2768">
    <cfRule type="duplicateValues" dxfId="95" priority="90"/>
    <cfRule type="duplicateValues" dxfId="94" priority="91"/>
  </conditionalFormatting>
  <conditionalFormatting sqref="D2731:D2768">
    <cfRule type="duplicateValues" dxfId="93" priority="92"/>
  </conditionalFormatting>
  <conditionalFormatting sqref="B2731:B2733">
    <cfRule type="duplicateValues" dxfId="92" priority="89"/>
  </conditionalFormatting>
  <conditionalFormatting sqref="B2755:B2758">
    <cfRule type="duplicateValues" dxfId="91" priority="88"/>
  </conditionalFormatting>
  <conditionalFormatting sqref="C2728:C2757">
    <cfRule type="duplicateValues" dxfId="90" priority="87"/>
  </conditionalFormatting>
  <conditionalFormatting sqref="B2734:B2735">
    <cfRule type="duplicateValues" dxfId="89" priority="86"/>
  </conditionalFormatting>
  <conditionalFormatting sqref="B2736:B2737">
    <cfRule type="duplicateValues" dxfId="88" priority="85"/>
  </conditionalFormatting>
  <conditionalFormatting sqref="B2738:B2744">
    <cfRule type="duplicateValues" dxfId="87" priority="84"/>
  </conditionalFormatting>
  <conditionalFormatting sqref="B2745">
    <cfRule type="duplicateValues" dxfId="86" priority="83"/>
  </conditionalFormatting>
  <conditionalFormatting sqref="B2746:B2754">
    <cfRule type="duplicateValues" dxfId="85" priority="82"/>
  </conditionalFormatting>
  <conditionalFormatting sqref="C2759:C2768">
    <cfRule type="duplicateValues" dxfId="84" priority="81"/>
  </conditionalFormatting>
  <conditionalFormatting sqref="B2763:B2766">
    <cfRule type="duplicateValues" dxfId="83" priority="80"/>
  </conditionalFormatting>
  <conditionalFormatting sqref="B2759:B2762">
    <cfRule type="duplicateValues" dxfId="82" priority="79"/>
  </conditionalFormatting>
  <conditionalFormatting sqref="B2767:B2768">
    <cfRule type="duplicateValues" dxfId="81" priority="78"/>
  </conditionalFormatting>
  <conditionalFormatting sqref="C2769">
    <cfRule type="duplicateValues" dxfId="80" priority="77"/>
  </conditionalFormatting>
  <conditionalFormatting sqref="D2769:D2783">
    <cfRule type="duplicateValues" dxfId="79" priority="74"/>
    <cfRule type="duplicateValues" dxfId="78" priority="75"/>
  </conditionalFormatting>
  <conditionalFormatting sqref="D2769:D2783">
    <cfRule type="duplicateValues" dxfId="77" priority="76"/>
  </conditionalFormatting>
  <conditionalFormatting sqref="C2769">
    <cfRule type="duplicateValues" dxfId="76" priority="73"/>
  </conditionalFormatting>
  <conditionalFormatting sqref="B2769">
    <cfRule type="duplicateValues" dxfId="75" priority="72"/>
  </conditionalFormatting>
  <conditionalFormatting sqref="C2770:C2793">
    <cfRule type="duplicateValues" dxfId="74" priority="71"/>
  </conditionalFormatting>
  <conditionalFormatting sqref="B2770 B2789:B2792">
    <cfRule type="duplicateValues" dxfId="73" priority="70"/>
  </conditionalFormatting>
  <conditionalFormatting sqref="B2771:B2773">
    <cfRule type="duplicateValues" dxfId="72" priority="69"/>
  </conditionalFormatting>
  <conditionalFormatting sqref="B2774:B2781">
    <cfRule type="duplicateValues" dxfId="71" priority="68"/>
  </conditionalFormatting>
  <conditionalFormatting sqref="B2782:B2783">
    <cfRule type="duplicateValues" dxfId="70" priority="67"/>
  </conditionalFormatting>
  <conditionalFormatting sqref="B2784">
    <cfRule type="duplicateValues" dxfId="69" priority="66"/>
  </conditionalFormatting>
  <conditionalFormatting sqref="D2784:D2793">
    <cfRule type="duplicateValues" dxfId="68" priority="63"/>
    <cfRule type="duplicateValues" dxfId="67" priority="64"/>
  </conditionalFormatting>
  <conditionalFormatting sqref="D2784:D2793">
    <cfRule type="duplicateValues" dxfId="66" priority="65"/>
  </conditionalFormatting>
  <conditionalFormatting sqref="B2785:B2788">
    <cfRule type="duplicateValues" dxfId="65" priority="62"/>
  </conditionalFormatting>
  <conditionalFormatting sqref="B2793">
    <cfRule type="duplicateValues" dxfId="64" priority="61"/>
  </conditionalFormatting>
  <conditionalFormatting sqref="C2794">
    <cfRule type="duplicateValues" dxfId="63" priority="60"/>
  </conditionalFormatting>
  <conditionalFormatting sqref="B2794">
    <cfRule type="duplicateValues" dxfId="62" priority="59"/>
  </conditionalFormatting>
  <conditionalFormatting sqref="D2794">
    <cfRule type="duplicateValues" dxfId="61" priority="56"/>
    <cfRule type="duplicateValues" dxfId="60" priority="57"/>
  </conditionalFormatting>
  <conditionalFormatting sqref="D2794">
    <cfRule type="duplicateValues" dxfId="59" priority="58"/>
  </conditionalFormatting>
  <conditionalFormatting sqref="C2795">
    <cfRule type="duplicateValues" dxfId="58" priority="55"/>
  </conditionalFormatting>
  <conditionalFormatting sqref="B2795">
    <cfRule type="duplicateValues" dxfId="57" priority="54"/>
  </conditionalFormatting>
  <conditionalFormatting sqref="D2795">
    <cfRule type="duplicateValues" dxfId="56" priority="51"/>
    <cfRule type="duplicateValues" dxfId="55" priority="52"/>
  </conditionalFormatting>
  <conditionalFormatting sqref="D2795">
    <cfRule type="duplicateValues" dxfId="54" priority="53"/>
  </conditionalFormatting>
  <conditionalFormatting sqref="C2796:C2798">
    <cfRule type="duplicateValues" dxfId="53" priority="50"/>
  </conditionalFormatting>
  <conditionalFormatting sqref="B2796:B2798">
    <cfRule type="duplicateValues" dxfId="52" priority="49"/>
  </conditionalFormatting>
  <conditionalFormatting sqref="D2796:D2839">
    <cfRule type="duplicateValues" dxfId="51" priority="46"/>
    <cfRule type="duplicateValues" dxfId="50" priority="47"/>
  </conditionalFormatting>
  <conditionalFormatting sqref="D2796:D2839">
    <cfRule type="duplicateValues" dxfId="49" priority="48"/>
  </conditionalFormatting>
  <conditionalFormatting sqref="C2799:C2820 C2825:C2832">
    <cfRule type="duplicateValues" dxfId="48" priority="45"/>
  </conditionalFormatting>
  <conditionalFormatting sqref="B2802:B2819 B2825:B2827 B2830:B2834">
    <cfRule type="duplicateValues" dxfId="47" priority="44"/>
  </conditionalFormatting>
  <conditionalFormatting sqref="B2799:B2801">
    <cfRule type="duplicateValues" dxfId="46" priority="43"/>
  </conditionalFormatting>
  <conditionalFormatting sqref="B2820:B2824">
    <cfRule type="duplicateValues" dxfId="45" priority="42"/>
  </conditionalFormatting>
  <conditionalFormatting sqref="C2821">
    <cfRule type="containsText" dxfId="44" priority="41" operator="containsText" text="Vacancy">
      <formula>NOT(ISERROR(SEARCH("Vacancy",C2821)))</formula>
    </cfRule>
  </conditionalFormatting>
  <conditionalFormatting sqref="C2822">
    <cfRule type="containsText" dxfId="43" priority="40" operator="containsText" text="Vacancy">
      <formula>NOT(ISERROR(SEARCH("Vacancy",C2822)))</formula>
    </cfRule>
  </conditionalFormatting>
  <conditionalFormatting sqref="C2822">
    <cfRule type="containsText" dxfId="42" priority="39" operator="containsText" text="Vacancy">
      <formula>NOT(ISERROR(SEARCH("Vacancy",C2822)))</formula>
    </cfRule>
  </conditionalFormatting>
  <conditionalFormatting sqref="C2823">
    <cfRule type="containsText" dxfId="41" priority="38" operator="containsText" text="Vacancy">
      <formula>NOT(ISERROR(SEARCH("Vacancy",C2823)))</formula>
    </cfRule>
  </conditionalFormatting>
  <conditionalFormatting sqref="C2824">
    <cfRule type="containsText" dxfId="40" priority="37" operator="containsText" text="Vacancy">
      <formula>NOT(ISERROR(SEARCH("Vacancy",C2824)))</formula>
    </cfRule>
  </conditionalFormatting>
  <conditionalFormatting sqref="C2824">
    <cfRule type="containsText" dxfId="39" priority="36" operator="containsText" text="Vacancy">
      <formula>NOT(ISERROR(SEARCH("Vacancy",C2824)))</formula>
    </cfRule>
  </conditionalFormatting>
  <conditionalFormatting sqref="C2824">
    <cfRule type="containsText" dxfId="38" priority="35" operator="containsText" text="Vacancy">
      <formula>NOT(ISERROR(SEARCH("Vacancy",C2824)))</formula>
    </cfRule>
  </conditionalFormatting>
  <conditionalFormatting sqref="B2828:B2829">
    <cfRule type="duplicateValues" dxfId="37" priority="34"/>
  </conditionalFormatting>
  <conditionalFormatting sqref="B2828:B2829">
    <cfRule type="duplicateValues" dxfId="36" priority="33"/>
  </conditionalFormatting>
  <conditionalFormatting sqref="C2833:C2839">
    <cfRule type="duplicateValues" dxfId="35" priority="32"/>
  </conditionalFormatting>
  <conditionalFormatting sqref="B2839">
    <cfRule type="duplicateValues" dxfId="34" priority="31"/>
  </conditionalFormatting>
  <conditionalFormatting sqref="C2833:C2839">
    <cfRule type="duplicateValues" dxfId="33" priority="30"/>
  </conditionalFormatting>
  <conditionalFormatting sqref="B2839">
    <cfRule type="duplicateValues" dxfId="32" priority="29"/>
  </conditionalFormatting>
  <conditionalFormatting sqref="B2835:B2838">
    <cfRule type="duplicateValues" dxfId="31" priority="28"/>
  </conditionalFormatting>
  <conditionalFormatting sqref="D2840:D2996">
    <cfRule type="duplicateValues" dxfId="30" priority="25"/>
    <cfRule type="duplicateValues" dxfId="29" priority="26"/>
  </conditionalFormatting>
  <conditionalFormatting sqref="D2840:D2996">
    <cfRule type="duplicateValues" dxfId="28" priority="27"/>
  </conditionalFormatting>
  <conditionalFormatting sqref="C2840:C2867 C2869:C2996">
    <cfRule type="duplicateValues" dxfId="27" priority="24"/>
  </conditionalFormatting>
  <conditionalFormatting sqref="B2840:B2854 B2880:B2996">
    <cfRule type="duplicateValues" dxfId="26" priority="23"/>
  </conditionalFormatting>
  <conditionalFormatting sqref="C2840:C2867 C2869:C2996">
    <cfRule type="duplicateValues" dxfId="25" priority="22"/>
  </conditionalFormatting>
  <conditionalFormatting sqref="B2840:B2854 B2880:B2996">
    <cfRule type="duplicateValues" dxfId="24" priority="21"/>
  </conditionalFormatting>
  <conditionalFormatting sqref="B2855:B2864">
    <cfRule type="duplicateValues" dxfId="23" priority="20"/>
  </conditionalFormatting>
  <conditionalFormatting sqref="B2855:B2864">
    <cfRule type="duplicateValues" dxfId="22" priority="19"/>
  </conditionalFormatting>
  <conditionalFormatting sqref="B2865">
    <cfRule type="duplicateValues" dxfId="21" priority="18"/>
  </conditionalFormatting>
  <conditionalFormatting sqref="B2865">
    <cfRule type="duplicateValues" dxfId="20" priority="17"/>
  </conditionalFormatting>
  <conditionalFormatting sqref="B2866:B2867">
    <cfRule type="duplicateValues" dxfId="19" priority="16"/>
  </conditionalFormatting>
  <conditionalFormatting sqref="B2866:B2867">
    <cfRule type="duplicateValues" dxfId="18" priority="15"/>
  </conditionalFormatting>
  <conditionalFormatting sqref="C2868">
    <cfRule type="duplicateValues" dxfId="17" priority="14"/>
  </conditionalFormatting>
  <conditionalFormatting sqref="C2868">
    <cfRule type="duplicateValues" dxfId="16" priority="13"/>
  </conditionalFormatting>
  <conditionalFormatting sqref="B2868">
    <cfRule type="duplicateValues" dxfId="15" priority="12"/>
  </conditionalFormatting>
  <conditionalFormatting sqref="B2868">
    <cfRule type="duplicateValues" dxfId="14" priority="11"/>
  </conditionalFormatting>
  <conditionalFormatting sqref="B2869:B2871">
    <cfRule type="duplicateValues" dxfId="13" priority="10"/>
  </conditionalFormatting>
  <conditionalFormatting sqref="B2869:B2871">
    <cfRule type="duplicateValues" dxfId="12" priority="9"/>
  </conditionalFormatting>
  <conditionalFormatting sqref="B2872">
    <cfRule type="duplicateValues" dxfId="11" priority="8"/>
  </conditionalFormatting>
  <conditionalFormatting sqref="B2872">
    <cfRule type="duplicateValues" dxfId="10" priority="7"/>
  </conditionalFormatting>
  <conditionalFormatting sqref="B2873:B2874">
    <cfRule type="duplicateValues" dxfId="9" priority="6"/>
  </conditionalFormatting>
  <conditionalFormatting sqref="B2873:B2874">
    <cfRule type="duplicateValues" dxfId="8" priority="5"/>
  </conditionalFormatting>
  <conditionalFormatting sqref="B2875:B2877">
    <cfRule type="duplicateValues" dxfId="7" priority="4"/>
  </conditionalFormatting>
  <conditionalFormatting sqref="B2875:B2877">
    <cfRule type="duplicateValues" dxfId="6" priority="3"/>
  </conditionalFormatting>
  <conditionalFormatting sqref="B2878:B2879">
    <cfRule type="duplicateValues" dxfId="5" priority="2"/>
  </conditionalFormatting>
  <conditionalFormatting sqref="B2878:B2879">
    <cfRule type="duplicateValues" dxfId="4" priority="1"/>
  </conditionalFormatting>
  <hyperlinks>
    <hyperlink ref="A2156" r:id="rId1" display="MK@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66"/>
  <sheetViews>
    <sheetView topLeftCell="A737" zoomScale="68" zoomScaleNormal="68" workbookViewId="0">
      <selection activeCell="H757" sqref="H757"/>
    </sheetView>
  </sheetViews>
  <sheetFormatPr defaultRowHeight="15"/>
  <cols>
    <col min="1" max="1" width="13.7109375" customWidth="1"/>
    <col min="2" max="2" width="14.28515625" style="121" bestFit="1" customWidth="1"/>
    <col min="3" max="3" width="9.140625" customWidth="1"/>
    <col min="4" max="4" width="19.5703125" bestFit="1" customWidth="1"/>
    <col min="5" max="6" width="9.140625" customWidth="1"/>
    <col min="7" max="7" width="11.140625" customWidth="1"/>
    <col min="8" max="8" width="14.85546875" customWidth="1"/>
    <col min="9" max="9" width="26.85546875" customWidth="1"/>
    <col min="10" max="11" width="9.140625" hidden="1" customWidth="1"/>
    <col min="12" max="12" width="12.85546875" hidden="1" customWidth="1"/>
    <col min="13" max="13" width="9.140625" hidden="1" customWidth="1"/>
    <col min="14" max="14" width="21.7109375" hidden="1" customWidth="1"/>
    <col min="15" max="17" width="9.140625" hidden="1" customWidth="1"/>
    <col min="19" max="19" width="20.5703125" customWidth="1"/>
    <col min="20" max="20" width="14.140625" style="123" customWidth="1"/>
    <col min="21" max="21" width="12.42578125" style="123" customWidth="1"/>
    <col min="22" max="23" width="9.140625" customWidth="1"/>
    <col min="24" max="25" width="9.140625" style="124" customWidth="1"/>
    <col min="26" max="26" width="9.140625" style="123" customWidth="1"/>
    <col min="27" max="27" width="13.28515625" style="123" customWidth="1"/>
    <col min="28" max="28" width="11.7109375" style="125" customWidth="1"/>
    <col min="29" max="29" width="13.5703125" style="123" customWidth="1"/>
    <col min="30" max="30" width="13" style="123" bestFit="1" customWidth="1"/>
    <col min="31" max="31" width="9.140625" customWidth="1"/>
    <col min="32" max="33" width="9.140625" hidden="1" customWidth="1"/>
    <col min="34" max="34" width="14.28515625" hidden="1" customWidth="1"/>
    <col min="35" max="43" width="9.140625" hidden="1" customWidth="1"/>
    <col min="44" max="44" width="20.42578125" bestFit="1" customWidth="1"/>
    <col min="45" max="45" width="21.5703125" bestFit="1" customWidth="1"/>
    <col min="257" max="257" width="13.7109375" customWidth="1"/>
    <col min="258" max="258" width="14.28515625" bestFit="1" customWidth="1"/>
    <col min="259" max="259" width="9.140625" customWidth="1"/>
    <col min="260" max="260" width="19.5703125" bestFit="1" customWidth="1"/>
    <col min="261" max="262" width="9.140625" customWidth="1"/>
    <col min="263" max="263" width="11.140625" customWidth="1"/>
    <col min="264" max="264" width="14.85546875" customWidth="1"/>
    <col min="265" max="265" width="26.85546875" customWidth="1"/>
    <col min="266" max="273" width="0" hidden="1" customWidth="1"/>
    <col min="275" max="275" width="20.5703125" customWidth="1"/>
    <col min="276" max="276" width="14.140625" customWidth="1"/>
    <col min="277" max="277" width="12.42578125" customWidth="1"/>
    <col min="278" max="282" width="9.140625" customWidth="1"/>
    <col min="283" max="283" width="13.28515625" customWidth="1"/>
    <col min="284" max="284" width="11.7109375" customWidth="1"/>
    <col min="285" max="285" width="13.5703125" customWidth="1"/>
    <col min="286" max="286" width="13" bestFit="1" customWidth="1"/>
    <col min="287" max="289" width="9.140625" customWidth="1"/>
    <col min="290" max="290" width="14.28515625" customWidth="1"/>
    <col min="291" max="299" width="9.140625" customWidth="1"/>
    <col min="300" max="300" width="20.42578125" bestFit="1" customWidth="1"/>
    <col min="513" max="513" width="13.7109375" customWidth="1"/>
    <col min="514" max="514" width="14.28515625" bestFit="1" customWidth="1"/>
    <col min="515" max="515" width="9.140625" customWidth="1"/>
    <col min="516" max="516" width="19.5703125" bestFit="1" customWidth="1"/>
    <col min="517" max="518" width="9.140625" customWidth="1"/>
    <col min="519" max="519" width="11.140625" customWidth="1"/>
    <col min="520" max="520" width="14.85546875" customWidth="1"/>
    <col min="521" max="521" width="26.85546875" customWidth="1"/>
    <col min="522" max="529" width="0" hidden="1" customWidth="1"/>
    <col min="531" max="531" width="20.5703125" customWidth="1"/>
    <col min="532" max="532" width="14.140625" customWidth="1"/>
    <col min="533" max="533" width="12.42578125" customWidth="1"/>
    <col min="534" max="538" width="9.140625" customWidth="1"/>
    <col min="539" max="539" width="13.28515625" customWidth="1"/>
    <col min="540" max="540" width="11.7109375" customWidth="1"/>
    <col min="541" max="541" width="13.5703125" customWidth="1"/>
    <col min="542" max="542" width="13" bestFit="1" customWidth="1"/>
    <col min="543" max="545" width="9.140625" customWidth="1"/>
    <col min="546" max="546" width="14.28515625" customWidth="1"/>
    <col min="547" max="555" width="9.140625" customWidth="1"/>
    <col min="556" max="556" width="20.42578125" bestFit="1" customWidth="1"/>
    <col min="769" max="769" width="13.7109375" customWidth="1"/>
    <col min="770" max="770" width="14.28515625" bestFit="1" customWidth="1"/>
    <col min="771" max="771" width="9.140625" customWidth="1"/>
    <col min="772" max="772" width="19.5703125" bestFit="1" customWidth="1"/>
    <col min="773" max="774" width="9.140625" customWidth="1"/>
    <col min="775" max="775" width="11.140625" customWidth="1"/>
    <col min="776" max="776" width="14.85546875" customWidth="1"/>
    <col min="777" max="777" width="26.85546875" customWidth="1"/>
    <col min="778" max="785" width="0" hidden="1" customWidth="1"/>
    <col min="787" max="787" width="20.5703125" customWidth="1"/>
    <col min="788" max="788" width="14.140625" customWidth="1"/>
    <col min="789" max="789" width="12.42578125" customWidth="1"/>
    <col min="790" max="794" width="9.140625" customWidth="1"/>
    <col min="795" max="795" width="13.28515625" customWidth="1"/>
    <col min="796" max="796" width="11.7109375" customWidth="1"/>
    <col min="797" max="797" width="13.5703125" customWidth="1"/>
    <col min="798" max="798" width="13" bestFit="1" customWidth="1"/>
    <col min="799" max="801" width="9.140625" customWidth="1"/>
    <col min="802" max="802" width="14.28515625" customWidth="1"/>
    <col min="803" max="811" width="9.140625" customWidth="1"/>
    <col min="812" max="812" width="20.42578125" bestFit="1" customWidth="1"/>
    <col min="1025" max="1025" width="13.7109375" customWidth="1"/>
    <col min="1026" max="1026" width="14.28515625" bestFit="1" customWidth="1"/>
    <col min="1027" max="1027" width="9.140625" customWidth="1"/>
    <col min="1028" max="1028" width="19.5703125" bestFit="1" customWidth="1"/>
    <col min="1029" max="1030" width="9.140625" customWidth="1"/>
    <col min="1031" max="1031" width="11.140625" customWidth="1"/>
    <col min="1032" max="1032" width="14.85546875" customWidth="1"/>
    <col min="1033" max="1033" width="26.85546875" customWidth="1"/>
    <col min="1034" max="1041" width="0" hidden="1" customWidth="1"/>
    <col min="1043" max="1043" width="20.5703125" customWidth="1"/>
    <col min="1044" max="1044" width="14.140625" customWidth="1"/>
    <col min="1045" max="1045" width="12.42578125" customWidth="1"/>
    <col min="1046" max="1050" width="9.140625" customWidth="1"/>
    <col min="1051" max="1051" width="13.28515625" customWidth="1"/>
    <col min="1052" max="1052" width="11.7109375" customWidth="1"/>
    <col min="1053" max="1053" width="13.5703125" customWidth="1"/>
    <col min="1054" max="1054" width="13" bestFit="1" customWidth="1"/>
    <col min="1055" max="1057" width="9.140625" customWidth="1"/>
    <col min="1058" max="1058" width="14.28515625" customWidth="1"/>
    <col min="1059" max="1067" width="9.140625" customWidth="1"/>
    <col min="1068" max="1068" width="20.42578125" bestFit="1" customWidth="1"/>
    <col min="1281" max="1281" width="13.7109375" customWidth="1"/>
    <col min="1282" max="1282" width="14.28515625" bestFit="1" customWidth="1"/>
    <col min="1283" max="1283" width="9.140625" customWidth="1"/>
    <col min="1284" max="1284" width="19.5703125" bestFit="1" customWidth="1"/>
    <col min="1285" max="1286" width="9.140625" customWidth="1"/>
    <col min="1287" max="1287" width="11.140625" customWidth="1"/>
    <col min="1288" max="1288" width="14.85546875" customWidth="1"/>
    <col min="1289" max="1289" width="26.85546875" customWidth="1"/>
    <col min="1290" max="1297" width="0" hidden="1" customWidth="1"/>
    <col min="1299" max="1299" width="20.5703125" customWidth="1"/>
    <col min="1300" max="1300" width="14.140625" customWidth="1"/>
    <col min="1301" max="1301" width="12.42578125" customWidth="1"/>
    <col min="1302" max="1306" width="9.140625" customWidth="1"/>
    <col min="1307" max="1307" width="13.28515625" customWidth="1"/>
    <col min="1308" max="1308" width="11.7109375" customWidth="1"/>
    <col min="1309" max="1309" width="13.5703125" customWidth="1"/>
    <col min="1310" max="1310" width="13" bestFit="1" customWidth="1"/>
    <col min="1311" max="1313" width="9.140625" customWidth="1"/>
    <col min="1314" max="1314" width="14.28515625" customWidth="1"/>
    <col min="1315" max="1323" width="9.140625" customWidth="1"/>
    <col min="1324" max="1324" width="20.42578125" bestFit="1" customWidth="1"/>
    <col min="1537" max="1537" width="13.7109375" customWidth="1"/>
    <col min="1538" max="1538" width="14.28515625" bestFit="1" customWidth="1"/>
    <col min="1539" max="1539" width="9.140625" customWidth="1"/>
    <col min="1540" max="1540" width="19.5703125" bestFit="1" customWidth="1"/>
    <col min="1541" max="1542" width="9.140625" customWidth="1"/>
    <col min="1543" max="1543" width="11.140625" customWidth="1"/>
    <col min="1544" max="1544" width="14.85546875" customWidth="1"/>
    <col min="1545" max="1545" width="26.85546875" customWidth="1"/>
    <col min="1546" max="1553" width="0" hidden="1" customWidth="1"/>
    <col min="1555" max="1555" width="20.5703125" customWidth="1"/>
    <col min="1556" max="1556" width="14.140625" customWidth="1"/>
    <col min="1557" max="1557" width="12.42578125" customWidth="1"/>
    <col min="1558" max="1562" width="9.140625" customWidth="1"/>
    <col min="1563" max="1563" width="13.28515625" customWidth="1"/>
    <col min="1564" max="1564" width="11.7109375" customWidth="1"/>
    <col min="1565" max="1565" width="13.5703125" customWidth="1"/>
    <col min="1566" max="1566" width="13" bestFit="1" customWidth="1"/>
    <col min="1567" max="1569" width="9.140625" customWidth="1"/>
    <col min="1570" max="1570" width="14.28515625" customWidth="1"/>
    <col min="1571" max="1579" width="9.140625" customWidth="1"/>
    <col min="1580" max="1580" width="20.42578125" bestFit="1" customWidth="1"/>
    <col min="1793" max="1793" width="13.7109375" customWidth="1"/>
    <col min="1794" max="1794" width="14.28515625" bestFit="1" customWidth="1"/>
    <col min="1795" max="1795" width="9.140625" customWidth="1"/>
    <col min="1796" max="1796" width="19.5703125" bestFit="1" customWidth="1"/>
    <col min="1797" max="1798" width="9.140625" customWidth="1"/>
    <col min="1799" max="1799" width="11.140625" customWidth="1"/>
    <col min="1800" max="1800" width="14.85546875" customWidth="1"/>
    <col min="1801" max="1801" width="26.85546875" customWidth="1"/>
    <col min="1802" max="1809" width="0" hidden="1" customWidth="1"/>
    <col min="1811" max="1811" width="20.5703125" customWidth="1"/>
    <col min="1812" max="1812" width="14.140625" customWidth="1"/>
    <col min="1813" max="1813" width="12.42578125" customWidth="1"/>
    <col min="1814" max="1818" width="9.140625" customWidth="1"/>
    <col min="1819" max="1819" width="13.28515625" customWidth="1"/>
    <col min="1820" max="1820" width="11.7109375" customWidth="1"/>
    <col min="1821" max="1821" width="13.5703125" customWidth="1"/>
    <col min="1822" max="1822" width="13" bestFit="1" customWidth="1"/>
    <col min="1823" max="1825" width="9.140625" customWidth="1"/>
    <col min="1826" max="1826" width="14.28515625" customWidth="1"/>
    <col min="1827" max="1835" width="9.140625" customWidth="1"/>
    <col min="1836" max="1836" width="20.42578125" bestFit="1" customWidth="1"/>
    <col min="2049" max="2049" width="13.7109375" customWidth="1"/>
    <col min="2050" max="2050" width="14.28515625" bestFit="1" customWidth="1"/>
    <col min="2051" max="2051" width="9.140625" customWidth="1"/>
    <col min="2052" max="2052" width="19.5703125" bestFit="1" customWidth="1"/>
    <col min="2053" max="2054" width="9.140625" customWidth="1"/>
    <col min="2055" max="2055" width="11.140625" customWidth="1"/>
    <col min="2056" max="2056" width="14.85546875" customWidth="1"/>
    <col min="2057" max="2057" width="26.85546875" customWidth="1"/>
    <col min="2058" max="2065" width="0" hidden="1" customWidth="1"/>
    <col min="2067" max="2067" width="20.5703125" customWidth="1"/>
    <col min="2068" max="2068" width="14.140625" customWidth="1"/>
    <col min="2069" max="2069" width="12.42578125" customWidth="1"/>
    <col min="2070" max="2074" width="9.140625" customWidth="1"/>
    <col min="2075" max="2075" width="13.28515625" customWidth="1"/>
    <col min="2076" max="2076" width="11.7109375" customWidth="1"/>
    <col min="2077" max="2077" width="13.5703125" customWidth="1"/>
    <col min="2078" max="2078" width="13" bestFit="1" customWidth="1"/>
    <col min="2079" max="2081" width="9.140625" customWidth="1"/>
    <col min="2082" max="2082" width="14.28515625" customWidth="1"/>
    <col min="2083" max="2091" width="9.140625" customWidth="1"/>
    <col min="2092" max="2092" width="20.42578125" bestFit="1" customWidth="1"/>
    <col min="2305" max="2305" width="13.7109375" customWidth="1"/>
    <col min="2306" max="2306" width="14.28515625" bestFit="1" customWidth="1"/>
    <col min="2307" max="2307" width="9.140625" customWidth="1"/>
    <col min="2308" max="2308" width="19.5703125" bestFit="1" customWidth="1"/>
    <col min="2309" max="2310" width="9.140625" customWidth="1"/>
    <col min="2311" max="2311" width="11.140625" customWidth="1"/>
    <col min="2312" max="2312" width="14.85546875" customWidth="1"/>
    <col min="2313" max="2313" width="26.85546875" customWidth="1"/>
    <col min="2314" max="2321" width="0" hidden="1" customWidth="1"/>
    <col min="2323" max="2323" width="20.5703125" customWidth="1"/>
    <col min="2324" max="2324" width="14.140625" customWidth="1"/>
    <col min="2325" max="2325" width="12.42578125" customWidth="1"/>
    <col min="2326" max="2330" width="9.140625" customWidth="1"/>
    <col min="2331" max="2331" width="13.28515625" customWidth="1"/>
    <col min="2332" max="2332" width="11.7109375" customWidth="1"/>
    <col min="2333" max="2333" width="13.5703125" customWidth="1"/>
    <col min="2334" max="2334" width="13" bestFit="1" customWidth="1"/>
    <col min="2335" max="2337" width="9.140625" customWidth="1"/>
    <col min="2338" max="2338" width="14.28515625" customWidth="1"/>
    <col min="2339" max="2347" width="9.140625" customWidth="1"/>
    <col min="2348" max="2348" width="20.42578125" bestFit="1" customWidth="1"/>
    <col min="2561" max="2561" width="13.7109375" customWidth="1"/>
    <col min="2562" max="2562" width="14.28515625" bestFit="1" customWidth="1"/>
    <col min="2563" max="2563" width="9.140625" customWidth="1"/>
    <col min="2564" max="2564" width="19.5703125" bestFit="1" customWidth="1"/>
    <col min="2565" max="2566" width="9.140625" customWidth="1"/>
    <col min="2567" max="2567" width="11.140625" customWidth="1"/>
    <col min="2568" max="2568" width="14.85546875" customWidth="1"/>
    <col min="2569" max="2569" width="26.85546875" customWidth="1"/>
    <col min="2570" max="2577" width="0" hidden="1" customWidth="1"/>
    <col min="2579" max="2579" width="20.5703125" customWidth="1"/>
    <col min="2580" max="2580" width="14.140625" customWidth="1"/>
    <col min="2581" max="2581" width="12.42578125" customWidth="1"/>
    <col min="2582" max="2586" width="9.140625" customWidth="1"/>
    <col min="2587" max="2587" width="13.28515625" customWidth="1"/>
    <col min="2588" max="2588" width="11.7109375" customWidth="1"/>
    <col min="2589" max="2589" width="13.5703125" customWidth="1"/>
    <col min="2590" max="2590" width="13" bestFit="1" customWidth="1"/>
    <col min="2591" max="2593" width="9.140625" customWidth="1"/>
    <col min="2594" max="2594" width="14.28515625" customWidth="1"/>
    <col min="2595" max="2603" width="9.140625" customWidth="1"/>
    <col min="2604" max="2604" width="20.42578125" bestFit="1" customWidth="1"/>
    <col min="2817" max="2817" width="13.7109375" customWidth="1"/>
    <col min="2818" max="2818" width="14.28515625" bestFit="1" customWidth="1"/>
    <col min="2819" max="2819" width="9.140625" customWidth="1"/>
    <col min="2820" max="2820" width="19.5703125" bestFit="1" customWidth="1"/>
    <col min="2821" max="2822" width="9.140625" customWidth="1"/>
    <col min="2823" max="2823" width="11.140625" customWidth="1"/>
    <col min="2824" max="2824" width="14.85546875" customWidth="1"/>
    <col min="2825" max="2825" width="26.85546875" customWidth="1"/>
    <col min="2826" max="2833" width="0" hidden="1" customWidth="1"/>
    <col min="2835" max="2835" width="20.5703125" customWidth="1"/>
    <col min="2836" max="2836" width="14.140625" customWidth="1"/>
    <col min="2837" max="2837" width="12.42578125" customWidth="1"/>
    <col min="2838" max="2842" width="9.140625" customWidth="1"/>
    <col min="2843" max="2843" width="13.28515625" customWidth="1"/>
    <col min="2844" max="2844" width="11.7109375" customWidth="1"/>
    <col min="2845" max="2845" width="13.5703125" customWidth="1"/>
    <col min="2846" max="2846" width="13" bestFit="1" customWidth="1"/>
    <col min="2847" max="2849" width="9.140625" customWidth="1"/>
    <col min="2850" max="2850" width="14.28515625" customWidth="1"/>
    <col min="2851" max="2859" width="9.140625" customWidth="1"/>
    <col min="2860" max="2860" width="20.42578125" bestFit="1" customWidth="1"/>
    <col min="3073" max="3073" width="13.7109375" customWidth="1"/>
    <col min="3074" max="3074" width="14.28515625" bestFit="1" customWidth="1"/>
    <col min="3075" max="3075" width="9.140625" customWidth="1"/>
    <col min="3076" max="3076" width="19.5703125" bestFit="1" customWidth="1"/>
    <col min="3077" max="3078" width="9.140625" customWidth="1"/>
    <col min="3079" max="3079" width="11.140625" customWidth="1"/>
    <col min="3080" max="3080" width="14.85546875" customWidth="1"/>
    <col min="3081" max="3081" width="26.85546875" customWidth="1"/>
    <col min="3082" max="3089" width="0" hidden="1" customWidth="1"/>
    <col min="3091" max="3091" width="20.5703125" customWidth="1"/>
    <col min="3092" max="3092" width="14.140625" customWidth="1"/>
    <col min="3093" max="3093" width="12.42578125" customWidth="1"/>
    <col min="3094" max="3098" width="9.140625" customWidth="1"/>
    <col min="3099" max="3099" width="13.28515625" customWidth="1"/>
    <col min="3100" max="3100" width="11.7109375" customWidth="1"/>
    <col min="3101" max="3101" width="13.5703125" customWidth="1"/>
    <col min="3102" max="3102" width="13" bestFit="1" customWidth="1"/>
    <col min="3103" max="3105" width="9.140625" customWidth="1"/>
    <col min="3106" max="3106" width="14.28515625" customWidth="1"/>
    <col min="3107" max="3115" width="9.140625" customWidth="1"/>
    <col min="3116" max="3116" width="20.42578125" bestFit="1" customWidth="1"/>
    <col min="3329" max="3329" width="13.7109375" customWidth="1"/>
    <col min="3330" max="3330" width="14.28515625" bestFit="1" customWidth="1"/>
    <col min="3331" max="3331" width="9.140625" customWidth="1"/>
    <col min="3332" max="3332" width="19.5703125" bestFit="1" customWidth="1"/>
    <col min="3333" max="3334" width="9.140625" customWidth="1"/>
    <col min="3335" max="3335" width="11.140625" customWidth="1"/>
    <col min="3336" max="3336" width="14.85546875" customWidth="1"/>
    <col min="3337" max="3337" width="26.85546875" customWidth="1"/>
    <col min="3338" max="3345" width="0" hidden="1" customWidth="1"/>
    <col min="3347" max="3347" width="20.5703125" customWidth="1"/>
    <col min="3348" max="3348" width="14.140625" customWidth="1"/>
    <col min="3349" max="3349" width="12.42578125" customWidth="1"/>
    <col min="3350" max="3354" width="9.140625" customWidth="1"/>
    <col min="3355" max="3355" width="13.28515625" customWidth="1"/>
    <col min="3356" max="3356" width="11.7109375" customWidth="1"/>
    <col min="3357" max="3357" width="13.5703125" customWidth="1"/>
    <col min="3358" max="3358" width="13" bestFit="1" customWidth="1"/>
    <col min="3359" max="3361" width="9.140625" customWidth="1"/>
    <col min="3362" max="3362" width="14.28515625" customWidth="1"/>
    <col min="3363" max="3371" width="9.140625" customWidth="1"/>
    <col min="3372" max="3372" width="20.42578125" bestFit="1" customWidth="1"/>
    <col min="3585" max="3585" width="13.7109375" customWidth="1"/>
    <col min="3586" max="3586" width="14.28515625" bestFit="1" customWidth="1"/>
    <col min="3587" max="3587" width="9.140625" customWidth="1"/>
    <col min="3588" max="3588" width="19.5703125" bestFit="1" customWidth="1"/>
    <col min="3589" max="3590" width="9.140625" customWidth="1"/>
    <col min="3591" max="3591" width="11.140625" customWidth="1"/>
    <col min="3592" max="3592" width="14.85546875" customWidth="1"/>
    <col min="3593" max="3593" width="26.85546875" customWidth="1"/>
    <col min="3594" max="3601" width="0" hidden="1" customWidth="1"/>
    <col min="3603" max="3603" width="20.5703125" customWidth="1"/>
    <col min="3604" max="3604" width="14.140625" customWidth="1"/>
    <col min="3605" max="3605" width="12.42578125" customWidth="1"/>
    <col min="3606" max="3610" width="9.140625" customWidth="1"/>
    <col min="3611" max="3611" width="13.28515625" customWidth="1"/>
    <col min="3612" max="3612" width="11.7109375" customWidth="1"/>
    <col min="3613" max="3613" width="13.5703125" customWidth="1"/>
    <col min="3614" max="3614" width="13" bestFit="1" customWidth="1"/>
    <col min="3615" max="3617" width="9.140625" customWidth="1"/>
    <col min="3618" max="3618" width="14.28515625" customWidth="1"/>
    <col min="3619" max="3627" width="9.140625" customWidth="1"/>
    <col min="3628" max="3628" width="20.42578125" bestFit="1" customWidth="1"/>
    <col min="3841" max="3841" width="13.7109375" customWidth="1"/>
    <col min="3842" max="3842" width="14.28515625" bestFit="1" customWidth="1"/>
    <col min="3843" max="3843" width="9.140625" customWidth="1"/>
    <col min="3844" max="3844" width="19.5703125" bestFit="1" customWidth="1"/>
    <col min="3845" max="3846" width="9.140625" customWidth="1"/>
    <col min="3847" max="3847" width="11.140625" customWidth="1"/>
    <col min="3848" max="3848" width="14.85546875" customWidth="1"/>
    <col min="3849" max="3849" width="26.85546875" customWidth="1"/>
    <col min="3850" max="3857" width="0" hidden="1" customWidth="1"/>
    <col min="3859" max="3859" width="20.5703125" customWidth="1"/>
    <col min="3860" max="3860" width="14.140625" customWidth="1"/>
    <col min="3861" max="3861" width="12.42578125" customWidth="1"/>
    <col min="3862" max="3866" width="9.140625" customWidth="1"/>
    <col min="3867" max="3867" width="13.28515625" customWidth="1"/>
    <col min="3868" max="3868" width="11.7109375" customWidth="1"/>
    <col min="3869" max="3869" width="13.5703125" customWidth="1"/>
    <col min="3870" max="3870" width="13" bestFit="1" customWidth="1"/>
    <col min="3871" max="3873" width="9.140625" customWidth="1"/>
    <col min="3874" max="3874" width="14.28515625" customWidth="1"/>
    <col min="3875" max="3883" width="9.140625" customWidth="1"/>
    <col min="3884" max="3884" width="20.42578125" bestFit="1" customWidth="1"/>
    <col min="4097" max="4097" width="13.7109375" customWidth="1"/>
    <col min="4098" max="4098" width="14.28515625" bestFit="1" customWidth="1"/>
    <col min="4099" max="4099" width="9.140625" customWidth="1"/>
    <col min="4100" max="4100" width="19.5703125" bestFit="1" customWidth="1"/>
    <col min="4101" max="4102" width="9.140625" customWidth="1"/>
    <col min="4103" max="4103" width="11.140625" customWidth="1"/>
    <col min="4104" max="4104" width="14.85546875" customWidth="1"/>
    <col min="4105" max="4105" width="26.85546875" customWidth="1"/>
    <col min="4106" max="4113" width="0" hidden="1" customWidth="1"/>
    <col min="4115" max="4115" width="20.5703125" customWidth="1"/>
    <col min="4116" max="4116" width="14.140625" customWidth="1"/>
    <col min="4117" max="4117" width="12.42578125" customWidth="1"/>
    <col min="4118" max="4122" width="9.140625" customWidth="1"/>
    <col min="4123" max="4123" width="13.28515625" customWidth="1"/>
    <col min="4124" max="4124" width="11.7109375" customWidth="1"/>
    <col min="4125" max="4125" width="13.5703125" customWidth="1"/>
    <col min="4126" max="4126" width="13" bestFit="1" customWidth="1"/>
    <col min="4127" max="4129" width="9.140625" customWidth="1"/>
    <col min="4130" max="4130" width="14.28515625" customWidth="1"/>
    <col min="4131" max="4139" width="9.140625" customWidth="1"/>
    <col min="4140" max="4140" width="20.42578125" bestFit="1" customWidth="1"/>
    <col min="4353" max="4353" width="13.7109375" customWidth="1"/>
    <col min="4354" max="4354" width="14.28515625" bestFit="1" customWidth="1"/>
    <col min="4355" max="4355" width="9.140625" customWidth="1"/>
    <col min="4356" max="4356" width="19.5703125" bestFit="1" customWidth="1"/>
    <col min="4357" max="4358" width="9.140625" customWidth="1"/>
    <col min="4359" max="4359" width="11.140625" customWidth="1"/>
    <col min="4360" max="4360" width="14.85546875" customWidth="1"/>
    <col min="4361" max="4361" width="26.85546875" customWidth="1"/>
    <col min="4362" max="4369" width="0" hidden="1" customWidth="1"/>
    <col min="4371" max="4371" width="20.5703125" customWidth="1"/>
    <col min="4372" max="4372" width="14.140625" customWidth="1"/>
    <col min="4373" max="4373" width="12.42578125" customWidth="1"/>
    <col min="4374" max="4378" width="9.140625" customWidth="1"/>
    <col min="4379" max="4379" width="13.28515625" customWidth="1"/>
    <col min="4380" max="4380" width="11.7109375" customWidth="1"/>
    <col min="4381" max="4381" width="13.5703125" customWidth="1"/>
    <col min="4382" max="4382" width="13" bestFit="1" customWidth="1"/>
    <col min="4383" max="4385" width="9.140625" customWidth="1"/>
    <col min="4386" max="4386" width="14.28515625" customWidth="1"/>
    <col min="4387" max="4395" width="9.140625" customWidth="1"/>
    <col min="4396" max="4396" width="20.42578125" bestFit="1" customWidth="1"/>
    <col min="4609" max="4609" width="13.7109375" customWidth="1"/>
    <col min="4610" max="4610" width="14.28515625" bestFit="1" customWidth="1"/>
    <col min="4611" max="4611" width="9.140625" customWidth="1"/>
    <col min="4612" max="4612" width="19.5703125" bestFit="1" customWidth="1"/>
    <col min="4613" max="4614" width="9.140625" customWidth="1"/>
    <col min="4615" max="4615" width="11.140625" customWidth="1"/>
    <col min="4616" max="4616" width="14.85546875" customWidth="1"/>
    <col min="4617" max="4617" width="26.85546875" customWidth="1"/>
    <col min="4618" max="4625" width="0" hidden="1" customWidth="1"/>
    <col min="4627" max="4627" width="20.5703125" customWidth="1"/>
    <col min="4628" max="4628" width="14.140625" customWidth="1"/>
    <col min="4629" max="4629" width="12.42578125" customWidth="1"/>
    <col min="4630" max="4634" width="9.140625" customWidth="1"/>
    <col min="4635" max="4635" width="13.28515625" customWidth="1"/>
    <col min="4636" max="4636" width="11.7109375" customWidth="1"/>
    <col min="4637" max="4637" width="13.5703125" customWidth="1"/>
    <col min="4638" max="4638" width="13" bestFit="1" customWidth="1"/>
    <col min="4639" max="4641" width="9.140625" customWidth="1"/>
    <col min="4642" max="4642" width="14.28515625" customWidth="1"/>
    <col min="4643" max="4651" width="9.140625" customWidth="1"/>
    <col min="4652" max="4652" width="20.42578125" bestFit="1" customWidth="1"/>
    <col min="4865" max="4865" width="13.7109375" customWidth="1"/>
    <col min="4866" max="4866" width="14.28515625" bestFit="1" customWidth="1"/>
    <col min="4867" max="4867" width="9.140625" customWidth="1"/>
    <col min="4868" max="4868" width="19.5703125" bestFit="1" customWidth="1"/>
    <col min="4869" max="4870" width="9.140625" customWidth="1"/>
    <col min="4871" max="4871" width="11.140625" customWidth="1"/>
    <col min="4872" max="4872" width="14.85546875" customWidth="1"/>
    <col min="4873" max="4873" width="26.85546875" customWidth="1"/>
    <col min="4874" max="4881" width="0" hidden="1" customWidth="1"/>
    <col min="4883" max="4883" width="20.5703125" customWidth="1"/>
    <col min="4884" max="4884" width="14.140625" customWidth="1"/>
    <col min="4885" max="4885" width="12.42578125" customWidth="1"/>
    <col min="4886" max="4890" width="9.140625" customWidth="1"/>
    <col min="4891" max="4891" width="13.28515625" customWidth="1"/>
    <col min="4892" max="4892" width="11.7109375" customWidth="1"/>
    <col min="4893" max="4893" width="13.5703125" customWidth="1"/>
    <col min="4894" max="4894" width="13" bestFit="1" customWidth="1"/>
    <col min="4895" max="4897" width="9.140625" customWidth="1"/>
    <col min="4898" max="4898" width="14.28515625" customWidth="1"/>
    <col min="4899" max="4907" width="9.140625" customWidth="1"/>
    <col min="4908" max="4908" width="20.42578125" bestFit="1" customWidth="1"/>
    <col min="5121" max="5121" width="13.7109375" customWidth="1"/>
    <col min="5122" max="5122" width="14.28515625" bestFit="1" customWidth="1"/>
    <col min="5123" max="5123" width="9.140625" customWidth="1"/>
    <col min="5124" max="5124" width="19.5703125" bestFit="1" customWidth="1"/>
    <col min="5125" max="5126" width="9.140625" customWidth="1"/>
    <col min="5127" max="5127" width="11.140625" customWidth="1"/>
    <col min="5128" max="5128" width="14.85546875" customWidth="1"/>
    <col min="5129" max="5129" width="26.85546875" customWidth="1"/>
    <col min="5130" max="5137" width="0" hidden="1" customWidth="1"/>
    <col min="5139" max="5139" width="20.5703125" customWidth="1"/>
    <col min="5140" max="5140" width="14.140625" customWidth="1"/>
    <col min="5141" max="5141" width="12.42578125" customWidth="1"/>
    <col min="5142" max="5146" width="9.140625" customWidth="1"/>
    <col min="5147" max="5147" width="13.28515625" customWidth="1"/>
    <col min="5148" max="5148" width="11.7109375" customWidth="1"/>
    <col min="5149" max="5149" width="13.5703125" customWidth="1"/>
    <col min="5150" max="5150" width="13" bestFit="1" customWidth="1"/>
    <col min="5151" max="5153" width="9.140625" customWidth="1"/>
    <col min="5154" max="5154" width="14.28515625" customWidth="1"/>
    <col min="5155" max="5163" width="9.140625" customWidth="1"/>
    <col min="5164" max="5164" width="20.42578125" bestFit="1" customWidth="1"/>
    <col min="5377" max="5377" width="13.7109375" customWidth="1"/>
    <col min="5378" max="5378" width="14.28515625" bestFit="1" customWidth="1"/>
    <col min="5379" max="5379" width="9.140625" customWidth="1"/>
    <col min="5380" max="5380" width="19.5703125" bestFit="1" customWidth="1"/>
    <col min="5381" max="5382" width="9.140625" customWidth="1"/>
    <col min="5383" max="5383" width="11.140625" customWidth="1"/>
    <col min="5384" max="5384" width="14.85546875" customWidth="1"/>
    <col min="5385" max="5385" width="26.85546875" customWidth="1"/>
    <col min="5386" max="5393" width="0" hidden="1" customWidth="1"/>
    <col min="5395" max="5395" width="20.5703125" customWidth="1"/>
    <col min="5396" max="5396" width="14.140625" customWidth="1"/>
    <col min="5397" max="5397" width="12.42578125" customWidth="1"/>
    <col min="5398" max="5402" width="9.140625" customWidth="1"/>
    <col min="5403" max="5403" width="13.28515625" customWidth="1"/>
    <col min="5404" max="5404" width="11.7109375" customWidth="1"/>
    <col min="5405" max="5405" width="13.5703125" customWidth="1"/>
    <col min="5406" max="5406" width="13" bestFit="1" customWidth="1"/>
    <col min="5407" max="5409" width="9.140625" customWidth="1"/>
    <col min="5410" max="5410" width="14.28515625" customWidth="1"/>
    <col min="5411" max="5419" width="9.140625" customWidth="1"/>
    <col min="5420" max="5420" width="20.42578125" bestFit="1" customWidth="1"/>
    <col min="5633" max="5633" width="13.7109375" customWidth="1"/>
    <col min="5634" max="5634" width="14.28515625" bestFit="1" customWidth="1"/>
    <col min="5635" max="5635" width="9.140625" customWidth="1"/>
    <col min="5636" max="5636" width="19.5703125" bestFit="1" customWidth="1"/>
    <col min="5637" max="5638" width="9.140625" customWidth="1"/>
    <col min="5639" max="5639" width="11.140625" customWidth="1"/>
    <col min="5640" max="5640" width="14.85546875" customWidth="1"/>
    <col min="5641" max="5641" width="26.85546875" customWidth="1"/>
    <col min="5642" max="5649" width="0" hidden="1" customWidth="1"/>
    <col min="5651" max="5651" width="20.5703125" customWidth="1"/>
    <col min="5652" max="5652" width="14.140625" customWidth="1"/>
    <col min="5653" max="5653" width="12.42578125" customWidth="1"/>
    <col min="5654" max="5658" width="9.140625" customWidth="1"/>
    <col min="5659" max="5659" width="13.28515625" customWidth="1"/>
    <col min="5660" max="5660" width="11.7109375" customWidth="1"/>
    <col min="5661" max="5661" width="13.5703125" customWidth="1"/>
    <col min="5662" max="5662" width="13" bestFit="1" customWidth="1"/>
    <col min="5663" max="5665" width="9.140625" customWidth="1"/>
    <col min="5666" max="5666" width="14.28515625" customWidth="1"/>
    <col min="5667" max="5675" width="9.140625" customWidth="1"/>
    <col min="5676" max="5676" width="20.42578125" bestFit="1" customWidth="1"/>
    <col min="5889" max="5889" width="13.7109375" customWidth="1"/>
    <col min="5890" max="5890" width="14.28515625" bestFit="1" customWidth="1"/>
    <col min="5891" max="5891" width="9.140625" customWidth="1"/>
    <col min="5892" max="5892" width="19.5703125" bestFit="1" customWidth="1"/>
    <col min="5893" max="5894" width="9.140625" customWidth="1"/>
    <col min="5895" max="5895" width="11.140625" customWidth="1"/>
    <col min="5896" max="5896" width="14.85546875" customWidth="1"/>
    <col min="5897" max="5897" width="26.85546875" customWidth="1"/>
    <col min="5898" max="5905" width="0" hidden="1" customWidth="1"/>
    <col min="5907" max="5907" width="20.5703125" customWidth="1"/>
    <col min="5908" max="5908" width="14.140625" customWidth="1"/>
    <col min="5909" max="5909" width="12.42578125" customWidth="1"/>
    <col min="5910" max="5914" width="9.140625" customWidth="1"/>
    <col min="5915" max="5915" width="13.28515625" customWidth="1"/>
    <col min="5916" max="5916" width="11.7109375" customWidth="1"/>
    <col min="5917" max="5917" width="13.5703125" customWidth="1"/>
    <col min="5918" max="5918" width="13" bestFit="1" customWidth="1"/>
    <col min="5919" max="5921" width="9.140625" customWidth="1"/>
    <col min="5922" max="5922" width="14.28515625" customWidth="1"/>
    <col min="5923" max="5931" width="9.140625" customWidth="1"/>
    <col min="5932" max="5932" width="20.42578125" bestFit="1" customWidth="1"/>
    <col min="6145" max="6145" width="13.7109375" customWidth="1"/>
    <col min="6146" max="6146" width="14.28515625" bestFit="1" customWidth="1"/>
    <col min="6147" max="6147" width="9.140625" customWidth="1"/>
    <col min="6148" max="6148" width="19.5703125" bestFit="1" customWidth="1"/>
    <col min="6149" max="6150" width="9.140625" customWidth="1"/>
    <col min="6151" max="6151" width="11.140625" customWidth="1"/>
    <col min="6152" max="6152" width="14.85546875" customWidth="1"/>
    <col min="6153" max="6153" width="26.85546875" customWidth="1"/>
    <col min="6154" max="6161" width="0" hidden="1" customWidth="1"/>
    <col min="6163" max="6163" width="20.5703125" customWidth="1"/>
    <col min="6164" max="6164" width="14.140625" customWidth="1"/>
    <col min="6165" max="6165" width="12.42578125" customWidth="1"/>
    <col min="6166" max="6170" width="9.140625" customWidth="1"/>
    <col min="6171" max="6171" width="13.28515625" customWidth="1"/>
    <col min="6172" max="6172" width="11.7109375" customWidth="1"/>
    <col min="6173" max="6173" width="13.5703125" customWidth="1"/>
    <col min="6174" max="6174" width="13" bestFit="1" customWidth="1"/>
    <col min="6175" max="6177" width="9.140625" customWidth="1"/>
    <col min="6178" max="6178" width="14.28515625" customWidth="1"/>
    <col min="6179" max="6187" width="9.140625" customWidth="1"/>
    <col min="6188" max="6188" width="20.42578125" bestFit="1" customWidth="1"/>
    <col min="6401" max="6401" width="13.7109375" customWidth="1"/>
    <col min="6402" max="6402" width="14.28515625" bestFit="1" customWidth="1"/>
    <col min="6403" max="6403" width="9.140625" customWidth="1"/>
    <col min="6404" max="6404" width="19.5703125" bestFit="1" customWidth="1"/>
    <col min="6405" max="6406" width="9.140625" customWidth="1"/>
    <col min="6407" max="6407" width="11.140625" customWidth="1"/>
    <col min="6408" max="6408" width="14.85546875" customWidth="1"/>
    <col min="6409" max="6409" width="26.85546875" customWidth="1"/>
    <col min="6410" max="6417" width="0" hidden="1" customWidth="1"/>
    <col min="6419" max="6419" width="20.5703125" customWidth="1"/>
    <col min="6420" max="6420" width="14.140625" customWidth="1"/>
    <col min="6421" max="6421" width="12.42578125" customWidth="1"/>
    <col min="6422" max="6426" width="9.140625" customWidth="1"/>
    <col min="6427" max="6427" width="13.28515625" customWidth="1"/>
    <col min="6428" max="6428" width="11.7109375" customWidth="1"/>
    <col min="6429" max="6429" width="13.5703125" customWidth="1"/>
    <col min="6430" max="6430" width="13" bestFit="1" customWidth="1"/>
    <col min="6431" max="6433" width="9.140625" customWidth="1"/>
    <col min="6434" max="6434" width="14.28515625" customWidth="1"/>
    <col min="6435" max="6443" width="9.140625" customWidth="1"/>
    <col min="6444" max="6444" width="20.42578125" bestFit="1" customWidth="1"/>
    <col min="6657" max="6657" width="13.7109375" customWidth="1"/>
    <col min="6658" max="6658" width="14.28515625" bestFit="1" customWidth="1"/>
    <col min="6659" max="6659" width="9.140625" customWidth="1"/>
    <col min="6660" max="6660" width="19.5703125" bestFit="1" customWidth="1"/>
    <col min="6661" max="6662" width="9.140625" customWidth="1"/>
    <col min="6663" max="6663" width="11.140625" customWidth="1"/>
    <col min="6664" max="6664" width="14.85546875" customWidth="1"/>
    <col min="6665" max="6665" width="26.85546875" customWidth="1"/>
    <col min="6666" max="6673" width="0" hidden="1" customWidth="1"/>
    <col min="6675" max="6675" width="20.5703125" customWidth="1"/>
    <col min="6676" max="6676" width="14.140625" customWidth="1"/>
    <col min="6677" max="6677" width="12.42578125" customWidth="1"/>
    <col min="6678" max="6682" width="9.140625" customWidth="1"/>
    <col min="6683" max="6683" width="13.28515625" customWidth="1"/>
    <col min="6684" max="6684" width="11.7109375" customWidth="1"/>
    <col min="6685" max="6685" width="13.5703125" customWidth="1"/>
    <col min="6686" max="6686" width="13" bestFit="1" customWidth="1"/>
    <col min="6687" max="6689" width="9.140625" customWidth="1"/>
    <col min="6690" max="6690" width="14.28515625" customWidth="1"/>
    <col min="6691" max="6699" width="9.140625" customWidth="1"/>
    <col min="6700" max="6700" width="20.42578125" bestFit="1" customWidth="1"/>
    <col min="6913" max="6913" width="13.7109375" customWidth="1"/>
    <col min="6914" max="6914" width="14.28515625" bestFit="1" customWidth="1"/>
    <col min="6915" max="6915" width="9.140625" customWidth="1"/>
    <col min="6916" max="6916" width="19.5703125" bestFit="1" customWidth="1"/>
    <col min="6917" max="6918" width="9.140625" customWidth="1"/>
    <col min="6919" max="6919" width="11.140625" customWidth="1"/>
    <col min="6920" max="6920" width="14.85546875" customWidth="1"/>
    <col min="6921" max="6921" width="26.85546875" customWidth="1"/>
    <col min="6922" max="6929" width="0" hidden="1" customWidth="1"/>
    <col min="6931" max="6931" width="20.5703125" customWidth="1"/>
    <col min="6932" max="6932" width="14.140625" customWidth="1"/>
    <col min="6933" max="6933" width="12.42578125" customWidth="1"/>
    <col min="6934" max="6938" width="9.140625" customWidth="1"/>
    <col min="6939" max="6939" width="13.28515625" customWidth="1"/>
    <col min="6940" max="6940" width="11.7109375" customWidth="1"/>
    <col min="6941" max="6941" width="13.5703125" customWidth="1"/>
    <col min="6942" max="6942" width="13" bestFit="1" customWidth="1"/>
    <col min="6943" max="6945" width="9.140625" customWidth="1"/>
    <col min="6946" max="6946" width="14.28515625" customWidth="1"/>
    <col min="6947" max="6955" width="9.140625" customWidth="1"/>
    <col min="6956" max="6956" width="20.42578125" bestFit="1" customWidth="1"/>
    <col min="7169" max="7169" width="13.7109375" customWidth="1"/>
    <col min="7170" max="7170" width="14.28515625" bestFit="1" customWidth="1"/>
    <col min="7171" max="7171" width="9.140625" customWidth="1"/>
    <col min="7172" max="7172" width="19.5703125" bestFit="1" customWidth="1"/>
    <col min="7173" max="7174" width="9.140625" customWidth="1"/>
    <col min="7175" max="7175" width="11.140625" customWidth="1"/>
    <col min="7176" max="7176" width="14.85546875" customWidth="1"/>
    <col min="7177" max="7177" width="26.85546875" customWidth="1"/>
    <col min="7178" max="7185" width="0" hidden="1" customWidth="1"/>
    <col min="7187" max="7187" width="20.5703125" customWidth="1"/>
    <col min="7188" max="7188" width="14.140625" customWidth="1"/>
    <col min="7189" max="7189" width="12.42578125" customWidth="1"/>
    <col min="7190" max="7194" width="9.140625" customWidth="1"/>
    <col min="7195" max="7195" width="13.28515625" customWidth="1"/>
    <col min="7196" max="7196" width="11.7109375" customWidth="1"/>
    <col min="7197" max="7197" width="13.5703125" customWidth="1"/>
    <col min="7198" max="7198" width="13" bestFit="1" customWidth="1"/>
    <col min="7199" max="7201" width="9.140625" customWidth="1"/>
    <col min="7202" max="7202" width="14.28515625" customWidth="1"/>
    <col min="7203" max="7211" width="9.140625" customWidth="1"/>
    <col min="7212" max="7212" width="20.42578125" bestFit="1" customWidth="1"/>
    <col min="7425" max="7425" width="13.7109375" customWidth="1"/>
    <col min="7426" max="7426" width="14.28515625" bestFit="1" customWidth="1"/>
    <col min="7427" max="7427" width="9.140625" customWidth="1"/>
    <col min="7428" max="7428" width="19.5703125" bestFit="1" customWidth="1"/>
    <col min="7429" max="7430" width="9.140625" customWidth="1"/>
    <col min="7431" max="7431" width="11.140625" customWidth="1"/>
    <col min="7432" max="7432" width="14.85546875" customWidth="1"/>
    <col min="7433" max="7433" width="26.85546875" customWidth="1"/>
    <col min="7434" max="7441" width="0" hidden="1" customWidth="1"/>
    <col min="7443" max="7443" width="20.5703125" customWidth="1"/>
    <col min="7444" max="7444" width="14.140625" customWidth="1"/>
    <col min="7445" max="7445" width="12.42578125" customWidth="1"/>
    <col min="7446" max="7450" width="9.140625" customWidth="1"/>
    <col min="7451" max="7451" width="13.28515625" customWidth="1"/>
    <col min="7452" max="7452" width="11.7109375" customWidth="1"/>
    <col min="7453" max="7453" width="13.5703125" customWidth="1"/>
    <col min="7454" max="7454" width="13" bestFit="1" customWidth="1"/>
    <col min="7455" max="7457" width="9.140625" customWidth="1"/>
    <col min="7458" max="7458" width="14.28515625" customWidth="1"/>
    <col min="7459" max="7467" width="9.140625" customWidth="1"/>
    <col min="7468" max="7468" width="20.42578125" bestFit="1" customWidth="1"/>
    <col min="7681" max="7681" width="13.7109375" customWidth="1"/>
    <col min="7682" max="7682" width="14.28515625" bestFit="1" customWidth="1"/>
    <col min="7683" max="7683" width="9.140625" customWidth="1"/>
    <col min="7684" max="7684" width="19.5703125" bestFit="1" customWidth="1"/>
    <col min="7685" max="7686" width="9.140625" customWidth="1"/>
    <col min="7687" max="7687" width="11.140625" customWidth="1"/>
    <col min="7688" max="7688" width="14.85546875" customWidth="1"/>
    <col min="7689" max="7689" width="26.85546875" customWidth="1"/>
    <col min="7690" max="7697" width="0" hidden="1" customWidth="1"/>
    <col min="7699" max="7699" width="20.5703125" customWidth="1"/>
    <col min="7700" max="7700" width="14.140625" customWidth="1"/>
    <col min="7701" max="7701" width="12.42578125" customWidth="1"/>
    <col min="7702" max="7706" width="9.140625" customWidth="1"/>
    <col min="7707" max="7707" width="13.28515625" customWidth="1"/>
    <col min="7708" max="7708" width="11.7109375" customWidth="1"/>
    <col min="7709" max="7709" width="13.5703125" customWidth="1"/>
    <col min="7710" max="7710" width="13" bestFit="1" customWidth="1"/>
    <col min="7711" max="7713" width="9.140625" customWidth="1"/>
    <col min="7714" max="7714" width="14.28515625" customWidth="1"/>
    <col min="7715" max="7723" width="9.140625" customWidth="1"/>
    <col min="7724" max="7724" width="20.42578125" bestFit="1" customWidth="1"/>
    <col min="7937" max="7937" width="13.7109375" customWidth="1"/>
    <col min="7938" max="7938" width="14.28515625" bestFit="1" customWidth="1"/>
    <col min="7939" max="7939" width="9.140625" customWidth="1"/>
    <col min="7940" max="7940" width="19.5703125" bestFit="1" customWidth="1"/>
    <col min="7941" max="7942" width="9.140625" customWidth="1"/>
    <col min="7943" max="7943" width="11.140625" customWidth="1"/>
    <col min="7944" max="7944" width="14.85546875" customWidth="1"/>
    <col min="7945" max="7945" width="26.85546875" customWidth="1"/>
    <col min="7946" max="7953" width="0" hidden="1" customWidth="1"/>
    <col min="7955" max="7955" width="20.5703125" customWidth="1"/>
    <col min="7956" max="7956" width="14.140625" customWidth="1"/>
    <col min="7957" max="7957" width="12.42578125" customWidth="1"/>
    <col min="7958" max="7962" width="9.140625" customWidth="1"/>
    <col min="7963" max="7963" width="13.28515625" customWidth="1"/>
    <col min="7964" max="7964" width="11.7109375" customWidth="1"/>
    <col min="7965" max="7965" width="13.5703125" customWidth="1"/>
    <col min="7966" max="7966" width="13" bestFit="1" customWidth="1"/>
    <col min="7967" max="7969" width="9.140625" customWidth="1"/>
    <col min="7970" max="7970" width="14.28515625" customWidth="1"/>
    <col min="7971" max="7979" width="9.140625" customWidth="1"/>
    <col min="7980" max="7980" width="20.42578125" bestFit="1" customWidth="1"/>
    <col min="8193" max="8193" width="13.7109375" customWidth="1"/>
    <col min="8194" max="8194" width="14.28515625" bestFit="1" customWidth="1"/>
    <col min="8195" max="8195" width="9.140625" customWidth="1"/>
    <col min="8196" max="8196" width="19.5703125" bestFit="1" customWidth="1"/>
    <col min="8197" max="8198" width="9.140625" customWidth="1"/>
    <col min="8199" max="8199" width="11.140625" customWidth="1"/>
    <col min="8200" max="8200" width="14.85546875" customWidth="1"/>
    <col min="8201" max="8201" width="26.85546875" customWidth="1"/>
    <col min="8202" max="8209" width="0" hidden="1" customWidth="1"/>
    <col min="8211" max="8211" width="20.5703125" customWidth="1"/>
    <col min="8212" max="8212" width="14.140625" customWidth="1"/>
    <col min="8213" max="8213" width="12.42578125" customWidth="1"/>
    <col min="8214" max="8218" width="9.140625" customWidth="1"/>
    <col min="8219" max="8219" width="13.28515625" customWidth="1"/>
    <col min="8220" max="8220" width="11.7109375" customWidth="1"/>
    <col min="8221" max="8221" width="13.5703125" customWidth="1"/>
    <col min="8222" max="8222" width="13" bestFit="1" customWidth="1"/>
    <col min="8223" max="8225" width="9.140625" customWidth="1"/>
    <col min="8226" max="8226" width="14.28515625" customWidth="1"/>
    <col min="8227" max="8235" width="9.140625" customWidth="1"/>
    <col min="8236" max="8236" width="20.42578125" bestFit="1" customWidth="1"/>
    <col min="8449" max="8449" width="13.7109375" customWidth="1"/>
    <col min="8450" max="8450" width="14.28515625" bestFit="1" customWidth="1"/>
    <col min="8451" max="8451" width="9.140625" customWidth="1"/>
    <col min="8452" max="8452" width="19.5703125" bestFit="1" customWidth="1"/>
    <col min="8453" max="8454" width="9.140625" customWidth="1"/>
    <col min="8455" max="8455" width="11.140625" customWidth="1"/>
    <col min="8456" max="8456" width="14.85546875" customWidth="1"/>
    <col min="8457" max="8457" width="26.85546875" customWidth="1"/>
    <col min="8458" max="8465" width="0" hidden="1" customWidth="1"/>
    <col min="8467" max="8467" width="20.5703125" customWidth="1"/>
    <col min="8468" max="8468" width="14.140625" customWidth="1"/>
    <col min="8469" max="8469" width="12.42578125" customWidth="1"/>
    <col min="8470" max="8474" width="9.140625" customWidth="1"/>
    <col min="8475" max="8475" width="13.28515625" customWidth="1"/>
    <col min="8476" max="8476" width="11.7109375" customWidth="1"/>
    <col min="8477" max="8477" width="13.5703125" customWidth="1"/>
    <col min="8478" max="8478" width="13" bestFit="1" customWidth="1"/>
    <col min="8479" max="8481" width="9.140625" customWidth="1"/>
    <col min="8482" max="8482" width="14.28515625" customWidth="1"/>
    <col min="8483" max="8491" width="9.140625" customWidth="1"/>
    <col min="8492" max="8492" width="20.42578125" bestFit="1" customWidth="1"/>
    <col min="8705" max="8705" width="13.7109375" customWidth="1"/>
    <col min="8706" max="8706" width="14.28515625" bestFit="1" customWidth="1"/>
    <col min="8707" max="8707" width="9.140625" customWidth="1"/>
    <col min="8708" max="8708" width="19.5703125" bestFit="1" customWidth="1"/>
    <col min="8709" max="8710" width="9.140625" customWidth="1"/>
    <col min="8711" max="8711" width="11.140625" customWidth="1"/>
    <col min="8712" max="8712" width="14.85546875" customWidth="1"/>
    <col min="8713" max="8713" width="26.85546875" customWidth="1"/>
    <col min="8714" max="8721" width="0" hidden="1" customWidth="1"/>
    <col min="8723" max="8723" width="20.5703125" customWidth="1"/>
    <col min="8724" max="8724" width="14.140625" customWidth="1"/>
    <col min="8725" max="8725" width="12.42578125" customWidth="1"/>
    <col min="8726" max="8730" width="9.140625" customWidth="1"/>
    <col min="8731" max="8731" width="13.28515625" customWidth="1"/>
    <col min="8732" max="8732" width="11.7109375" customWidth="1"/>
    <col min="8733" max="8733" width="13.5703125" customWidth="1"/>
    <col min="8734" max="8734" width="13" bestFit="1" customWidth="1"/>
    <col min="8735" max="8737" width="9.140625" customWidth="1"/>
    <col min="8738" max="8738" width="14.28515625" customWidth="1"/>
    <col min="8739" max="8747" width="9.140625" customWidth="1"/>
    <col min="8748" max="8748" width="20.42578125" bestFit="1" customWidth="1"/>
    <col min="8961" max="8961" width="13.7109375" customWidth="1"/>
    <col min="8962" max="8962" width="14.28515625" bestFit="1" customWidth="1"/>
    <col min="8963" max="8963" width="9.140625" customWidth="1"/>
    <col min="8964" max="8964" width="19.5703125" bestFit="1" customWidth="1"/>
    <col min="8965" max="8966" width="9.140625" customWidth="1"/>
    <col min="8967" max="8967" width="11.140625" customWidth="1"/>
    <col min="8968" max="8968" width="14.85546875" customWidth="1"/>
    <col min="8969" max="8969" width="26.85546875" customWidth="1"/>
    <col min="8970" max="8977" width="0" hidden="1" customWidth="1"/>
    <col min="8979" max="8979" width="20.5703125" customWidth="1"/>
    <col min="8980" max="8980" width="14.140625" customWidth="1"/>
    <col min="8981" max="8981" width="12.42578125" customWidth="1"/>
    <col min="8982" max="8986" width="9.140625" customWidth="1"/>
    <col min="8987" max="8987" width="13.28515625" customWidth="1"/>
    <col min="8988" max="8988" width="11.7109375" customWidth="1"/>
    <col min="8989" max="8989" width="13.5703125" customWidth="1"/>
    <col min="8990" max="8990" width="13" bestFit="1" customWidth="1"/>
    <col min="8991" max="8993" width="9.140625" customWidth="1"/>
    <col min="8994" max="8994" width="14.28515625" customWidth="1"/>
    <col min="8995" max="9003" width="9.140625" customWidth="1"/>
    <col min="9004" max="9004" width="20.42578125" bestFit="1" customWidth="1"/>
    <col min="9217" max="9217" width="13.7109375" customWidth="1"/>
    <col min="9218" max="9218" width="14.28515625" bestFit="1" customWidth="1"/>
    <col min="9219" max="9219" width="9.140625" customWidth="1"/>
    <col min="9220" max="9220" width="19.5703125" bestFit="1" customWidth="1"/>
    <col min="9221" max="9222" width="9.140625" customWidth="1"/>
    <col min="9223" max="9223" width="11.140625" customWidth="1"/>
    <col min="9224" max="9224" width="14.85546875" customWidth="1"/>
    <col min="9225" max="9225" width="26.85546875" customWidth="1"/>
    <col min="9226" max="9233" width="0" hidden="1" customWidth="1"/>
    <col min="9235" max="9235" width="20.5703125" customWidth="1"/>
    <col min="9236" max="9236" width="14.140625" customWidth="1"/>
    <col min="9237" max="9237" width="12.42578125" customWidth="1"/>
    <col min="9238" max="9242" width="9.140625" customWidth="1"/>
    <col min="9243" max="9243" width="13.28515625" customWidth="1"/>
    <col min="9244" max="9244" width="11.7109375" customWidth="1"/>
    <col min="9245" max="9245" width="13.5703125" customWidth="1"/>
    <col min="9246" max="9246" width="13" bestFit="1" customWidth="1"/>
    <col min="9247" max="9249" width="9.140625" customWidth="1"/>
    <col min="9250" max="9250" width="14.28515625" customWidth="1"/>
    <col min="9251" max="9259" width="9.140625" customWidth="1"/>
    <col min="9260" max="9260" width="20.42578125" bestFit="1" customWidth="1"/>
    <col min="9473" max="9473" width="13.7109375" customWidth="1"/>
    <col min="9474" max="9474" width="14.28515625" bestFit="1" customWidth="1"/>
    <col min="9475" max="9475" width="9.140625" customWidth="1"/>
    <col min="9476" max="9476" width="19.5703125" bestFit="1" customWidth="1"/>
    <col min="9477" max="9478" width="9.140625" customWidth="1"/>
    <col min="9479" max="9479" width="11.140625" customWidth="1"/>
    <col min="9480" max="9480" width="14.85546875" customWidth="1"/>
    <col min="9481" max="9481" width="26.85546875" customWidth="1"/>
    <col min="9482" max="9489" width="0" hidden="1" customWidth="1"/>
    <col min="9491" max="9491" width="20.5703125" customWidth="1"/>
    <col min="9492" max="9492" width="14.140625" customWidth="1"/>
    <col min="9493" max="9493" width="12.42578125" customWidth="1"/>
    <col min="9494" max="9498" width="9.140625" customWidth="1"/>
    <col min="9499" max="9499" width="13.28515625" customWidth="1"/>
    <col min="9500" max="9500" width="11.7109375" customWidth="1"/>
    <col min="9501" max="9501" width="13.5703125" customWidth="1"/>
    <col min="9502" max="9502" width="13" bestFit="1" customWidth="1"/>
    <col min="9503" max="9505" width="9.140625" customWidth="1"/>
    <col min="9506" max="9506" width="14.28515625" customWidth="1"/>
    <col min="9507" max="9515" width="9.140625" customWidth="1"/>
    <col min="9516" max="9516" width="20.42578125" bestFit="1" customWidth="1"/>
    <col min="9729" max="9729" width="13.7109375" customWidth="1"/>
    <col min="9730" max="9730" width="14.28515625" bestFit="1" customWidth="1"/>
    <col min="9731" max="9731" width="9.140625" customWidth="1"/>
    <col min="9732" max="9732" width="19.5703125" bestFit="1" customWidth="1"/>
    <col min="9733" max="9734" width="9.140625" customWidth="1"/>
    <col min="9735" max="9735" width="11.140625" customWidth="1"/>
    <col min="9736" max="9736" width="14.85546875" customWidth="1"/>
    <col min="9737" max="9737" width="26.85546875" customWidth="1"/>
    <col min="9738" max="9745" width="0" hidden="1" customWidth="1"/>
    <col min="9747" max="9747" width="20.5703125" customWidth="1"/>
    <col min="9748" max="9748" width="14.140625" customWidth="1"/>
    <col min="9749" max="9749" width="12.42578125" customWidth="1"/>
    <col min="9750" max="9754" width="9.140625" customWidth="1"/>
    <col min="9755" max="9755" width="13.28515625" customWidth="1"/>
    <col min="9756" max="9756" width="11.7109375" customWidth="1"/>
    <col min="9757" max="9757" width="13.5703125" customWidth="1"/>
    <col min="9758" max="9758" width="13" bestFit="1" customWidth="1"/>
    <col min="9759" max="9761" width="9.140625" customWidth="1"/>
    <col min="9762" max="9762" width="14.28515625" customWidth="1"/>
    <col min="9763" max="9771" width="9.140625" customWidth="1"/>
    <col min="9772" max="9772" width="20.42578125" bestFit="1" customWidth="1"/>
    <col min="9985" max="9985" width="13.7109375" customWidth="1"/>
    <col min="9986" max="9986" width="14.28515625" bestFit="1" customWidth="1"/>
    <col min="9987" max="9987" width="9.140625" customWidth="1"/>
    <col min="9988" max="9988" width="19.5703125" bestFit="1" customWidth="1"/>
    <col min="9989" max="9990" width="9.140625" customWidth="1"/>
    <col min="9991" max="9991" width="11.140625" customWidth="1"/>
    <col min="9992" max="9992" width="14.85546875" customWidth="1"/>
    <col min="9993" max="9993" width="26.85546875" customWidth="1"/>
    <col min="9994" max="10001" width="0" hidden="1" customWidth="1"/>
    <col min="10003" max="10003" width="20.5703125" customWidth="1"/>
    <col min="10004" max="10004" width="14.140625" customWidth="1"/>
    <col min="10005" max="10005" width="12.42578125" customWidth="1"/>
    <col min="10006" max="10010" width="9.140625" customWidth="1"/>
    <col min="10011" max="10011" width="13.28515625" customWidth="1"/>
    <col min="10012" max="10012" width="11.7109375" customWidth="1"/>
    <col min="10013" max="10013" width="13.5703125" customWidth="1"/>
    <col min="10014" max="10014" width="13" bestFit="1" customWidth="1"/>
    <col min="10015" max="10017" width="9.140625" customWidth="1"/>
    <col min="10018" max="10018" width="14.28515625" customWidth="1"/>
    <col min="10019" max="10027" width="9.140625" customWidth="1"/>
    <col min="10028" max="10028" width="20.42578125" bestFit="1" customWidth="1"/>
    <col min="10241" max="10241" width="13.7109375" customWidth="1"/>
    <col min="10242" max="10242" width="14.28515625" bestFit="1" customWidth="1"/>
    <col min="10243" max="10243" width="9.140625" customWidth="1"/>
    <col min="10244" max="10244" width="19.5703125" bestFit="1" customWidth="1"/>
    <col min="10245" max="10246" width="9.140625" customWidth="1"/>
    <col min="10247" max="10247" width="11.140625" customWidth="1"/>
    <col min="10248" max="10248" width="14.85546875" customWidth="1"/>
    <col min="10249" max="10249" width="26.85546875" customWidth="1"/>
    <col min="10250" max="10257" width="0" hidden="1" customWidth="1"/>
    <col min="10259" max="10259" width="20.5703125" customWidth="1"/>
    <col min="10260" max="10260" width="14.140625" customWidth="1"/>
    <col min="10261" max="10261" width="12.42578125" customWidth="1"/>
    <col min="10262" max="10266" width="9.140625" customWidth="1"/>
    <col min="10267" max="10267" width="13.28515625" customWidth="1"/>
    <col min="10268" max="10268" width="11.7109375" customWidth="1"/>
    <col min="10269" max="10269" width="13.5703125" customWidth="1"/>
    <col min="10270" max="10270" width="13" bestFit="1" customWidth="1"/>
    <col min="10271" max="10273" width="9.140625" customWidth="1"/>
    <col min="10274" max="10274" width="14.28515625" customWidth="1"/>
    <col min="10275" max="10283" width="9.140625" customWidth="1"/>
    <col min="10284" max="10284" width="20.42578125" bestFit="1" customWidth="1"/>
    <col min="10497" max="10497" width="13.7109375" customWidth="1"/>
    <col min="10498" max="10498" width="14.28515625" bestFit="1" customWidth="1"/>
    <col min="10499" max="10499" width="9.140625" customWidth="1"/>
    <col min="10500" max="10500" width="19.5703125" bestFit="1" customWidth="1"/>
    <col min="10501" max="10502" width="9.140625" customWidth="1"/>
    <col min="10503" max="10503" width="11.140625" customWidth="1"/>
    <col min="10504" max="10504" width="14.85546875" customWidth="1"/>
    <col min="10505" max="10505" width="26.85546875" customWidth="1"/>
    <col min="10506" max="10513" width="0" hidden="1" customWidth="1"/>
    <col min="10515" max="10515" width="20.5703125" customWidth="1"/>
    <col min="10516" max="10516" width="14.140625" customWidth="1"/>
    <col min="10517" max="10517" width="12.42578125" customWidth="1"/>
    <col min="10518" max="10522" width="9.140625" customWidth="1"/>
    <col min="10523" max="10523" width="13.28515625" customWidth="1"/>
    <col min="10524" max="10524" width="11.7109375" customWidth="1"/>
    <col min="10525" max="10525" width="13.5703125" customWidth="1"/>
    <col min="10526" max="10526" width="13" bestFit="1" customWidth="1"/>
    <col min="10527" max="10529" width="9.140625" customWidth="1"/>
    <col min="10530" max="10530" width="14.28515625" customWidth="1"/>
    <col min="10531" max="10539" width="9.140625" customWidth="1"/>
    <col min="10540" max="10540" width="20.42578125" bestFit="1" customWidth="1"/>
    <col min="10753" max="10753" width="13.7109375" customWidth="1"/>
    <col min="10754" max="10754" width="14.28515625" bestFit="1" customWidth="1"/>
    <col min="10755" max="10755" width="9.140625" customWidth="1"/>
    <col min="10756" max="10756" width="19.5703125" bestFit="1" customWidth="1"/>
    <col min="10757" max="10758" width="9.140625" customWidth="1"/>
    <col min="10759" max="10759" width="11.140625" customWidth="1"/>
    <col min="10760" max="10760" width="14.85546875" customWidth="1"/>
    <col min="10761" max="10761" width="26.85546875" customWidth="1"/>
    <col min="10762" max="10769" width="0" hidden="1" customWidth="1"/>
    <col min="10771" max="10771" width="20.5703125" customWidth="1"/>
    <col min="10772" max="10772" width="14.140625" customWidth="1"/>
    <col min="10773" max="10773" width="12.42578125" customWidth="1"/>
    <col min="10774" max="10778" width="9.140625" customWidth="1"/>
    <col min="10779" max="10779" width="13.28515625" customWidth="1"/>
    <col min="10780" max="10780" width="11.7109375" customWidth="1"/>
    <col min="10781" max="10781" width="13.5703125" customWidth="1"/>
    <col min="10782" max="10782" width="13" bestFit="1" customWidth="1"/>
    <col min="10783" max="10785" width="9.140625" customWidth="1"/>
    <col min="10786" max="10786" width="14.28515625" customWidth="1"/>
    <col min="10787" max="10795" width="9.140625" customWidth="1"/>
    <col min="10796" max="10796" width="20.42578125" bestFit="1" customWidth="1"/>
    <col min="11009" max="11009" width="13.7109375" customWidth="1"/>
    <col min="11010" max="11010" width="14.28515625" bestFit="1" customWidth="1"/>
    <col min="11011" max="11011" width="9.140625" customWidth="1"/>
    <col min="11012" max="11012" width="19.5703125" bestFit="1" customWidth="1"/>
    <col min="11013" max="11014" width="9.140625" customWidth="1"/>
    <col min="11015" max="11015" width="11.140625" customWidth="1"/>
    <col min="11016" max="11016" width="14.85546875" customWidth="1"/>
    <col min="11017" max="11017" width="26.85546875" customWidth="1"/>
    <col min="11018" max="11025" width="0" hidden="1" customWidth="1"/>
    <col min="11027" max="11027" width="20.5703125" customWidth="1"/>
    <col min="11028" max="11028" width="14.140625" customWidth="1"/>
    <col min="11029" max="11029" width="12.42578125" customWidth="1"/>
    <col min="11030" max="11034" width="9.140625" customWidth="1"/>
    <col min="11035" max="11035" width="13.28515625" customWidth="1"/>
    <col min="11036" max="11036" width="11.7109375" customWidth="1"/>
    <col min="11037" max="11037" width="13.5703125" customWidth="1"/>
    <col min="11038" max="11038" width="13" bestFit="1" customWidth="1"/>
    <col min="11039" max="11041" width="9.140625" customWidth="1"/>
    <col min="11042" max="11042" width="14.28515625" customWidth="1"/>
    <col min="11043" max="11051" width="9.140625" customWidth="1"/>
    <col min="11052" max="11052" width="20.42578125" bestFit="1" customWidth="1"/>
    <col min="11265" max="11265" width="13.7109375" customWidth="1"/>
    <col min="11266" max="11266" width="14.28515625" bestFit="1" customWidth="1"/>
    <col min="11267" max="11267" width="9.140625" customWidth="1"/>
    <col min="11268" max="11268" width="19.5703125" bestFit="1" customWidth="1"/>
    <col min="11269" max="11270" width="9.140625" customWidth="1"/>
    <col min="11271" max="11271" width="11.140625" customWidth="1"/>
    <col min="11272" max="11272" width="14.85546875" customWidth="1"/>
    <col min="11273" max="11273" width="26.85546875" customWidth="1"/>
    <col min="11274" max="11281" width="0" hidden="1" customWidth="1"/>
    <col min="11283" max="11283" width="20.5703125" customWidth="1"/>
    <col min="11284" max="11284" width="14.140625" customWidth="1"/>
    <col min="11285" max="11285" width="12.42578125" customWidth="1"/>
    <col min="11286" max="11290" width="9.140625" customWidth="1"/>
    <col min="11291" max="11291" width="13.28515625" customWidth="1"/>
    <col min="11292" max="11292" width="11.7109375" customWidth="1"/>
    <col min="11293" max="11293" width="13.5703125" customWidth="1"/>
    <col min="11294" max="11294" width="13" bestFit="1" customWidth="1"/>
    <col min="11295" max="11297" width="9.140625" customWidth="1"/>
    <col min="11298" max="11298" width="14.28515625" customWidth="1"/>
    <col min="11299" max="11307" width="9.140625" customWidth="1"/>
    <col min="11308" max="11308" width="20.42578125" bestFit="1" customWidth="1"/>
    <col min="11521" max="11521" width="13.7109375" customWidth="1"/>
    <col min="11522" max="11522" width="14.28515625" bestFit="1" customWidth="1"/>
    <col min="11523" max="11523" width="9.140625" customWidth="1"/>
    <col min="11524" max="11524" width="19.5703125" bestFit="1" customWidth="1"/>
    <col min="11525" max="11526" width="9.140625" customWidth="1"/>
    <col min="11527" max="11527" width="11.140625" customWidth="1"/>
    <col min="11528" max="11528" width="14.85546875" customWidth="1"/>
    <col min="11529" max="11529" width="26.85546875" customWidth="1"/>
    <col min="11530" max="11537" width="0" hidden="1" customWidth="1"/>
    <col min="11539" max="11539" width="20.5703125" customWidth="1"/>
    <col min="11540" max="11540" width="14.140625" customWidth="1"/>
    <col min="11541" max="11541" width="12.42578125" customWidth="1"/>
    <col min="11542" max="11546" width="9.140625" customWidth="1"/>
    <col min="11547" max="11547" width="13.28515625" customWidth="1"/>
    <col min="11548" max="11548" width="11.7109375" customWidth="1"/>
    <col min="11549" max="11549" width="13.5703125" customWidth="1"/>
    <col min="11550" max="11550" width="13" bestFit="1" customWidth="1"/>
    <col min="11551" max="11553" width="9.140625" customWidth="1"/>
    <col min="11554" max="11554" width="14.28515625" customWidth="1"/>
    <col min="11555" max="11563" width="9.140625" customWidth="1"/>
    <col min="11564" max="11564" width="20.42578125" bestFit="1" customWidth="1"/>
    <col min="11777" max="11777" width="13.7109375" customWidth="1"/>
    <col min="11778" max="11778" width="14.28515625" bestFit="1" customWidth="1"/>
    <col min="11779" max="11779" width="9.140625" customWidth="1"/>
    <col min="11780" max="11780" width="19.5703125" bestFit="1" customWidth="1"/>
    <col min="11781" max="11782" width="9.140625" customWidth="1"/>
    <col min="11783" max="11783" width="11.140625" customWidth="1"/>
    <col min="11784" max="11784" width="14.85546875" customWidth="1"/>
    <col min="11785" max="11785" width="26.85546875" customWidth="1"/>
    <col min="11786" max="11793" width="0" hidden="1" customWidth="1"/>
    <col min="11795" max="11795" width="20.5703125" customWidth="1"/>
    <col min="11796" max="11796" width="14.140625" customWidth="1"/>
    <col min="11797" max="11797" width="12.42578125" customWidth="1"/>
    <col min="11798" max="11802" width="9.140625" customWidth="1"/>
    <col min="11803" max="11803" width="13.28515625" customWidth="1"/>
    <col min="11804" max="11804" width="11.7109375" customWidth="1"/>
    <col min="11805" max="11805" width="13.5703125" customWidth="1"/>
    <col min="11806" max="11806" width="13" bestFit="1" customWidth="1"/>
    <col min="11807" max="11809" width="9.140625" customWidth="1"/>
    <col min="11810" max="11810" width="14.28515625" customWidth="1"/>
    <col min="11811" max="11819" width="9.140625" customWidth="1"/>
    <col min="11820" max="11820" width="20.42578125" bestFit="1" customWidth="1"/>
    <col min="12033" max="12033" width="13.7109375" customWidth="1"/>
    <col min="12034" max="12034" width="14.28515625" bestFit="1" customWidth="1"/>
    <col min="12035" max="12035" width="9.140625" customWidth="1"/>
    <col min="12036" max="12036" width="19.5703125" bestFit="1" customWidth="1"/>
    <col min="12037" max="12038" width="9.140625" customWidth="1"/>
    <col min="12039" max="12039" width="11.140625" customWidth="1"/>
    <col min="12040" max="12040" width="14.85546875" customWidth="1"/>
    <col min="12041" max="12041" width="26.85546875" customWidth="1"/>
    <col min="12042" max="12049" width="0" hidden="1" customWidth="1"/>
    <col min="12051" max="12051" width="20.5703125" customWidth="1"/>
    <col min="12052" max="12052" width="14.140625" customWidth="1"/>
    <col min="12053" max="12053" width="12.42578125" customWidth="1"/>
    <col min="12054" max="12058" width="9.140625" customWidth="1"/>
    <col min="12059" max="12059" width="13.28515625" customWidth="1"/>
    <col min="12060" max="12060" width="11.7109375" customWidth="1"/>
    <col min="12061" max="12061" width="13.5703125" customWidth="1"/>
    <col min="12062" max="12062" width="13" bestFit="1" customWidth="1"/>
    <col min="12063" max="12065" width="9.140625" customWidth="1"/>
    <col min="12066" max="12066" width="14.28515625" customWidth="1"/>
    <col min="12067" max="12075" width="9.140625" customWidth="1"/>
    <col min="12076" max="12076" width="20.42578125" bestFit="1" customWidth="1"/>
    <col min="12289" max="12289" width="13.7109375" customWidth="1"/>
    <col min="12290" max="12290" width="14.28515625" bestFit="1" customWidth="1"/>
    <col min="12291" max="12291" width="9.140625" customWidth="1"/>
    <col min="12292" max="12292" width="19.5703125" bestFit="1" customWidth="1"/>
    <col min="12293" max="12294" width="9.140625" customWidth="1"/>
    <col min="12295" max="12295" width="11.140625" customWidth="1"/>
    <col min="12296" max="12296" width="14.85546875" customWidth="1"/>
    <col min="12297" max="12297" width="26.85546875" customWidth="1"/>
    <col min="12298" max="12305" width="0" hidden="1" customWidth="1"/>
    <col min="12307" max="12307" width="20.5703125" customWidth="1"/>
    <col min="12308" max="12308" width="14.140625" customWidth="1"/>
    <col min="12309" max="12309" width="12.42578125" customWidth="1"/>
    <col min="12310" max="12314" width="9.140625" customWidth="1"/>
    <col min="12315" max="12315" width="13.28515625" customWidth="1"/>
    <col min="12316" max="12316" width="11.7109375" customWidth="1"/>
    <col min="12317" max="12317" width="13.5703125" customWidth="1"/>
    <col min="12318" max="12318" width="13" bestFit="1" customWidth="1"/>
    <col min="12319" max="12321" width="9.140625" customWidth="1"/>
    <col min="12322" max="12322" width="14.28515625" customWidth="1"/>
    <col min="12323" max="12331" width="9.140625" customWidth="1"/>
    <col min="12332" max="12332" width="20.42578125" bestFit="1" customWidth="1"/>
    <col min="12545" max="12545" width="13.7109375" customWidth="1"/>
    <col min="12546" max="12546" width="14.28515625" bestFit="1" customWidth="1"/>
    <col min="12547" max="12547" width="9.140625" customWidth="1"/>
    <col min="12548" max="12548" width="19.5703125" bestFit="1" customWidth="1"/>
    <col min="12549" max="12550" width="9.140625" customWidth="1"/>
    <col min="12551" max="12551" width="11.140625" customWidth="1"/>
    <col min="12552" max="12552" width="14.85546875" customWidth="1"/>
    <col min="12553" max="12553" width="26.85546875" customWidth="1"/>
    <col min="12554" max="12561" width="0" hidden="1" customWidth="1"/>
    <col min="12563" max="12563" width="20.5703125" customWidth="1"/>
    <col min="12564" max="12564" width="14.140625" customWidth="1"/>
    <col min="12565" max="12565" width="12.42578125" customWidth="1"/>
    <col min="12566" max="12570" width="9.140625" customWidth="1"/>
    <col min="12571" max="12571" width="13.28515625" customWidth="1"/>
    <col min="12572" max="12572" width="11.7109375" customWidth="1"/>
    <col min="12573" max="12573" width="13.5703125" customWidth="1"/>
    <col min="12574" max="12574" width="13" bestFit="1" customWidth="1"/>
    <col min="12575" max="12577" width="9.140625" customWidth="1"/>
    <col min="12578" max="12578" width="14.28515625" customWidth="1"/>
    <col min="12579" max="12587" width="9.140625" customWidth="1"/>
    <col min="12588" max="12588" width="20.42578125" bestFit="1" customWidth="1"/>
    <col min="12801" max="12801" width="13.7109375" customWidth="1"/>
    <col min="12802" max="12802" width="14.28515625" bestFit="1" customWidth="1"/>
    <col min="12803" max="12803" width="9.140625" customWidth="1"/>
    <col min="12804" max="12804" width="19.5703125" bestFit="1" customWidth="1"/>
    <col min="12805" max="12806" width="9.140625" customWidth="1"/>
    <col min="12807" max="12807" width="11.140625" customWidth="1"/>
    <col min="12808" max="12808" width="14.85546875" customWidth="1"/>
    <col min="12809" max="12809" width="26.85546875" customWidth="1"/>
    <col min="12810" max="12817" width="0" hidden="1" customWidth="1"/>
    <col min="12819" max="12819" width="20.5703125" customWidth="1"/>
    <col min="12820" max="12820" width="14.140625" customWidth="1"/>
    <col min="12821" max="12821" width="12.42578125" customWidth="1"/>
    <col min="12822" max="12826" width="9.140625" customWidth="1"/>
    <col min="12827" max="12827" width="13.28515625" customWidth="1"/>
    <col min="12828" max="12828" width="11.7109375" customWidth="1"/>
    <col min="12829" max="12829" width="13.5703125" customWidth="1"/>
    <col min="12830" max="12830" width="13" bestFit="1" customWidth="1"/>
    <col min="12831" max="12833" width="9.140625" customWidth="1"/>
    <col min="12834" max="12834" width="14.28515625" customWidth="1"/>
    <col min="12835" max="12843" width="9.140625" customWidth="1"/>
    <col min="12844" max="12844" width="20.42578125" bestFit="1" customWidth="1"/>
    <col min="13057" max="13057" width="13.7109375" customWidth="1"/>
    <col min="13058" max="13058" width="14.28515625" bestFit="1" customWidth="1"/>
    <col min="13059" max="13059" width="9.140625" customWidth="1"/>
    <col min="13060" max="13060" width="19.5703125" bestFit="1" customWidth="1"/>
    <col min="13061" max="13062" width="9.140625" customWidth="1"/>
    <col min="13063" max="13063" width="11.140625" customWidth="1"/>
    <col min="13064" max="13064" width="14.85546875" customWidth="1"/>
    <col min="13065" max="13065" width="26.85546875" customWidth="1"/>
    <col min="13066" max="13073" width="0" hidden="1" customWidth="1"/>
    <col min="13075" max="13075" width="20.5703125" customWidth="1"/>
    <col min="13076" max="13076" width="14.140625" customWidth="1"/>
    <col min="13077" max="13077" width="12.42578125" customWidth="1"/>
    <col min="13078" max="13082" width="9.140625" customWidth="1"/>
    <col min="13083" max="13083" width="13.28515625" customWidth="1"/>
    <col min="13084" max="13084" width="11.7109375" customWidth="1"/>
    <col min="13085" max="13085" width="13.5703125" customWidth="1"/>
    <col min="13086" max="13086" width="13" bestFit="1" customWidth="1"/>
    <col min="13087" max="13089" width="9.140625" customWidth="1"/>
    <col min="13090" max="13090" width="14.28515625" customWidth="1"/>
    <col min="13091" max="13099" width="9.140625" customWidth="1"/>
    <col min="13100" max="13100" width="20.42578125" bestFit="1" customWidth="1"/>
    <col min="13313" max="13313" width="13.7109375" customWidth="1"/>
    <col min="13314" max="13314" width="14.28515625" bestFit="1" customWidth="1"/>
    <col min="13315" max="13315" width="9.140625" customWidth="1"/>
    <col min="13316" max="13316" width="19.5703125" bestFit="1" customWidth="1"/>
    <col min="13317" max="13318" width="9.140625" customWidth="1"/>
    <col min="13319" max="13319" width="11.140625" customWidth="1"/>
    <col min="13320" max="13320" width="14.85546875" customWidth="1"/>
    <col min="13321" max="13321" width="26.85546875" customWidth="1"/>
    <col min="13322" max="13329" width="0" hidden="1" customWidth="1"/>
    <col min="13331" max="13331" width="20.5703125" customWidth="1"/>
    <col min="13332" max="13332" width="14.140625" customWidth="1"/>
    <col min="13333" max="13333" width="12.42578125" customWidth="1"/>
    <col min="13334" max="13338" width="9.140625" customWidth="1"/>
    <col min="13339" max="13339" width="13.28515625" customWidth="1"/>
    <col min="13340" max="13340" width="11.7109375" customWidth="1"/>
    <col min="13341" max="13341" width="13.5703125" customWidth="1"/>
    <col min="13342" max="13342" width="13" bestFit="1" customWidth="1"/>
    <col min="13343" max="13345" width="9.140625" customWidth="1"/>
    <col min="13346" max="13346" width="14.28515625" customWidth="1"/>
    <col min="13347" max="13355" width="9.140625" customWidth="1"/>
    <col min="13356" max="13356" width="20.42578125" bestFit="1" customWidth="1"/>
    <col min="13569" max="13569" width="13.7109375" customWidth="1"/>
    <col min="13570" max="13570" width="14.28515625" bestFit="1" customWidth="1"/>
    <col min="13571" max="13571" width="9.140625" customWidth="1"/>
    <col min="13572" max="13572" width="19.5703125" bestFit="1" customWidth="1"/>
    <col min="13573" max="13574" width="9.140625" customWidth="1"/>
    <col min="13575" max="13575" width="11.140625" customWidth="1"/>
    <col min="13576" max="13576" width="14.85546875" customWidth="1"/>
    <col min="13577" max="13577" width="26.85546875" customWidth="1"/>
    <col min="13578" max="13585" width="0" hidden="1" customWidth="1"/>
    <col min="13587" max="13587" width="20.5703125" customWidth="1"/>
    <col min="13588" max="13588" width="14.140625" customWidth="1"/>
    <col min="13589" max="13589" width="12.42578125" customWidth="1"/>
    <col min="13590" max="13594" width="9.140625" customWidth="1"/>
    <col min="13595" max="13595" width="13.28515625" customWidth="1"/>
    <col min="13596" max="13596" width="11.7109375" customWidth="1"/>
    <col min="13597" max="13597" width="13.5703125" customWidth="1"/>
    <col min="13598" max="13598" width="13" bestFit="1" customWidth="1"/>
    <col min="13599" max="13601" width="9.140625" customWidth="1"/>
    <col min="13602" max="13602" width="14.28515625" customWidth="1"/>
    <col min="13603" max="13611" width="9.140625" customWidth="1"/>
    <col min="13612" max="13612" width="20.42578125" bestFit="1" customWidth="1"/>
    <col min="13825" max="13825" width="13.7109375" customWidth="1"/>
    <col min="13826" max="13826" width="14.28515625" bestFit="1" customWidth="1"/>
    <col min="13827" max="13827" width="9.140625" customWidth="1"/>
    <col min="13828" max="13828" width="19.5703125" bestFit="1" customWidth="1"/>
    <col min="13829" max="13830" width="9.140625" customWidth="1"/>
    <col min="13831" max="13831" width="11.140625" customWidth="1"/>
    <col min="13832" max="13832" width="14.85546875" customWidth="1"/>
    <col min="13833" max="13833" width="26.85546875" customWidth="1"/>
    <col min="13834" max="13841" width="0" hidden="1" customWidth="1"/>
    <col min="13843" max="13843" width="20.5703125" customWidth="1"/>
    <col min="13844" max="13844" width="14.140625" customWidth="1"/>
    <col min="13845" max="13845" width="12.42578125" customWidth="1"/>
    <col min="13846" max="13850" width="9.140625" customWidth="1"/>
    <col min="13851" max="13851" width="13.28515625" customWidth="1"/>
    <col min="13852" max="13852" width="11.7109375" customWidth="1"/>
    <col min="13853" max="13853" width="13.5703125" customWidth="1"/>
    <col min="13854" max="13854" width="13" bestFit="1" customWidth="1"/>
    <col min="13855" max="13857" width="9.140625" customWidth="1"/>
    <col min="13858" max="13858" width="14.28515625" customWidth="1"/>
    <col min="13859" max="13867" width="9.140625" customWidth="1"/>
    <col min="13868" max="13868" width="20.42578125" bestFit="1" customWidth="1"/>
    <col min="14081" max="14081" width="13.7109375" customWidth="1"/>
    <col min="14082" max="14082" width="14.28515625" bestFit="1" customWidth="1"/>
    <col min="14083" max="14083" width="9.140625" customWidth="1"/>
    <col min="14084" max="14084" width="19.5703125" bestFit="1" customWidth="1"/>
    <col min="14085" max="14086" width="9.140625" customWidth="1"/>
    <col min="14087" max="14087" width="11.140625" customWidth="1"/>
    <col min="14088" max="14088" width="14.85546875" customWidth="1"/>
    <col min="14089" max="14089" width="26.85546875" customWidth="1"/>
    <col min="14090" max="14097" width="0" hidden="1" customWidth="1"/>
    <col min="14099" max="14099" width="20.5703125" customWidth="1"/>
    <col min="14100" max="14100" width="14.140625" customWidth="1"/>
    <col min="14101" max="14101" width="12.42578125" customWidth="1"/>
    <col min="14102" max="14106" width="9.140625" customWidth="1"/>
    <col min="14107" max="14107" width="13.28515625" customWidth="1"/>
    <col min="14108" max="14108" width="11.7109375" customWidth="1"/>
    <col min="14109" max="14109" width="13.5703125" customWidth="1"/>
    <col min="14110" max="14110" width="13" bestFit="1" customWidth="1"/>
    <col min="14111" max="14113" width="9.140625" customWidth="1"/>
    <col min="14114" max="14114" width="14.28515625" customWidth="1"/>
    <col min="14115" max="14123" width="9.140625" customWidth="1"/>
    <col min="14124" max="14124" width="20.42578125" bestFit="1" customWidth="1"/>
    <col min="14337" max="14337" width="13.7109375" customWidth="1"/>
    <col min="14338" max="14338" width="14.28515625" bestFit="1" customWidth="1"/>
    <col min="14339" max="14339" width="9.140625" customWidth="1"/>
    <col min="14340" max="14340" width="19.5703125" bestFit="1" customWidth="1"/>
    <col min="14341" max="14342" width="9.140625" customWidth="1"/>
    <col min="14343" max="14343" width="11.140625" customWidth="1"/>
    <col min="14344" max="14344" width="14.85546875" customWidth="1"/>
    <col min="14345" max="14345" width="26.85546875" customWidth="1"/>
    <col min="14346" max="14353" width="0" hidden="1" customWidth="1"/>
    <col min="14355" max="14355" width="20.5703125" customWidth="1"/>
    <col min="14356" max="14356" width="14.140625" customWidth="1"/>
    <col min="14357" max="14357" width="12.42578125" customWidth="1"/>
    <col min="14358" max="14362" width="9.140625" customWidth="1"/>
    <col min="14363" max="14363" width="13.28515625" customWidth="1"/>
    <col min="14364" max="14364" width="11.7109375" customWidth="1"/>
    <col min="14365" max="14365" width="13.5703125" customWidth="1"/>
    <col min="14366" max="14366" width="13" bestFit="1" customWidth="1"/>
    <col min="14367" max="14369" width="9.140625" customWidth="1"/>
    <col min="14370" max="14370" width="14.28515625" customWidth="1"/>
    <col min="14371" max="14379" width="9.140625" customWidth="1"/>
    <col min="14380" max="14380" width="20.42578125" bestFit="1" customWidth="1"/>
    <col min="14593" max="14593" width="13.7109375" customWidth="1"/>
    <col min="14594" max="14594" width="14.28515625" bestFit="1" customWidth="1"/>
    <col min="14595" max="14595" width="9.140625" customWidth="1"/>
    <col min="14596" max="14596" width="19.5703125" bestFit="1" customWidth="1"/>
    <col min="14597" max="14598" width="9.140625" customWidth="1"/>
    <col min="14599" max="14599" width="11.140625" customWidth="1"/>
    <col min="14600" max="14600" width="14.85546875" customWidth="1"/>
    <col min="14601" max="14601" width="26.85546875" customWidth="1"/>
    <col min="14602" max="14609" width="0" hidden="1" customWidth="1"/>
    <col min="14611" max="14611" width="20.5703125" customWidth="1"/>
    <col min="14612" max="14612" width="14.140625" customWidth="1"/>
    <col min="14613" max="14613" width="12.42578125" customWidth="1"/>
    <col min="14614" max="14618" width="9.140625" customWidth="1"/>
    <col min="14619" max="14619" width="13.28515625" customWidth="1"/>
    <col min="14620" max="14620" width="11.7109375" customWidth="1"/>
    <col min="14621" max="14621" width="13.5703125" customWidth="1"/>
    <col min="14622" max="14622" width="13" bestFit="1" customWidth="1"/>
    <col min="14623" max="14625" width="9.140625" customWidth="1"/>
    <col min="14626" max="14626" width="14.28515625" customWidth="1"/>
    <col min="14627" max="14635" width="9.140625" customWidth="1"/>
    <col min="14636" max="14636" width="20.42578125" bestFit="1" customWidth="1"/>
    <col min="14849" max="14849" width="13.7109375" customWidth="1"/>
    <col min="14850" max="14850" width="14.28515625" bestFit="1" customWidth="1"/>
    <col min="14851" max="14851" width="9.140625" customWidth="1"/>
    <col min="14852" max="14852" width="19.5703125" bestFit="1" customWidth="1"/>
    <col min="14853" max="14854" width="9.140625" customWidth="1"/>
    <col min="14855" max="14855" width="11.140625" customWidth="1"/>
    <col min="14856" max="14856" width="14.85546875" customWidth="1"/>
    <col min="14857" max="14857" width="26.85546875" customWidth="1"/>
    <col min="14858" max="14865" width="0" hidden="1" customWidth="1"/>
    <col min="14867" max="14867" width="20.5703125" customWidth="1"/>
    <col min="14868" max="14868" width="14.140625" customWidth="1"/>
    <col min="14869" max="14869" width="12.42578125" customWidth="1"/>
    <col min="14870" max="14874" width="9.140625" customWidth="1"/>
    <col min="14875" max="14875" width="13.28515625" customWidth="1"/>
    <col min="14876" max="14876" width="11.7109375" customWidth="1"/>
    <col min="14877" max="14877" width="13.5703125" customWidth="1"/>
    <col min="14878" max="14878" width="13" bestFit="1" customWidth="1"/>
    <col min="14879" max="14881" width="9.140625" customWidth="1"/>
    <col min="14882" max="14882" width="14.28515625" customWidth="1"/>
    <col min="14883" max="14891" width="9.140625" customWidth="1"/>
    <col min="14892" max="14892" width="20.42578125" bestFit="1" customWidth="1"/>
    <col min="15105" max="15105" width="13.7109375" customWidth="1"/>
    <col min="15106" max="15106" width="14.28515625" bestFit="1" customWidth="1"/>
    <col min="15107" max="15107" width="9.140625" customWidth="1"/>
    <col min="15108" max="15108" width="19.5703125" bestFit="1" customWidth="1"/>
    <col min="15109" max="15110" width="9.140625" customWidth="1"/>
    <col min="15111" max="15111" width="11.140625" customWidth="1"/>
    <col min="15112" max="15112" width="14.85546875" customWidth="1"/>
    <col min="15113" max="15113" width="26.85546875" customWidth="1"/>
    <col min="15114" max="15121" width="0" hidden="1" customWidth="1"/>
    <col min="15123" max="15123" width="20.5703125" customWidth="1"/>
    <col min="15124" max="15124" width="14.140625" customWidth="1"/>
    <col min="15125" max="15125" width="12.42578125" customWidth="1"/>
    <col min="15126" max="15130" width="9.140625" customWidth="1"/>
    <col min="15131" max="15131" width="13.28515625" customWidth="1"/>
    <col min="15132" max="15132" width="11.7109375" customWidth="1"/>
    <col min="15133" max="15133" width="13.5703125" customWidth="1"/>
    <col min="15134" max="15134" width="13" bestFit="1" customWidth="1"/>
    <col min="15135" max="15137" width="9.140625" customWidth="1"/>
    <col min="15138" max="15138" width="14.28515625" customWidth="1"/>
    <col min="15139" max="15147" width="9.140625" customWidth="1"/>
    <col min="15148" max="15148" width="20.42578125" bestFit="1" customWidth="1"/>
    <col min="15361" max="15361" width="13.7109375" customWidth="1"/>
    <col min="15362" max="15362" width="14.28515625" bestFit="1" customWidth="1"/>
    <col min="15363" max="15363" width="9.140625" customWidth="1"/>
    <col min="15364" max="15364" width="19.5703125" bestFit="1" customWidth="1"/>
    <col min="15365" max="15366" width="9.140625" customWidth="1"/>
    <col min="15367" max="15367" width="11.140625" customWidth="1"/>
    <col min="15368" max="15368" width="14.85546875" customWidth="1"/>
    <col min="15369" max="15369" width="26.85546875" customWidth="1"/>
    <col min="15370" max="15377" width="0" hidden="1" customWidth="1"/>
    <col min="15379" max="15379" width="20.5703125" customWidth="1"/>
    <col min="15380" max="15380" width="14.140625" customWidth="1"/>
    <col min="15381" max="15381" width="12.42578125" customWidth="1"/>
    <col min="15382" max="15386" width="9.140625" customWidth="1"/>
    <col min="15387" max="15387" width="13.28515625" customWidth="1"/>
    <col min="15388" max="15388" width="11.7109375" customWidth="1"/>
    <col min="15389" max="15389" width="13.5703125" customWidth="1"/>
    <col min="15390" max="15390" width="13" bestFit="1" customWidth="1"/>
    <col min="15391" max="15393" width="9.140625" customWidth="1"/>
    <col min="15394" max="15394" width="14.28515625" customWidth="1"/>
    <col min="15395" max="15403" width="9.140625" customWidth="1"/>
    <col min="15404" max="15404" width="20.42578125" bestFit="1" customWidth="1"/>
    <col min="15617" max="15617" width="13.7109375" customWidth="1"/>
    <col min="15618" max="15618" width="14.28515625" bestFit="1" customWidth="1"/>
    <col min="15619" max="15619" width="9.140625" customWidth="1"/>
    <col min="15620" max="15620" width="19.5703125" bestFit="1" customWidth="1"/>
    <col min="15621" max="15622" width="9.140625" customWidth="1"/>
    <col min="15623" max="15623" width="11.140625" customWidth="1"/>
    <col min="15624" max="15624" width="14.85546875" customWidth="1"/>
    <col min="15625" max="15625" width="26.85546875" customWidth="1"/>
    <col min="15626" max="15633" width="0" hidden="1" customWidth="1"/>
    <col min="15635" max="15635" width="20.5703125" customWidth="1"/>
    <col min="15636" max="15636" width="14.140625" customWidth="1"/>
    <col min="15637" max="15637" width="12.42578125" customWidth="1"/>
    <col min="15638" max="15642" width="9.140625" customWidth="1"/>
    <col min="15643" max="15643" width="13.28515625" customWidth="1"/>
    <col min="15644" max="15644" width="11.7109375" customWidth="1"/>
    <col min="15645" max="15645" width="13.5703125" customWidth="1"/>
    <col min="15646" max="15646" width="13" bestFit="1" customWidth="1"/>
    <col min="15647" max="15649" width="9.140625" customWidth="1"/>
    <col min="15650" max="15650" width="14.28515625" customWidth="1"/>
    <col min="15651" max="15659" width="9.140625" customWidth="1"/>
    <col min="15660" max="15660" width="20.42578125" bestFit="1" customWidth="1"/>
    <col min="15873" max="15873" width="13.7109375" customWidth="1"/>
    <col min="15874" max="15874" width="14.28515625" bestFit="1" customWidth="1"/>
    <col min="15875" max="15875" width="9.140625" customWidth="1"/>
    <col min="15876" max="15876" width="19.5703125" bestFit="1" customWidth="1"/>
    <col min="15877" max="15878" width="9.140625" customWidth="1"/>
    <col min="15879" max="15879" width="11.140625" customWidth="1"/>
    <col min="15880" max="15880" width="14.85546875" customWidth="1"/>
    <col min="15881" max="15881" width="26.85546875" customWidth="1"/>
    <col min="15882" max="15889" width="0" hidden="1" customWidth="1"/>
    <col min="15891" max="15891" width="20.5703125" customWidth="1"/>
    <col min="15892" max="15892" width="14.140625" customWidth="1"/>
    <col min="15893" max="15893" width="12.42578125" customWidth="1"/>
    <col min="15894" max="15898" width="9.140625" customWidth="1"/>
    <col min="15899" max="15899" width="13.28515625" customWidth="1"/>
    <col min="15900" max="15900" width="11.7109375" customWidth="1"/>
    <col min="15901" max="15901" width="13.5703125" customWidth="1"/>
    <col min="15902" max="15902" width="13" bestFit="1" customWidth="1"/>
    <col min="15903" max="15905" width="9.140625" customWidth="1"/>
    <col min="15906" max="15906" width="14.28515625" customWidth="1"/>
    <col min="15907" max="15915" width="9.140625" customWidth="1"/>
    <col min="15916" max="15916" width="20.42578125" bestFit="1" customWidth="1"/>
    <col min="16129" max="16129" width="13.7109375" customWidth="1"/>
    <col min="16130" max="16130" width="14.28515625" bestFit="1" customWidth="1"/>
    <col min="16131" max="16131" width="9.140625" customWidth="1"/>
    <col min="16132" max="16132" width="19.5703125" bestFit="1" customWidth="1"/>
    <col min="16133" max="16134" width="9.140625" customWidth="1"/>
    <col min="16135" max="16135" width="11.140625" customWidth="1"/>
    <col min="16136" max="16136" width="14.85546875" customWidth="1"/>
    <col min="16137" max="16137" width="26.85546875" customWidth="1"/>
    <col min="16138" max="16145" width="0" hidden="1" customWidth="1"/>
    <col min="16147" max="16147" width="20.5703125" customWidth="1"/>
    <col min="16148" max="16148" width="14.140625" customWidth="1"/>
    <col min="16149" max="16149" width="12.42578125" customWidth="1"/>
    <col min="16150" max="16154" width="9.140625" customWidth="1"/>
    <col min="16155" max="16155" width="13.28515625" customWidth="1"/>
    <col min="16156" max="16156" width="11.7109375" customWidth="1"/>
    <col min="16157" max="16157" width="13.5703125" customWidth="1"/>
    <col min="16158" max="16158" width="13" bestFit="1" customWidth="1"/>
    <col min="16159" max="16161" width="9.140625" customWidth="1"/>
    <col min="16162" max="16162" width="14.28515625" customWidth="1"/>
    <col min="16163" max="16171" width="9.140625" customWidth="1"/>
    <col min="16172" max="16172" width="20.42578125" bestFit="1" customWidth="1"/>
  </cols>
  <sheetData>
    <row r="1" spans="1:45" ht="27.75" customHeight="1">
      <c r="A1" t="s">
        <v>5940</v>
      </c>
      <c r="B1" s="121" t="s">
        <v>5941</v>
      </c>
      <c r="C1" t="s">
        <v>5942</v>
      </c>
      <c r="D1" t="s">
        <v>5943</v>
      </c>
      <c r="E1" t="s">
        <v>5944</v>
      </c>
      <c r="F1" t="s">
        <v>5945</v>
      </c>
      <c r="G1" t="s">
        <v>5946</v>
      </c>
      <c r="H1" t="s">
        <v>5947</v>
      </c>
      <c r="I1" t="s">
        <v>5948</v>
      </c>
      <c r="J1" t="s">
        <v>5949</v>
      </c>
      <c r="K1" t="s">
        <v>5950</v>
      </c>
      <c r="L1" t="s">
        <v>5943</v>
      </c>
      <c r="M1" t="s">
        <v>5951</v>
      </c>
      <c r="N1" t="s">
        <v>5943</v>
      </c>
      <c r="O1" t="s">
        <v>5952</v>
      </c>
      <c r="P1" t="s">
        <v>5298</v>
      </c>
      <c r="Q1" t="s">
        <v>5953</v>
      </c>
      <c r="R1" t="s">
        <v>5954</v>
      </c>
      <c r="S1" t="s">
        <v>5943</v>
      </c>
      <c r="T1" s="123" t="s">
        <v>5955</v>
      </c>
      <c r="U1" s="123" t="s">
        <v>5956</v>
      </c>
      <c r="V1" t="s">
        <v>5957</v>
      </c>
      <c r="W1" t="s">
        <v>5957</v>
      </c>
      <c r="X1" s="124" t="s">
        <v>5958</v>
      </c>
      <c r="Y1" s="124" t="s">
        <v>5959</v>
      </c>
      <c r="Z1" s="123" t="s">
        <v>5960</v>
      </c>
      <c r="AA1" s="123" t="s">
        <v>5961</v>
      </c>
      <c r="AB1" s="125" t="s">
        <v>5962</v>
      </c>
      <c r="AC1" s="123" t="s">
        <v>5963</v>
      </c>
      <c r="AD1" s="123" t="s">
        <v>5964</v>
      </c>
      <c r="AE1" t="s">
        <v>5965</v>
      </c>
      <c r="AF1" t="s">
        <v>5966</v>
      </c>
      <c r="AG1" t="s">
        <v>5967</v>
      </c>
      <c r="AH1" t="s">
        <v>5968</v>
      </c>
      <c r="AI1" t="s">
        <v>5969</v>
      </c>
      <c r="AJ1" t="s">
        <v>5970</v>
      </c>
      <c r="AK1" t="s">
        <v>5971</v>
      </c>
      <c r="AL1" t="s">
        <v>5972</v>
      </c>
      <c r="AM1" t="s">
        <v>5973</v>
      </c>
      <c r="AN1" t="s">
        <v>5974</v>
      </c>
      <c r="AO1" t="s">
        <v>5975</v>
      </c>
      <c r="AP1" t="s">
        <v>5976</v>
      </c>
      <c r="AQ1" t="s">
        <v>5977</v>
      </c>
      <c r="AR1" t="s">
        <v>6493</v>
      </c>
      <c r="AS1" t="s">
        <v>13</v>
      </c>
    </row>
    <row r="2" spans="1:45" s="138" customFormat="1">
      <c r="A2" s="138">
        <v>6500002081</v>
      </c>
      <c r="B2" s="139">
        <v>43731</v>
      </c>
      <c r="C2" s="138" t="s">
        <v>6494</v>
      </c>
      <c r="D2" s="138" t="s">
        <v>6495</v>
      </c>
      <c r="G2" s="138" t="s">
        <v>6126</v>
      </c>
      <c r="H2" s="138" t="s">
        <v>6127</v>
      </c>
      <c r="I2" s="138" t="s">
        <v>6127</v>
      </c>
      <c r="R2" s="138">
        <v>320445</v>
      </c>
      <c r="S2" s="138" t="s">
        <v>5999</v>
      </c>
      <c r="T2" s="142"/>
      <c r="U2" s="143"/>
      <c r="X2" s="144"/>
      <c r="Y2" s="142">
        <v>-1</v>
      </c>
      <c r="Z2" s="144">
        <v>276</v>
      </c>
      <c r="AA2" s="142">
        <v>-276</v>
      </c>
      <c r="AB2" s="138">
        <v>0</v>
      </c>
      <c r="AC2" s="142">
        <v>-27.6</v>
      </c>
      <c r="AD2" s="142">
        <v>-303.60000000000002</v>
      </c>
      <c r="AE2" s="138" t="s">
        <v>5994</v>
      </c>
      <c r="AH2" s="138">
        <v>1976</v>
      </c>
      <c r="AL2" s="145"/>
      <c r="AQ2" s="141"/>
      <c r="AR2">
        <v>0</v>
      </c>
      <c r="AS2" t="s">
        <v>30</v>
      </c>
    </row>
    <row r="3" spans="1:45" s="138" customFormat="1">
      <c r="A3" s="138">
        <v>6500002081</v>
      </c>
      <c r="B3" s="139">
        <v>43731</v>
      </c>
      <c r="C3" s="138" t="s">
        <v>6494</v>
      </c>
      <c r="D3" s="138" t="s">
        <v>6495</v>
      </c>
      <c r="G3" s="138" t="s">
        <v>6126</v>
      </c>
      <c r="H3" s="138" t="s">
        <v>6127</v>
      </c>
      <c r="I3" s="138" t="s">
        <v>6127</v>
      </c>
      <c r="R3" s="138">
        <v>320429</v>
      </c>
      <c r="S3" s="138" t="s">
        <v>6151</v>
      </c>
      <c r="T3" s="142"/>
      <c r="U3" s="143"/>
      <c r="X3" s="144"/>
      <c r="Y3" s="142">
        <v>-10</v>
      </c>
      <c r="Z3" s="144">
        <v>276</v>
      </c>
      <c r="AA3" s="142">
        <v>-2760</v>
      </c>
      <c r="AB3" s="138">
        <v>0</v>
      </c>
      <c r="AC3" s="142">
        <v>-276</v>
      </c>
      <c r="AD3" s="142">
        <v>-3036</v>
      </c>
      <c r="AE3" s="138" t="s">
        <v>5994</v>
      </c>
      <c r="AH3" s="138">
        <v>1976</v>
      </c>
      <c r="AL3" s="145"/>
      <c r="AQ3" s="141"/>
      <c r="AR3">
        <v>0</v>
      </c>
      <c r="AS3" t="s">
        <v>30</v>
      </c>
    </row>
    <row r="4" spans="1:45" s="138" customFormat="1">
      <c r="A4" s="138">
        <v>6500002081</v>
      </c>
      <c r="B4" s="139">
        <v>43731</v>
      </c>
      <c r="C4" s="138" t="s">
        <v>6494</v>
      </c>
      <c r="D4" s="138" t="s">
        <v>6495</v>
      </c>
      <c r="G4" s="138" t="s">
        <v>6126</v>
      </c>
      <c r="H4" s="138" t="s">
        <v>6127</v>
      </c>
      <c r="I4" s="138" t="s">
        <v>6127</v>
      </c>
      <c r="R4" s="138">
        <v>323620</v>
      </c>
      <c r="S4" s="138" t="s">
        <v>6009</v>
      </c>
      <c r="T4" s="142"/>
      <c r="U4" s="143"/>
      <c r="X4" s="144"/>
      <c r="Y4" s="142">
        <v>-1</v>
      </c>
      <c r="Z4" s="144">
        <v>312.8</v>
      </c>
      <c r="AA4" s="142">
        <v>-312.8</v>
      </c>
      <c r="AB4" s="138">
        <v>0</v>
      </c>
      <c r="AC4" s="142">
        <v>-31.28</v>
      </c>
      <c r="AD4" s="142">
        <v>-344.08</v>
      </c>
      <c r="AE4" s="138" t="s">
        <v>5994</v>
      </c>
      <c r="AH4" s="138">
        <v>1976</v>
      </c>
      <c r="AL4" s="145"/>
      <c r="AQ4" s="141"/>
      <c r="AR4">
        <v>0</v>
      </c>
      <c r="AS4" t="s">
        <v>30</v>
      </c>
    </row>
    <row r="5" spans="1:45" s="138" customFormat="1">
      <c r="A5" s="138">
        <v>6500002081</v>
      </c>
      <c r="B5" s="139">
        <v>43731</v>
      </c>
      <c r="C5" s="138" t="s">
        <v>6494</v>
      </c>
      <c r="D5" s="138" t="s">
        <v>6495</v>
      </c>
      <c r="G5" s="138" t="s">
        <v>6126</v>
      </c>
      <c r="H5" s="138" t="s">
        <v>6127</v>
      </c>
      <c r="I5" s="138" t="s">
        <v>6127</v>
      </c>
      <c r="R5" s="138">
        <v>331017</v>
      </c>
      <c r="S5" s="138" t="s">
        <v>6002</v>
      </c>
      <c r="T5" s="142"/>
      <c r="U5" s="143"/>
      <c r="X5" s="144"/>
      <c r="Y5" s="142">
        <v>-2</v>
      </c>
      <c r="Z5" s="144">
        <v>276</v>
      </c>
      <c r="AA5" s="142">
        <v>-552</v>
      </c>
      <c r="AB5" s="138">
        <v>0</v>
      </c>
      <c r="AC5" s="142">
        <v>-55.2</v>
      </c>
      <c r="AD5" s="142">
        <v>-607.20000000000005</v>
      </c>
      <c r="AE5" s="138" t="s">
        <v>5994</v>
      </c>
      <c r="AH5" s="138">
        <v>1976</v>
      </c>
      <c r="AL5" s="145"/>
      <c r="AQ5" s="141"/>
      <c r="AR5">
        <v>0</v>
      </c>
      <c r="AS5" t="s">
        <v>30</v>
      </c>
    </row>
    <row r="6" spans="1:45" s="138" customFormat="1">
      <c r="A6" s="138">
        <v>6500002081</v>
      </c>
      <c r="B6" s="139">
        <v>43731</v>
      </c>
      <c r="C6" s="138" t="s">
        <v>6494</v>
      </c>
      <c r="D6" s="138" t="s">
        <v>6495</v>
      </c>
      <c r="G6" s="138" t="s">
        <v>6126</v>
      </c>
      <c r="H6" s="138" t="s">
        <v>6127</v>
      </c>
      <c r="I6" s="138" t="s">
        <v>6127</v>
      </c>
      <c r="R6" s="138">
        <v>323708</v>
      </c>
      <c r="S6" s="138" t="s">
        <v>6012</v>
      </c>
      <c r="T6" s="142"/>
      <c r="U6" s="143"/>
      <c r="X6" s="144"/>
      <c r="Y6" s="142">
        <v>-6</v>
      </c>
      <c r="Z6" s="144">
        <v>291.2</v>
      </c>
      <c r="AA6" s="142">
        <v>-1747.2</v>
      </c>
      <c r="AB6" s="138">
        <v>0</v>
      </c>
      <c r="AC6" s="142">
        <v>-174.72</v>
      </c>
      <c r="AD6" s="142">
        <v>-1921.92</v>
      </c>
      <c r="AE6" s="138" t="s">
        <v>5994</v>
      </c>
      <c r="AH6" s="138">
        <v>1976</v>
      </c>
      <c r="AL6" s="145"/>
      <c r="AQ6" s="141"/>
      <c r="AR6">
        <v>0</v>
      </c>
      <c r="AS6" t="s">
        <v>30</v>
      </c>
    </row>
    <row r="7" spans="1:45" s="138" customFormat="1">
      <c r="A7" s="138">
        <v>6500002081</v>
      </c>
      <c r="B7" s="139">
        <v>43731</v>
      </c>
      <c r="C7" s="138" t="s">
        <v>6494</v>
      </c>
      <c r="D7" s="138" t="s">
        <v>6495</v>
      </c>
      <c r="G7" s="138" t="s">
        <v>6126</v>
      </c>
      <c r="H7" s="138" t="s">
        <v>6127</v>
      </c>
      <c r="I7" s="138" t="s">
        <v>6127</v>
      </c>
      <c r="R7" s="138">
        <v>323709</v>
      </c>
      <c r="S7" s="138" t="s">
        <v>6025</v>
      </c>
      <c r="T7" s="142"/>
      <c r="U7" s="143"/>
      <c r="X7" s="144"/>
      <c r="Y7" s="142">
        <v>-5</v>
      </c>
      <c r="Z7" s="144">
        <v>273</v>
      </c>
      <c r="AA7" s="142">
        <v>-1365</v>
      </c>
      <c r="AB7" s="138">
        <v>0</v>
      </c>
      <c r="AC7" s="142">
        <v>-136.5</v>
      </c>
      <c r="AD7" s="142">
        <v>-1501.5</v>
      </c>
      <c r="AE7" s="138" t="s">
        <v>5994</v>
      </c>
      <c r="AH7" s="138">
        <v>1976</v>
      </c>
      <c r="AL7" s="145"/>
      <c r="AQ7" s="141"/>
      <c r="AR7">
        <v>0</v>
      </c>
      <c r="AS7" t="s">
        <v>30</v>
      </c>
    </row>
    <row r="8" spans="1:45" s="138" customFormat="1">
      <c r="A8" s="138">
        <v>6500002077</v>
      </c>
      <c r="B8" s="139">
        <v>43731</v>
      </c>
      <c r="C8" s="138" t="s">
        <v>6494</v>
      </c>
      <c r="D8" s="138" t="s">
        <v>6496</v>
      </c>
      <c r="G8" s="138" t="s">
        <v>5981</v>
      </c>
      <c r="H8" s="138" t="s">
        <v>5982</v>
      </c>
      <c r="I8" s="138" t="s">
        <v>5982</v>
      </c>
      <c r="R8" s="138">
        <v>320463</v>
      </c>
      <c r="S8" s="138" t="s">
        <v>6019</v>
      </c>
      <c r="T8" s="142"/>
      <c r="U8" s="143"/>
      <c r="X8" s="144"/>
      <c r="Y8" s="142">
        <v>-500</v>
      </c>
      <c r="Z8" s="144">
        <v>138.982</v>
      </c>
      <c r="AA8" s="142">
        <v>-69491.001000000004</v>
      </c>
      <c r="AB8" s="138">
        <v>0</v>
      </c>
      <c r="AC8" s="142">
        <v>-6949.1001000000006</v>
      </c>
      <c r="AD8" s="142">
        <v>-76440.100999999995</v>
      </c>
      <c r="AE8" s="138" t="s">
        <v>5994</v>
      </c>
      <c r="AH8" s="138">
        <v>1943</v>
      </c>
      <c r="AL8" s="145"/>
      <c r="AQ8" s="141"/>
      <c r="AR8">
        <v>0</v>
      </c>
      <c r="AS8" t="s">
        <v>27</v>
      </c>
    </row>
    <row r="9" spans="1:45" s="138" customFormat="1">
      <c r="A9" s="138">
        <v>6500002078</v>
      </c>
      <c r="B9" s="139">
        <v>43731</v>
      </c>
      <c r="C9" s="138" t="s">
        <v>6494</v>
      </c>
      <c r="D9" s="138" t="s">
        <v>6497</v>
      </c>
      <c r="G9" s="138" t="s">
        <v>5981</v>
      </c>
      <c r="H9" s="138" t="s">
        <v>5982</v>
      </c>
      <c r="I9" s="138" t="s">
        <v>5982</v>
      </c>
      <c r="R9" s="138">
        <v>323555</v>
      </c>
      <c r="S9" s="138" t="s">
        <v>5991</v>
      </c>
      <c r="T9" s="142"/>
      <c r="U9" s="143"/>
      <c r="X9" s="144"/>
      <c r="Y9" s="142">
        <v>-21</v>
      </c>
      <c r="Z9" s="144">
        <v>185.64</v>
      </c>
      <c r="AA9" s="142">
        <v>-3313.674</v>
      </c>
      <c r="AB9" s="138">
        <v>0</v>
      </c>
      <c r="AC9" s="142">
        <v>-331.36700000000002</v>
      </c>
      <c r="AD9" s="142">
        <v>-3645.0410000000002</v>
      </c>
      <c r="AE9" s="138" t="s">
        <v>5994</v>
      </c>
      <c r="AH9" s="138">
        <v>7885000329</v>
      </c>
      <c r="AI9" s="138">
        <v>8385000272</v>
      </c>
      <c r="AL9" s="145"/>
      <c r="AQ9" s="141"/>
      <c r="AR9">
        <v>0</v>
      </c>
      <c r="AS9" t="s">
        <v>27</v>
      </c>
    </row>
    <row r="10" spans="1:45" s="126" customFormat="1">
      <c r="A10" s="126">
        <v>6500002080</v>
      </c>
      <c r="B10" s="132">
        <v>43731</v>
      </c>
      <c r="C10" s="126" t="s">
        <v>6494</v>
      </c>
      <c r="D10" s="126" t="s">
        <v>6498</v>
      </c>
      <c r="G10" s="126" t="s">
        <v>5981</v>
      </c>
      <c r="H10" s="126" t="s">
        <v>5982</v>
      </c>
      <c r="I10" s="126" t="s">
        <v>5982</v>
      </c>
      <c r="R10" s="126">
        <v>323555</v>
      </c>
      <c r="S10" s="126" t="s">
        <v>5991</v>
      </c>
      <c r="T10" s="131"/>
      <c r="U10" s="127"/>
      <c r="X10" s="128"/>
      <c r="Y10" s="131">
        <v>-5</v>
      </c>
      <c r="Z10" s="128">
        <v>157.79400000000001</v>
      </c>
      <c r="AA10" s="131">
        <v>-788.97</v>
      </c>
      <c r="AB10" s="126">
        <v>0</v>
      </c>
      <c r="AC10" s="131">
        <v>-78.897000000000006</v>
      </c>
      <c r="AD10" s="131">
        <v>-867.86699999999996</v>
      </c>
      <c r="AE10" s="126" t="s">
        <v>5994</v>
      </c>
      <c r="AH10" s="126">
        <v>7885000328</v>
      </c>
      <c r="AI10" s="126">
        <v>8385000271</v>
      </c>
      <c r="AL10" s="129"/>
      <c r="AQ10" s="130"/>
      <c r="AR10">
        <v>0</v>
      </c>
      <c r="AS10" t="s">
        <v>27</v>
      </c>
    </row>
    <row r="11" spans="1:45" s="138" customFormat="1">
      <c r="A11" s="146" t="s">
        <v>6499</v>
      </c>
      <c r="B11" s="147">
        <v>43712</v>
      </c>
      <c r="C11" s="146" t="s">
        <v>5978</v>
      </c>
      <c r="D11" s="146" t="s">
        <v>5979</v>
      </c>
      <c r="E11" s="146" t="s">
        <v>6500</v>
      </c>
      <c r="F11" s="146" t="s">
        <v>5980</v>
      </c>
      <c r="G11" s="146" t="s">
        <v>6095</v>
      </c>
      <c r="H11" s="146" t="s">
        <v>6096</v>
      </c>
      <c r="I11" s="146" t="s">
        <v>6097</v>
      </c>
      <c r="J11" s="146" t="s">
        <v>5983</v>
      </c>
      <c r="K11" s="146" t="s">
        <v>5984</v>
      </c>
      <c r="L11" s="146" t="s">
        <v>5985</v>
      </c>
      <c r="M11" s="146" t="s">
        <v>5986</v>
      </c>
      <c r="N11" s="146" t="s">
        <v>5983</v>
      </c>
      <c r="O11" s="146" t="s">
        <v>5987</v>
      </c>
      <c r="P11" s="146" t="s">
        <v>6016</v>
      </c>
      <c r="Q11" s="146" t="s">
        <v>6017</v>
      </c>
      <c r="R11" s="146" t="s">
        <v>6018</v>
      </c>
      <c r="S11" s="146" t="s">
        <v>6019</v>
      </c>
      <c r="T11" s="148">
        <v>30</v>
      </c>
      <c r="U11" s="148">
        <v>30</v>
      </c>
      <c r="V11" s="146" t="s">
        <v>5992</v>
      </c>
      <c r="W11" s="146" t="s">
        <v>5992</v>
      </c>
      <c r="X11" s="149">
        <v>115.03700000000001</v>
      </c>
      <c r="Y11" s="149">
        <v>115.03700000000001</v>
      </c>
      <c r="Z11" s="146" t="s">
        <v>5993</v>
      </c>
      <c r="AA11" s="150">
        <v>3451.1010000000001</v>
      </c>
      <c r="AB11" s="150">
        <v>-1212.549</v>
      </c>
      <c r="AC11" s="150">
        <v>345.11</v>
      </c>
      <c r="AD11" s="151">
        <v>3796.2109999999998</v>
      </c>
      <c r="AE11" s="146" t="s">
        <v>5994</v>
      </c>
      <c r="AF11" s="146"/>
      <c r="AG11" s="146" t="s">
        <v>5993</v>
      </c>
      <c r="AH11" s="146" t="s">
        <v>6501</v>
      </c>
      <c r="AI11" s="146" t="s">
        <v>5993</v>
      </c>
      <c r="AJ11" s="146" t="s">
        <v>5995</v>
      </c>
      <c r="AK11" s="146" t="s">
        <v>5996</v>
      </c>
      <c r="AL11" s="146" t="s">
        <v>6000</v>
      </c>
      <c r="AM11" s="138" t="s">
        <v>13</v>
      </c>
      <c r="AN11" s="138" t="s">
        <v>6095</v>
      </c>
      <c r="AO11" s="138" t="s">
        <v>5993</v>
      </c>
      <c r="AP11" s="138" t="s">
        <v>5993</v>
      </c>
      <c r="AQ11" s="141">
        <v>30</v>
      </c>
      <c r="AR11" t="s">
        <v>95</v>
      </c>
      <c r="AS11" t="s">
        <v>72</v>
      </c>
    </row>
    <row r="12" spans="1:45" s="138" customFormat="1">
      <c r="A12" s="146" t="s">
        <v>6499</v>
      </c>
      <c r="B12" s="147">
        <v>43712</v>
      </c>
      <c r="C12" s="146" t="s">
        <v>5978</v>
      </c>
      <c r="D12" s="146" t="s">
        <v>5979</v>
      </c>
      <c r="E12" s="146" t="s">
        <v>6500</v>
      </c>
      <c r="F12" s="146" t="s">
        <v>5980</v>
      </c>
      <c r="G12" s="146" t="s">
        <v>6095</v>
      </c>
      <c r="H12" s="146" t="s">
        <v>6096</v>
      </c>
      <c r="I12" s="146" t="s">
        <v>6097</v>
      </c>
      <c r="J12" s="146" t="s">
        <v>5983</v>
      </c>
      <c r="K12" s="146" t="s">
        <v>5984</v>
      </c>
      <c r="L12" s="146" t="s">
        <v>5985</v>
      </c>
      <c r="M12" s="146" t="s">
        <v>5986</v>
      </c>
      <c r="N12" s="146" t="s">
        <v>5983</v>
      </c>
      <c r="O12" s="146" t="s">
        <v>5987</v>
      </c>
      <c r="P12" s="146" t="s">
        <v>6016</v>
      </c>
      <c r="Q12" s="146" t="s">
        <v>6017</v>
      </c>
      <c r="R12" s="146" t="s">
        <v>6044</v>
      </c>
      <c r="S12" s="146" t="s">
        <v>6045</v>
      </c>
      <c r="T12" s="148">
        <v>2</v>
      </c>
      <c r="U12" s="148">
        <v>2</v>
      </c>
      <c r="V12" s="146" t="s">
        <v>5992</v>
      </c>
      <c r="W12" s="146" t="s">
        <v>5992</v>
      </c>
      <c r="X12" s="149">
        <v>213.273</v>
      </c>
      <c r="Y12" s="149">
        <v>213.273</v>
      </c>
      <c r="Z12" s="146" t="s">
        <v>5993</v>
      </c>
      <c r="AA12" s="150">
        <v>426.54599999999999</v>
      </c>
      <c r="AB12" s="150">
        <v>0</v>
      </c>
      <c r="AC12" s="150">
        <v>42.655000000000001</v>
      </c>
      <c r="AD12" s="151">
        <v>469.20100000000002</v>
      </c>
      <c r="AE12" s="146" t="s">
        <v>5994</v>
      </c>
      <c r="AF12" s="146" t="s">
        <v>5993</v>
      </c>
      <c r="AG12" s="146" t="s">
        <v>5993</v>
      </c>
      <c r="AH12" s="146" t="s">
        <v>6501</v>
      </c>
      <c r="AI12" s="146" t="s">
        <v>5993</v>
      </c>
      <c r="AJ12" s="146" t="s">
        <v>5995</v>
      </c>
      <c r="AK12" s="146" t="s">
        <v>5996</v>
      </c>
      <c r="AL12" s="146" t="s">
        <v>6000</v>
      </c>
      <c r="AM12" s="138" t="s">
        <v>13</v>
      </c>
      <c r="AN12" s="138" t="s">
        <v>6095</v>
      </c>
      <c r="AO12" s="138" t="s">
        <v>5993</v>
      </c>
      <c r="AP12" s="138" t="s">
        <v>5993</v>
      </c>
      <c r="AQ12" s="141">
        <v>2</v>
      </c>
      <c r="AR12" t="s">
        <v>95</v>
      </c>
      <c r="AS12" t="s">
        <v>72</v>
      </c>
    </row>
    <row r="13" spans="1:45" s="138" customFormat="1">
      <c r="A13" s="146" t="s">
        <v>6499</v>
      </c>
      <c r="B13" s="147">
        <v>43712</v>
      </c>
      <c r="C13" s="146" t="s">
        <v>5978</v>
      </c>
      <c r="D13" s="146" t="s">
        <v>5979</v>
      </c>
      <c r="E13" s="146" t="s">
        <v>6500</v>
      </c>
      <c r="F13" s="146" t="s">
        <v>5980</v>
      </c>
      <c r="G13" s="146" t="s">
        <v>6095</v>
      </c>
      <c r="H13" s="146" t="s">
        <v>6096</v>
      </c>
      <c r="I13" s="146" t="s">
        <v>6097</v>
      </c>
      <c r="J13" s="146" t="s">
        <v>5983</v>
      </c>
      <c r="K13" s="146" t="s">
        <v>5984</v>
      </c>
      <c r="L13" s="146" t="s">
        <v>5985</v>
      </c>
      <c r="M13" s="146" t="s">
        <v>5986</v>
      </c>
      <c r="N13" s="146" t="s">
        <v>5983</v>
      </c>
      <c r="O13" s="146" t="s">
        <v>5987</v>
      </c>
      <c r="P13" s="146" t="s">
        <v>6016</v>
      </c>
      <c r="Q13" s="146" t="s">
        <v>6017</v>
      </c>
      <c r="R13" s="146" t="s">
        <v>5998</v>
      </c>
      <c r="S13" s="146" t="s">
        <v>5999</v>
      </c>
      <c r="T13" s="148">
        <v>3</v>
      </c>
      <c r="U13" s="148">
        <v>3</v>
      </c>
      <c r="V13" s="146" t="s">
        <v>5992</v>
      </c>
      <c r="W13" s="146" t="s">
        <v>5992</v>
      </c>
      <c r="X13" s="149">
        <v>300</v>
      </c>
      <c r="Y13" s="149">
        <v>300</v>
      </c>
      <c r="Z13" s="146" t="s">
        <v>5993</v>
      </c>
      <c r="AA13" s="150">
        <v>900</v>
      </c>
      <c r="AB13" s="150">
        <v>0</v>
      </c>
      <c r="AC13" s="150">
        <v>90</v>
      </c>
      <c r="AD13" s="151">
        <v>990</v>
      </c>
      <c r="AE13" s="146" t="s">
        <v>5994</v>
      </c>
      <c r="AF13" s="146" t="s">
        <v>5993</v>
      </c>
      <c r="AG13" s="146" t="s">
        <v>5993</v>
      </c>
      <c r="AH13" s="146" t="s">
        <v>6501</v>
      </c>
      <c r="AI13" s="146" t="s">
        <v>5993</v>
      </c>
      <c r="AJ13" s="146" t="s">
        <v>5995</v>
      </c>
      <c r="AK13" s="146" t="s">
        <v>5996</v>
      </c>
      <c r="AL13" s="146" t="s">
        <v>6000</v>
      </c>
      <c r="AM13" s="138" t="s">
        <v>13</v>
      </c>
      <c r="AN13" s="138" t="s">
        <v>6095</v>
      </c>
      <c r="AO13" s="138" t="s">
        <v>5993</v>
      </c>
      <c r="AP13" s="138" t="s">
        <v>5993</v>
      </c>
      <c r="AQ13" s="141">
        <v>3</v>
      </c>
      <c r="AR13" t="s">
        <v>95</v>
      </c>
      <c r="AS13" t="s">
        <v>72</v>
      </c>
    </row>
    <row r="14" spans="1:45" s="138" customFormat="1">
      <c r="A14" s="146" t="s">
        <v>6499</v>
      </c>
      <c r="B14" s="147">
        <v>43712</v>
      </c>
      <c r="C14" s="146" t="s">
        <v>5978</v>
      </c>
      <c r="D14" s="146" t="s">
        <v>5979</v>
      </c>
      <c r="E14" s="146" t="s">
        <v>6500</v>
      </c>
      <c r="F14" s="146" t="s">
        <v>5980</v>
      </c>
      <c r="G14" s="146" t="s">
        <v>6095</v>
      </c>
      <c r="H14" s="146" t="s">
        <v>6096</v>
      </c>
      <c r="I14" s="146" t="s">
        <v>6097</v>
      </c>
      <c r="J14" s="146" t="s">
        <v>5983</v>
      </c>
      <c r="K14" s="146" t="s">
        <v>5984</v>
      </c>
      <c r="L14" s="146" t="s">
        <v>5985</v>
      </c>
      <c r="M14" s="146" t="s">
        <v>5986</v>
      </c>
      <c r="N14" s="146" t="s">
        <v>5983</v>
      </c>
      <c r="O14" s="146" t="s">
        <v>5987</v>
      </c>
      <c r="P14" s="146" t="s">
        <v>6016</v>
      </c>
      <c r="Q14" s="146" t="s">
        <v>6017</v>
      </c>
      <c r="R14" s="146" t="s">
        <v>6024</v>
      </c>
      <c r="S14" s="146" t="s">
        <v>6025</v>
      </c>
      <c r="T14" s="148">
        <v>1</v>
      </c>
      <c r="U14" s="148">
        <v>1</v>
      </c>
      <c r="V14" s="146" t="s">
        <v>5992</v>
      </c>
      <c r="W14" s="146" t="s">
        <v>5992</v>
      </c>
      <c r="X14" s="149">
        <v>300</v>
      </c>
      <c r="Y14" s="149">
        <v>300</v>
      </c>
      <c r="Z14" s="146" t="s">
        <v>5993</v>
      </c>
      <c r="AA14" s="150">
        <v>300</v>
      </c>
      <c r="AB14" s="150">
        <v>0</v>
      </c>
      <c r="AC14" s="150">
        <v>30</v>
      </c>
      <c r="AD14" s="151">
        <v>330</v>
      </c>
      <c r="AE14" s="146" t="s">
        <v>5994</v>
      </c>
      <c r="AF14" s="146" t="s">
        <v>5993</v>
      </c>
      <c r="AG14" s="146" t="s">
        <v>5993</v>
      </c>
      <c r="AH14" s="146" t="s">
        <v>6501</v>
      </c>
      <c r="AI14" s="146" t="s">
        <v>5993</v>
      </c>
      <c r="AJ14" s="146" t="s">
        <v>5995</v>
      </c>
      <c r="AK14" s="146" t="s">
        <v>5996</v>
      </c>
      <c r="AL14" s="146" t="s">
        <v>6000</v>
      </c>
      <c r="AM14" s="138" t="s">
        <v>13</v>
      </c>
      <c r="AN14" s="138" t="s">
        <v>6095</v>
      </c>
      <c r="AO14" s="138" t="s">
        <v>5993</v>
      </c>
      <c r="AP14" s="138" t="s">
        <v>5993</v>
      </c>
      <c r="AQ14" s="141">
        <v>1</v>
      </c>
      <c r="AR14" t="s">
        <v>95</v>
      </c>
      <c r="AS14" t="s">
        <v>72</v>
      </c>
    </row>
    <row r="15" spans="1:45" s="138" customFormat="1">
      <c r="A15" s="146" t="s">
        <v>6499</v>
      </c>
      <c r="B15" s="147">
        <v>43712</v>
      </c>
      <c r="C15" s="146" t="s">
        <v>5978</v>
      </c>
      <c r="D15" s="146" t="s">
        <v>5979</v>
      </c>
      <c r="E15" s="146" t="s">
        <v>6500</v>
      </c>
      <c r="F15" s="146" t="s">
        <v>5980</v>
      </c>
      <c r="G15" s="146" t="s">
        <v>6095</v>
      </c>
      <c r="H15" s="146" t="s">
        <v>6096</v>
      </c>
      <c r="I15" s="146" t="s">
        <v>6097</v>
      </c>
      <c r="J15" s="146" t="s">
        <v>5983</v>
      </c>
      <c r="K15" s="146" t="s">
        <v>5984</v>
      </c>
      <c r="L15" s="146" t="s">
        <v>5985</v>
      </c>
      <c r="M15" s="146" t="s">
        <v>5986</v>
      </c>
      <c r="N15" s="146" t="s">
        <v>5983</v>
      </c>
      <c r="O15" s="146" t="s">
        <v>5987</v>
      </c>
      <c r="P15" s="146" t="s">
        <v>6016</v>
      </c>
      <c r="Q15" s="146" t="s">
        <v>6017</v>
      </c>
      <c r="R15" s="146" t="s">
        <v>6011</v>
      </c>
      <c r="S15" s="146" t="s">
        <v>6012</v>
      </c>
      <c r="T15" s="148">
        <v>1</v>
      </c>
      <c r="U15" s="148">
        <v>1</v>
      </c>
      <c r="V15" s="146" t="s">
        <v>5992</v>
      </c>
      <c r="W15" s="146" t="s">
        <v>5992</v>
      </c>
      <c r="X15" s="149">
        <v>320</v>
      </c>
      <c r="Y15" s="149">
        <v>320</v>
      </c>
      <c r="Z15" s="146" t="s">
        <v>5993</v>
      </c>
      <c r="AA15" s="150">
        <v>320</v>
      </c>
      <c r="AB15" s="150">
        <v>0</v>
      </c>
      <c r="AC15" s="150">
        <v>32</v>
      </c>
      <c r="AD15" s="151">
        <v>352</v>
      </c>
      <c r="AE15" s="146" t="s">
        <v>5994</v>
      </c>
      <c r="AF15" s="146" t="s">
        <v>5993</v>
      </c>
      <c r="AG15" s="146" t="s">
        <v>5993</v>
      </c>
      <c r="AH15" s="146" t="s">
        <v>6501</v>
      </c>
      <c r="AI15" s="146" t="s">
        <v>5993</v>
      </c>
      <c r="AJ15" s="146" t="s">
        <v>5995</v>
      </c>
      <c r="AK15" s="146" t="s">
        <v>5996</v>
      </c>
      <c r="AL15" s="146" t="s">
        <v>6000</v>
      </c>
      <c r="AM15" s="138" t="s">
        <v>13</v>
      </c>
      <c r="AN15" s="138" t="s">
        <v>6095</v>
      </c>
      <c r="AO15" s="138" t="s">
        <v>5993</v>
      </c>
      <c r="AP15" s="138" t="s">
        <v>5993</v>
      </c>
      <c r="AQ15" s="141">
        <v>1</v>
      </c>
      <c r="AR15" t="s">
        <v>95</v>
      </c>
      <c r="AS15" t="s">
        <v>72</v>
      </c>
    </row>
    <row r="16" spans="1:45" s="138" customFormat="1">
      <c r="A16" s="146" t="s">
        <v>6502</v>
      </c>
      <c r="B16" s="147">
        <v>43712</v>
      </c>
      <c r="C16" s="146" t="s">
        <v>5978</v>
      </c>
      <c r="D16" s="146" t="s">
        <v>5979</v>
      </c>
      <c r="E16" s="146" t="s">
        <v>6503</v>
      </c>
      <c r="F16" s="146" t="s">
        <v>5980</v>
      </c>
      <c r="G16" s="146" t="s">
        <v>6003</v>
      </c>
      <c r="H16" s="146" t="s">
        <v>6004</v>
      </c>
      <c r="I16" s="146" t="s">
        <v>6005</v>
      </c>
      <c r="J16" s="146" t="s">
        <v>5983</v>
      </c>
      <c r="K16" s="146" t="s">
        <v>5984</v>
      </c>
      <c r="L16" s="146" t="s">
        <v>5985</v>
      </c>
      <c r="M16" s="146" t="s">
        <v>5986</v>
      </c>
      <c r="N16" s="146" t="s">
        <v>5983</v>
      </c>
      <c r="O16" s="146" t="s">
        <v>5987</v>
      </c>
      <c r="P16" s="146" t="s">
        <v>6006</v>
      </c>
      <c r="Q16" s="146" t="s">
        <v>6007</v>
      </c>
      <c r="R16" s="146" t="s">
        <v>6018</v>
      </c>
      <c r="S16" s="146" t="s">
        <v>6019</v>
      </c>
      <c r="T16" s="148">
        <v>5</v>
      </c>
      <c r="U16" s="148">
        <v>5</v>
      </c>
      <c r="V16" s="146" t="s">
        <v>5992</v>
      </c>
      <c r="W16" s="146" t="s">
        <v>5992</v>
      </c>
      <c r="X16" s="149">
        <v>115.03700000000001</v>
      </c>
      <c r="Y16" s="149">
        <v>115.03700000000001</v>
      </c>
      <c r="Z16" s="146" t="s">
        <v>5993</v>
      </c>
      <c r="AA16" s="150">
        <v>575.18299999999999</v>
      </c>
      <c r="AB16" s="150">
        <v>-202.09200000000001</v>
      </c>
      <c r="AC16" s="150">
        <v>57.518000000000001</v>
      </c>
      <c r="AD16" s="151">
        <v>632.70100000000002</v>
      </c>
      <c r="AE16" s="146" t="s">
        <v>5994</v>
      </c>
      <c r="AF16" s="146" t="s">
        <v>5993</v>
      </c>
      <c r="AG16" s="146" t="s">
        <v>5993</v>
      </c>
      <c r="AH16" s="146" t="s">
        <v>6504</v>
      </c>
      <c r="AI16" s="146" t="s">
        <v>5993</v>
      </c>
      <c r="AJ16" s="146" t="s">
        <v>5995</v>
      </c>
      <c r="AK16" s="146" t="s">
        <v>5996</v>
      </c>
      <c r="AL16" s="146" t="s">
        <v>5997</v>
      </c>
      <c r="AM16" s="138" t="s">
        <v>6010</v>
      </c>
      <c r="AN16" s="138" t="s">
        <v>5993</v>
      </c>
      <c r="AO16" s="138" t="s">
        <v>5993</v>
      </c>
      <c r="AP16" s="138" t="s">
        <v>5993</v>
      </c>
      <c r="AQ16" s="141">
        <v>5</v>
      </c>
      <c r="AR16" t="s">
        <v>29</v>
      </c>
      <c r="AS16" t="s">
        <v>30</v>
      </c>
    </row>
    <row r="17" spans="1:45" s="138" customFormat="1">
      <c r="A17" s="146" t="s">
        <v>6502</v>
      </c>
      <c r="B17" s="147">
        <v>43712</v>
      </c>
      <c r="C17" s="146" t="s">
        <v>5978</v>
      </c>
      <c r="D17" s="146" t="s">
        <v>5979</v>
      </c>
      <c r="E17" s="146" t="s">
        <v>6503</v>
      </c>
      <c r="F17" s="146" t="s">
        <v>5980</v>
      </c>
      <c r="G17" s="146" t="s">
        <v>6003</v>
      </c>
      <c r="H17" s="146" t="s">
        <v>6004</v>
      </c>
      <c r="I17" s="146" t="s">
        <v>6005</v>
      </c>
      <c r="J17" s="146" t="s">
        <v>5983</v>
      </c>
      <c r="K17" s="146" t="s">
        <v>5984</v>
      </c>
      <c r="L17" s="146" t="s">
        <v>5985</v>
      </c>
      <c r="M17" s="146" t="s">
        <v>5986</v>
      </c>
      <c r="N17" s="146" t="s">
        <v>5983</v>
      </c>
      <c r="O17" s="146" t="s">
        <v>5987</v>
      </c>
      <c r="P17" s="146" t="s">
        <v>6006</v>
      </c>
      <c r="Q17" s="146" t="s">
        <v>6007</v>
      </c>
      <c r="R17" s="146" t="s">
        <v>6008</v>
      </c>
      <c r="S17" s="146" t="s">
        <v>6009</v>
      </c>
      <c r="T17" s="148">
        <v>150</v>
      </c>
      <c r="U17" s="148">
        <v>150</v>
      </c>
      <c r="V17" s="146" t="s">
        <v>5992</v>
      </c>
      <c r="W17" s="146" t="s">
        <v>5992</v>
      </c>
      <c r="X17" s="149">
        <v>340</v>
      </c>
      <c r="Y17" s="149">
        <v>340</v>
      </c>
      <c r="Z17" s="146" t="s">
        <v>5993</v>
      </c>
      <c r="AA17" s="150">
        <v>51000</v>
      </c>
      <c r="AB17" s="150">
        <v>0</v>
      </c>
      <c r="AC17" s="150">
        <v>5100</v>
      </c>
      <c r="AD17" s="151">
        <v>56100</v>
      </c>
      <c r="AE17" s="146" t="s">
        <v>5994</v>
      </c>
      <c r="AF17" s="146" t="s">
        <v>5993</v>
      </c>
      <c r="AG17" s="146" t="s">
        <v>5993</v>
      </c>
      <c r="AH17" s="146" t="s">
        <v>6504</v>
      </c>
      <c r="AI17" s="146" t="s">
        <v>5993</v>
      </c>
      <c r="AJ17" s="146" t="s">
        <v>5995</v>
      </c>
      <c r="AK17" s="146" t="s">
        <v>5996</v>
      </c>
      <c r="AL17" s="146" t="s">
        <v>5997</v>
      </c>
      <c r="AM17" s="138" t="s">
        <v>6010</v>
      </c>
      <c r="AN17" s="138" t="s">
        <v>5993</v>
      </c>
      <c r="AO17" s="138" t="s">
        <v>5993</v>
      </c>
      <c r="AP17" s="138" t="s">
        <v>5993</v>
      </c>
      <c r="AQ17" s="141">
        <v>150</v>
      </c>
      <c r="AR17" t="s">
        <v>29</v>
      </c>
      <c r="AS17" t="s">
        <v>30</v>
      </c>
    </row>
    <row r="18" spans="1:45" s="138" customFormat="1">
      <c r="A18" s="146" t="s">
        <v>6502</v>
      </c>
      <c r="B18" s="147">
        <v>43712</v>
      </c>
      <c r="C18" s="146" t="s">
        <v>5978</v>
      </c>
      <c r="D18" s="146" t="s">
        <v>5979</v>
      </c>
      <c r="E18" s="146" t="s">
        <v>6503</v>
      </c>
      <c r="F18" s="146" t="s">
        <v>5980</v>
      </c>
      <c r="G18" s="146" t="s">
        <v>6003</v>
      </c>
      <c r="H18" s="146" t="s">
        <v>6004</v>
      </c>
      <c r="I18" s="146" t="s">
        <v>6005</v>
      </c>
      <c r="J18" s="146" t="s">
        <v>5983</v>
      </c>
      <c r="K18" s="146" t="s">
        <v>5984</v>
      </c>
      <c r="L18" s="146" t="s">
        <v>5985</v>
      </c>
      <c r="M18" s="146" t="s">
        <v>5986</v>
      </c>
      <c r="N18" s="146" t="s">
        <v>5983</v>
      </c>
      <c r="O18" s="146" t="s">
        <v>5987</v>
      </c>
      <c r="P18" s="146" t="s">
        <v>6006</v>
      </c>
      <c r="Q18" s="146" t="s">
        <v>6007</v>
      </c>
      <c r="R18" s="146" t="s">
        <v>5998</v>
      </c>
      <c r="S18" s="146" t="s">
        <v>5999</v>
      </c>
      <c r="T18" s="148">
        <v>5</v>
      </c>
      <c r="U18" s="148">
        <v>5</v>
      </c>
      <c r="V18" s="146" t="s">
        <v>5992</v>
      </c>
      <c r="W18" s="146" t="s">
        <v>5992</v>
      </c>
      <c r="X18" s="149">
        <v>300</v>
      </c>
      <c r="Y18" s="149">
        <v>300</v>
      </c>
      <c r="Z18" s="146" t="s">
        <v>5993</v>
      </c>
      <c r="AA18" s="150">
        <v>1500</v>
      </c>
      <c r="AB18" s="150">
        <v>0</v>
      </c>
      <c r="AC18" s="150">
        <v>150</v>
      </c>
      <c r="AD18" s="151">
        <v>1650</v>
      </c>
      <c r="AE18" s="146" t="s">
        <v>5994</v>
      </c>
      <c r="AF18" s="146" t="s">
        <v>5993</v>
      </c>
      <c r="AG18" s="146" t="s">
        <v>5993</v>
      </c>
      <c r="AH18" s="146" t="s">
        <v>6504</v>
      </c>
      <c r="AI18" s="146" t="s">
        <v>5993</v>
      </c>
      <c r="AJ18" s="146" t="s">
        <v>5995</v>
      </c>
      <c r="AK18" s="146" t="s">
        <v>5996</v>
      </c>
      <c r="AL18" s="146" t="s">
        <v>5997</v>
      </c>
      <c r="AM18" s="138" t="s">
        <v>6010</v>
      </c>
      <c r="AN18" s="138" t="s">
        <v>5993</v>
      </c>
      <c r="AO18" s="138" t="s">
        <v>5993</v>
      </c>
      <c r="AP18" s="138" t="s">
        <v>5993</v>
      </c>
      <c r="AQ18" s="141">
        <v>5</v>
      </c>
      <c r="AR18" t="s">
        <v>29</v>
      </c>
      <c r="AS18" t="s">
        <v>30</v>
      </c>
    </row>
    <row r="19" spans="1:45" s="138" customFormat="1">
      <c r="A19" s="146" t="s">
        <v>6502</v>
      </c>
      <c r="B19" s="147">
        <v>43712</v>
      </c>
      <c r="C19" s="146" t="s">
        <v>5978</v>
      </c>
      <c r="D19" s="146" t="s">
        <v>5979</v>
      </c>
      <c r="E19" s="146" t="s">
        <v>6503</v>
      </c>
      <c r="F19" s="146" t="s">
        <v>5980</v>
      </c>
      <c r="G19" s="146" t="s">
        <v>6003</v>
      </c>
      <c r="H19" s="146" t="s">
        <v>6004</v>
      </c>
      <c r="I19" s="146" t="s">
        <v>6005</v>
      </c>
      <c r="J19" s="146" t="s">
        <v>5983</v>
      </c>
      <c r="K19" s="146" t="s">
        <v>5984</v>
      </c>
      <c r="L19" s="146" t="s">
        <v>5985</v>
      </c>
      <c r="M19" s="146" t="s">
        <v>5986</v>
      </c>
      <c r="N19" s="146" t="s">
        <v>5983</v>
      </c>
      <c r="O19" s="146" t="s">
        <v>5987</v>
      </c>
      <c r="P19" s="146" t="s">
        <v>6006</v>
      </c>
      <c r="Q19" s="146" t="s">
        <v>6007</v>
      </c>
      <c r="R19" s="146" t="s">
        <v>5990</v>
      </c>
      <c r="S19" s="146" t="s">
        <v>5991</v>
      </c>
      <c r="T19" s="148">
        <v>5</v>
      </c>
      <c r="U19" s="148">
        <v>5</v>
      </c>
      <c r="V19" s="146" t="s">
        <v>5992</v>
      </c>
      <c r="W19" s="146" t="s">
        <v>5992</v>
      </c>
      <c r="X19" s="149">
        <v>213.273</v>
      </c>
      <c r="Y19" s="149">
        <v>213.273</v>
      </c>
      <c r="Z19" s="146" t="s">
        <v>5993</v>
      </c>
      <c r="AA19" s="150">
        <v>1066.365</v>
      </c>
      <c r="AB19" s="150">
        <v>0</v>
      </c>
      <c r="AC19" s="150">
        <v>106.637</v>
      </c>
      <c r="AD19" s="151">
        <v>1173.002</v>
      </c>
      <c r="AE19" s="146" t="s">
        <v>5994</v>
      </c>
      <c r="AF19" s="146" t="s">
        <v>5993</v>
      </c>
      <c r="AG19" s="146" t="s">
        <v>5993</v>
      </c>
      <c r="AH19" s="146" t="s">
        <v>6504</v>
      </c>
      <c r="AI19" s="146" t="s">
        <v>5993</v>
      </c>
      <c r="AJ19" s="146" t="s">
        <v>5995</v>
      </c>
      <c r="AK19" s="146" t="s">
        <v>5996</v>
      </c>
      <c r="AL19" s="146" t="s">
        <v>5997</v>
      </c>
      <c r="AM19" s="138" t="s">
        <v>6010</v>
      </c>
      <c r="AN19" s="138" t="s">
        <v>5993</v>
      </c>
      <c r="AO19" s="138" t="s">
        <v>5993</v>
      </c>
      <c r="AP19" s="138" t="s">
        <v>5993</v>
      </c>
      <c r="AQ19" s="141">
        <v>5</v>
      </c>
      <c r="AR19" t="s">
        <v>29</v>
      </c>
      <c r="AS19" t="s">
        <v>30</v>
      </c>
    </row>
    <row r="20" spans="1:45" s="138" customFormat="1">
      <c r="A20" s="146" t="s">
        <v>6502</v>
      </c>
      <c r="B20" s="147">
        <v>43712</v>
      </c>
      <c r="C20" s="146" t="s">
        <v>5978</v>
      </c>
      <c r="D20" s="146" t="s">
        <v>5979</v>
      </c>
      <c r="E20" s="146" t="s">
        <v>6503</v>
      </c>
      <c r="F20" s="146" t="s">
        <v>5980</v>
      </c>
      <c r="G20" s="146" t="s">
        <v>6003</v>
      </c>
      <c r="H20" s="146" t="s">
        <v>6004</v>
      </c>
      <c r="I20" s="146" t="s">
        <v>6005</v>
      </c>
      <c r="J20" s="146" t="s">
        <v>5983</v>
      </c>
      <c r="K20" s="146" t="s">
        <v>5984</v>
      </c>
      <c r="L20" s="146" t="s">
        <v>5985</v>
      </c>
      <c r="M20" s="146" t="s">
        <v>5986</v>
      </c>
      <c r="N20" s="146" t="s">
        <v>5983</v>
      </c>
      <c r="O20" s="146" t="s">
        <v>5987</v>
      </c>
      <c r="P20" s="146" t="s">
        <v>6006</v>
      </c>
      <c r="Q20" s="146" t="s">
        <v>6007</v>
      </c>
      <c r="R20" s="146" t="s">
        <v>6024</v>
      </c>
      <c r="S20" s="146" t="s">
        <v>6025</v>
      </c>
      <c r="T20" s="148">
        <v>5</v>
      </c>
      <c r="U20" s="148">
        <v>5</v>
      </c>
      <c r="V20" s="146" t="s">
        <v>5992</v>
      </c>
      <c r="W20" s="146" t="s">
        <v>5992</v>
      </c>
      <c r="X20" s="149">
        <v>300</v>
      </c>
      <c r="Y20" s="149">
        <v>300</v>
      </c>
      <c r="Z20" s="146" t="s">
        <v>5993</v>
      </c>
      <c r="AA20" s="150">
        <v>1500</v>
      </c>
      <c r="AB20" s="150">
        <v>0</v>
      </c>
      <c r="AC20" s="150">
        <v>150</v>
      </c>
      <c r="AD20" s="151">
        <v>1650</v>
      </c>
      <c r="AE20" s="146" t="s">
        <v>5994</v>
      </c>
      <c r="AF20" s="146" t="s">
        <v>5993</v>
      </c>
      <c r="AG20" s="146" t="s">
        <v>5993</v>
      </c>
      <c r="AH20" s="146" t="s">
        <v>6504</v>
      </c>
      <c r="AI20" s="146" t="s">
        <v>5993</v>
      </c>
      <c r="AJ20" s="146" t="s">
        <v>5995</v>
      </c>
      <c r="AK20" s="146" t="s">
        <v>5996</v>
      </c>
      <c r="AL20" s="146" t="s">
        <v>5997</v>
      </c>
      <c r="AM20" s="138" t="s">
        <v>6010</v>
      </c>
      <c r="AN20" s="138" t="s">
        <v>5993</v>
      </c>
      <c r="AO20" s="138" t="s">
        <v>5993</v>
      </c>
      <c r="AP20" s="138" t="s">
        <v>5993</v>
      </c>
      <c r="AQ20" s="141">
        <v>5</v>
      </c>
      <c r="AR20" t="s">
        <v>29</v>
      </c>
      <c r="AS20" t="s">
        <v>30</v>
      </c>
    </row>
    <row r="21" spans="1:45" s="138" customFormat="1">
      <c r="A21" s="146" t="s">
        <v>6502</v>
      </c>
      <c r="B21" s="147">
        <v>43712</v>
      </c>
      <c r="C21" s="146" t="s">
        <v>5978</v>
      </c>
      <c r="D21" s="146" t="s">
        <v>5979</v>
      </c>
      <c r="E21" s="146" t="s">
        <v>6503</v>
      </c>
      <c r="F21" s="146" t="s">
        <v>5980</v>
      </c>
      <c r="G21" s="146" t="s">
        <v>6003</v>
      </c>
      <c r="H21" s="146" t="s">
        <v>6004</v>
      </c>
      <c r="I21" s="146" t="s">
        <v>6005</v>
      </c>
      <c r="J21" s="146" t="s">
        <v>5983</v>
      </c>
      <c r="K21" s="146" t="s">
        <v>5984</v>
      </c>
      <c r="L21" s="146" t="s">
        <v>5985</v>
      </c>
      <c r="M21" s="146" t="s">
        <v>5986</v>
      </c>
      <c r="N21" s="146" t="s">
        <v>5983</v>
      </c>
      <c r="O21" s="146" t="s">
        <v>5987</v>
      </c>
      <c r="P21" s="146" t="s">
        <v>6006</v>
      </c>
      <c r="Q21" s="146" t="s">
        <v>6007</v>
      </c>
      <c r="R21" s="146" t="s">
        <v>6011</v>
      </c>
      <c r="S21" s="146" t="s">
        <v>6012</v>
      </c>
      <c r="T21" s="148">
        <v>5</v>
      </c>
      <c r="U21" s="148">
        <v>5</v>
      </c>
      <c r="V21" s="146" t="s">
        <v>5992</v>
      </c>
      <c r="W21" s="146" t="s">
        <v>5992</v>
      </c>
      <c r="X21" s="149">
        <v>320</v>
      </c>
      <c r="Y21" s="149">
        <v>320</v>
      </c>
      <c r="Z21" s="146" t="s">
        <v>5993</v>
      </c>
      <c r="AA21" s="150">
        <v>1600</v>
      </c>
      <c r="AB21" s="150">
        <v>0</v>
      </c>
      <c r="AC21" s="150">
        <v>160</v>
      </c>
      <c r="AD21" s="151">
        <v>1760</v>
      </c>
      <c r="AE21" s="146" t="s">
        <v>5994</v>
      </c>
      <c r="AF21" s="146" t="s">
        <v>5993</v>
      </c>
      <c r="AG21" s="146" t="s">
        <v>5993</v>
      </c>
      <c r="AH21" s="146" t="s">
        <v>6504</v>
      </c>
      <c r="AI21" s="146" t="s">
        <v>5993</v>
      </c>
      <c r="AJ21" s="146" t="s">
        <v>5995</v>
      </c>
      <c r="AK21" s="146" t="s">
        <v>5996</v>
      </c>
      <c r="AL21" s="146" t="s">
        <v>5997</v>
      </c>
      <c r="AM21" s="138" t="s">
        <v>6010</v>
      </c>
      <c r="AN21" s="138" t="s">
        <v>5993</v>
      </c>
      <c r="AO21" s="138" t="s">
        <v>5993</v>
      </c>
      <c r="AP21" s="138" t="s">
        <v>5993</v>
      </c>
      <c r="AQ21" s="141">
        <v>5</v>
      </c>
      <c r="AR21" t="s">
        <v>29</v>
      </c>
      <c r="AS21" t="s">
        <v>30</v>
      </c>
    </row>
    <row r="22" spans="1:45" s="138" customFormat="1">
      <c r="A22" s="146" t="s">
        <v>6505</v>
      </c>
      <c r="B22" s="147">
        <v>43712</v>
      </c>
      <c r="C22" s="146" t="s">
        <v>5978</v>
      </c>
      <c r="D22" s="146" t="s">
        <v>5979</v>
      </c>
      <c r="E22" s="146" t="s">
        <v>6506</v>
      </c>
      <c r="F22" s="146" t="s">
        <v>5980</v>
      </c>
      <c r="G22" s="146" t="s">
        <v>6072</v>
      </c>
      <c r="H22" s="146" t="s">
        <v>6073</v>
      </c>
      <c r="I22" s="146" t="s">
        <v>6074</v>
      </c>
      <c r="J22" s="146" t="s">
        <v>5983</v>
      </c>
      <c r="K22" s="146" t="s">
        <v>5984</v>
      </c>
      <c r="L22" s="146" t="s">
        <v>5985</v>
      </c>
      <c r="M22" s="146" t="s">
        <v>5986</v>
      </c>
      <c r="N22" s="146" t="s">
        <v>5983</v>
      </c>
      <c r="O22" s="146" t="s">
        <v>5987</v>
      </c>
      <c r="P22" s="146" t="s">
        <v>6016</v>
      </c>
      <c r="Q22" s="146" t="s">
        <v>6017</v>
      </c>
      <c r="R22" s="146" t="s">
        <v>6008</v>
      </c>
      <c r="S22" s="146" t="s">
        <v>6009</v>
      </c>
      <c r="T22" s="148">
        <v>4</v>
      </c>
      <c r="U22" s="148">
        <v>4</v>
      </c>
      <c r="V22" s="146" t="s">
        <v>5992</v>
      </c>
      <c r="W22" s="146" t="s">
        <v>5992</v>
      </c>
      <c r="X22" s="149">
        <v>340</v>
      </c>
      <c r="Y22" s="149">
        <v>340</v>
      </c>
      <c r="Z22" s="146" t="s">
        <v>5993</v>
      </c>
      <c r="AA22" s="150">
        <v>1360</v>
      </c>
      <c r="AB22" s="150">
        <v>0</v>
      </c>
      <c r="AC22" s="150">
        <v>136</v>
      </c>
      <c r="AD22" s="151">
        <v>1496</v>
      </c>
      <c r="AE22" s="146" t="s">
        <v>5994</v>
      </c>
      <c r="AF22" s="146" t="s">
        <v>5993</v>
      </c>
      <c r="AG22" s="146" t="s">
        <v>5993</v>
      </c>
      <c r="AH22" s="146" t="s">
        <v>6507</v>
      </c>
      <c r="AI22" s="146" t="s">
        <v>5993</v>
      </c>
      <c r="AJ22" s="146" t="s">
        <v>5995</v>
      </c>
      <c r="AK22" s="146" t="s">
        <v>5996</v>
      </c>
      <c r="AL22" s="146" t="s">
        <v>6000</v>
      </c>
      <c r="AM22" s="138" t="s">
        <v>13</v>
      </c>
      <c r="AN22" s="138" t="s">
        <v>6072</v>
      </c>
      <c r="AO22" s="138" t="s">
        <v>5993</v>
      </c>
      <c r="AP22" s="138" t="s">
        <v>5993</v>
      </c>
      <c r="AQ22" s="141">
        <v>4</v>
      </c>
      <c r="AR22" t="s">
        <v>95</v>
      </c>
      <c r="AS22" t="s">
        <v>72</v>
      </c>
    </row>
    <row r="23" spans="1:45" s="138" customFormat="1">
      <c r="A23" s="146" t="s">
        <v>6505</v>
      </c>
      <c r="B23" s="147">
        <v>43712</v>
      </c>
      <c r="C23" s="146" t="s">
        <v>5978</v>
      </c>
      <c r="D23" s="146" t="s">
        <v>5979</v>
      </c>
      <c r="E23" s="146" t="s">
        <v>6506</v>
      </c>
      <c r="F23" s="146" t="s">
        <v>5980</v>
      </c>
      <c r="G23" s="146" t="s">
        <v>6072</v>
      </c>
      <c r="H23" s="146" t="s">
        <v>6073</v>
      </c>
      <c r="I23" s="146" t="s">
        <v>6074</v>
      </c>
      <c r="J23" s="146" t="s">
        <v>5983</v>
      </c>
      <c r="K23" s="146" t="s">
        <v>5984</v>
      </c>
      <c r="L23" s="146" t="s">
        <v>5985</v>
      </c>
      <c r="M23" s="146" t="s">
        <v>5986</v>
      </c>
      <c r="N23" s="146" t="s">
        <v>5983</v>
      </c>
      <c r="O23" s="146" t="s">
        <v>5987</v>
      </c>
      <c r="P23" s="146" t="s">
        <v>6016</v>
      </c>
      <c r="Q23" s="146" t="s">
        <v>6017</v>
      </c>
      <c r="R23" s="146" t="s">
        <v>5990</v>
      </c>
      <c r="S23" s="146" t="s">
        <v>5991</v>
      </c>
      <c r="T23" s="148">
        <v>10</v>
      </c>
      <c r="U23" s="148">
        <v>10</v>
      </c>
      <c r="V23" s="146" t="s">
        <v>5992</v>
      </c>
      <c r="W23" s="146" t="s">
        <v>5992</v>
      </c>
      <c r="X23" s="149">
        <v>181.28200000000001</v>
      </c>
      <c r="Y23" s="149">
        <v>181.28200000000001</v>
      </c>
      <c r="Z23" s="146" t="s">
        <v>5993</v>
      </c>
      <c r="AA23" s="150">
        <v>1812.82</v>
      </c>
      <c r="AB23" s="150">
        <v>-319.91000000000003</v>
      </c>
      <c r="AC23" s="150">
        <v>181.28200000000001</v>
      </c>
      <c r="AD23" s="151">
        <v>1994.1020000000001</v>
      </c>
      <c r="AE23" s="146" t="s">
        <v>5994</v>
      </c>
      <c r="AF23" s="146" t="s">
        <v>5993</v>
      </c>
      <c r="AG23" s="146" t="s">
        <v>5993</v>
      </c>
      <c r="AH23" s="146" t="s">
        <v>6507</v>
      </c>
      <c r="AI23" s="146" t="s">
        <v>5993</v>
      </c>
      <c r="AJ23" s="146" t="s">
        <v>5995</v>
      </c>
      <c r="AK23" s="146" t="s">
        <v>5996</v>
      </c>
      <c r="AL23" s="146" t="s">
        <v>6000</v>
      </c>
      <c r="AM23" s="138" t="s">
        <v>13</v>
      </c>
      <c r="AN23" s="138" t="s">
        <v>6072</v>
      </c>
      <c r="AO23" s="138" t="s">
        <v>5993</v>
      </c>
      <c r="AP23" s="138" t="s">
        <v>5993</v>
      </c>
      <c r="AQ23" s="141">
        <v>10</v>
      </c>
      <c r="AR23" t="s">
        <v>95</v>
      </c>
      <c r="AS23" t="s">
        <v>72</v>
      </c>
    </row>
    <row r="24" spans="1:45" s="138" customFormat="1">
      <c r="A24" s="146" t="s">
        <v>6505</v>
      </c>
      <c r="B24" s="147">
        <v>43712</v>
      </c>
      <c r="C24" s="146" t="s">
        <v>5978</v>
      </c>
      <c r="D24" s="146" t="s">
        <v>5979</v>
      </c>
      <c r="E24" s="146" t="s">
        <v>6506</v>
      </c>
      <c r="F24" s="146" t="s">
        <v>5980</v>
      </c>
      <c r="G24" s="146" t="s">
        <v>6072</v>
      </c>
      <c r="H24" s="146" t="s">
        <v>6073</v>
      </c>
      <c r="I24" s="146" t="s">
        <v>6074</v>
      </c>
      <c r="J24" s="146" t="s">
        <v>5983</v>
      </c>
      <c r="K24" s="146" t="s">
        <v>5984</v>
      </c>
      <c r="L24" s="146" t="s">
        <v>5985</v>
      </c>
      <c r="M24" s="146" t="s">
        <v>5986</v>
      </c>
      <c r="N24" s="146" t="s">
        <v>5983</v>
      </c>
      <c r="O24" s="146" t="s">
        <v>5987</v>
      </c>
      <c r="P24" s="146" t="s">
        <v>6016</v>
      </c>
      <c r="Q24" s="146" t="s">
        <v>6017</v>
      </c>
      <c r="R24" s="146" t="s">
        <v>6024</v>
      </c>
      <c r="S24" s="146" t="s">
        <v>6025</v>
      </c>
      <c r="T24" s="148">
        <v>2</v>
      </c>
      <c r="U24" s="148">
        <v>2</v>
      </c>
      <c r="V24" s="146" t="s">
        <v>5992</v>
      </c>
      <c r="W24" s="146" t="s">
        <v>5992</v>
      </c>
      <c r="X24" s="149">
        <v>300</v>
      </c>
      <c r="Y24" s="149">
        <v>300</v>
      </c>
      <c r="Z24" s="146" t="s">
        <v>5993</v>
      </c>
      <c r="AA24" s="150">
        <v>600</v>
      </c>
      <c r="AB24" s="150">
        <v>0</v>
      </c>
      <c r="AC24" s="150">
        <v>60</v>
      </c>
      <c r="AD24" s="151">
        <v>660</v>
      </c>
      <c r="AE24" s="146" t="s">
        <v>5994</v>
      </c>
      <c r="AF24" s="146" t="s">
        <v>5993</v>
      </c>
      <c r="AG24" s="146" t="s">
        <v>5993</v>
      </c>
      <c r="AH24" s="146" t="s">
        <v>6507</v>
      </c>
      <c r="AI24" s="146" t="s">
        <v>5993</v>
      </c>
      <c r="AJ24" s="146" t="s">
        <v>5995</v>
      </c>
      <c r="AK24" s="146" t="s">
        <v>5996</v>
      </c>
      <c r="AL24" s="146" t="s">
        <v>6000</v>
      </c>
      <c r="AM24" s="138" t="s">
        <v>13</v>
      </c>
      <c r="AN24" s="138" t="s">
        <v>6072</v>
      </c>
      <c r="AO24" s="138" t="s">
        <v>5993</v>
      </c>
      <c r="AP24" s="138" t="s">
        <v>5993</v>
      </c>
      <c r="AQ24" s="141">
        <v>2</v>
      </c>
      <c r="AR24" t="s">
        <v>95</v>
      </c>
      <c r="AS24" t="s">
        <v>72</v>
      </c>
    </row>
    <row r="25" spans="1:45" s="138" customFormat="1">
      <c r="A25" s="146" t="s">
        <v>6508</v>
      </c>
      <c r="B25" s="147">
        <v>43712</v>
      </c>
      <c r="C25" s="146" t="s">
        <v>5978</v>
      </c>
      <c r="D25" s="146" t="s">
        <v>5979</v>
      </c>
      <c r="E25" s="146" t="s">
        <v>6509</v>
      </c>
      <c r="F25" s="146" t="s">
        <v>5980</v>
      </c>
      <c r="G25" s="146" t="s">
        <v>6072</v>
      </c>
      <c r="H25" s="146" t="s">
        <v>6073</v>
      </c>
      <c r="I25" s="146" t="s">
        <v>6074</v>
      </c>
      <c r="J25" s="146" t="s">
        <v>5983</v>
      </c>
      <c r="K25" s="146" t="s">
        <v>5984</v>
      </c>
      <c r="L25" s="146" t="s">
        <v>5985</v>
      </c>
      <c r="M25" s="146" t="s">
        <v>5986</v>
      </c>
      <c r="N25" s="146" t="s">
        <v>5983</v>
      </c>
      <c r="O25" s="146" t="s">
        <v>5987</v>
      </c>
      <c r="P25" s="146" t="s">
        <v>6016</v>
      </c>
      <c r="Q25" s="146" t="s">
        <v>6017</v>
      </c>
      <c r="R25" s="146" t="s">
        <v>6018</v>
      </c>
      <c r="S25" s="146" t="s">
        <v>6019</v>
      </c>
      <c r="T25" s="148">
        <v>30</v>
      </c>
      <c r="U25" s="148">
        <v>30</v>
      </c>
      <c r="V25" s="146" t="s">
        <v>5992</v>
      </c>
      <c r="W25" s="146" t="s">
        <v>5992</v>
      </c>
      <c r="X25" s="149">
        <v>115.03700000000001</v>
      </c>
      <c r="Y25" s="149">
        <v>115.03700000000001</v>
      </c>
      <c r="Z25" s="146" t="s">
        <v>5993</v>
      </c>
      <c r="AA25" s="150">
        <v>3451.1010000000001</v>
      </c>
      <c r="AB25" s="150">
        <v>-1212.549</v>
      </c>
      <c r="AC25" s="150">
        <v>345.11</v>
      </c>
      <c r="AD25" s="151">
        <v>3796.2109999999998</v>
      </c>
      <c r="AE25" s="146" t="s">
        <v>5994</v>
      </c>
      <c r="AF25" s="146" t="s">
        <v>5993</v>
      </c>
      <c r="AG25" s="146" t="s">
        <v>5993</v>
      </c>
      <c r="AH25" s="146" t="s">
        <v>6510</v>
      </c>
      <c r="AI25" s="146" t="s">
        <v>5993</v>
      </c>
      <c r="AJ25" s="146" t="s">
        <v>5995</v>
      </c>
      <c r="AK25" s="146" t="s">
        <v>5996</v>
      </c>
      <c r="AL25" s="146" t="s">
        <v>6000</v>
      </c>
      <c r="AM25" s="138" t="s">
        <v>13</v>
      </c>
      <c r="AN25" s="138" t="s">
        <v>6072</v>
      </c>
      <c r="AO25" s="138" t="s">
        <v>5993</v>
      </c>
      <c r="AP25" s="138" t="s">
        <v>5993</v>
      </c>
      <c r="AQ25" s="141">
        <v>30</v>
      </c>
      <c r="AR25" t="s">
        <v>95</v>
      </c>
      <c r="AS25" t="s">
        <v>72</v>
      </c>
    </row>
    <row r="26" spans="1:45" s="138" customFormat="1">
      <c r="A26" s="146" t="s">
        <v>6508</v>
      </c>
      <c r="B26" s="147">
        <v>43712</v>
      </c>
      <c r="C26" s="146" t="s">
        <v>5978</v>
      </c>
      <c r="D26" s="146" t="s">
        <v>5979</v>
      </c>
      <c r="E26" s="146" t="s">
        <v>6509</v>
      </c>
      <c r="F26" s="146" t="s">
        <v>5980</v>
      </c>
      <c r="G26" s="146" t="s">
        <v>6072</v>
      </c>
      <c r="H26" s="146" t="s">
        <v>6073</v>
      </c>
      <c r="I26" s="146" t="s">
        <v>6074</v>
      </c>
      <c r="J26" s="146" t="s">
        <v>5983</v>
      </c>
      <c r="K26" s="146" t="s">
        <v>5984</v>
      </c>
      <c r="L26" s="146" t="s">
        <v>5985</v>
      </c>
      <c r="M26" s="146" t="s">
        <v>5986</v>
      </c>
      <c r="N26" s="146" t="s">
        <v>5983</v>
      </c>
      <c r="O26" s="146" t="s">
        <v>5987</v>
      </c>
      <c r="P26" s="146" t="s">
        <v>6016</v>
      </c>
      <c r="Q26" s="146" t="s">
        <v>6017</v>
      </c>
      <c r="R26" s="146" t="s">
        <v>5990</v>
      </c>
      <c r="S26" s="146" t="s">
        <v>5991</v>
      </c>
      <c r="T26" s="148">
        <v>20</v>
      </c>
      <c r="U26" s="148">
        <v>20</v>
      </c>
      <c r="V26" s="146" t="s">
        <v>5992</v>
      </c>
      <c r="W26" s="146" t="s">
        <v>5992</v>
      </c>
      <c r="X26" s="149">
        <v>181.28200000000001</v>
      </c>
      <c r="Y26" s="149">
        <v>181.28200000000001</v>
      </c>
      <c r="Z26" s="146" t="s">
        <v>5993</v>
      </c>
      <c r="AA26" s="150">
        <v>3625.6410000000001</v>
      </c>
      <c r="AB26" s="150">
        <v>-639.81899999999996</v>
      </c>
      <c r="AC26" s="150">
        <v>362.56400000000002</v>
      </c>
      <c r="AD26" s="151">
        <v>3988.2049999999999</v>
      </c>
      <c r="AE26" s="146" t="s">
        <v>5994</v>
      </c>
      <c r="AF26" s="146" t="s">
        <v>5993</v>
      </c>
      <c r="AG26" s="146" t="s">
        <v>5993</v>
      </c>
      <c r="AH26" s="146" t="s">
        <v>6510</v>
      </c>
      <c r="AI26" s="146" t="s">
        <v>5993</v>
      </c>
      <c r="AJ26" s="146" t="s">
        <v>5995</v>
      </c>
      <c r="AK26" s="146" t="s">
        <v>5996</v>
      </c>
      <c r="AL26" s="146" t="s">
        <v>6000</v>
      </c>
      <c r="AM26" s="138" t="s">
        <v>13</v>
      </c>
      <c r="AN26" s="138" t="s">
        <v>6072</v>
      </c>
      <c r="AO26" s="138" t="s">
        <v>5993</v>
      </c>
      <c r="AP26" s="138" t="s">
        <v>5993</v>
      </c>
      <c r="AQ26" s="141">
        <v>20</v>
      </c>
      <c r="AR26" t="s">
        <v>95</v>
      </c>
      <c r="AS26" t="s">
        <v>72</v>
      </c>
    </row>
    <row r="27" spans="1:45" s="138" customFormat="1">
      <c r="A27" s="146" t="s">
        <v>6511</v>
      </c>
      <c r="B27" s="147">
        <v>43712</v>
      </c>
      <c r="C27" s="146" t="s">
        <v>5978</v>
      </c>
      <c r="D27" s="146" t="s">
        <v>5979</v>
      </c>
      <c r="E27" s="146" t="s">
        <v>6512</v>
      </c>
      <c r="F27" s="146" t="s">
        <v>5980</v>
      </c>
      <c r="G27" s="146" t="s">
        <v>6046</v>
      </c>
      <c r="H27" s="146" t="s">
        <v>6047</v>
      </c>
      <c r="I27" s="146" t="s">
        <v>6048</v>
      </c>
      <c r="J27" s="146" t="s">
        <v>5983</v>
      </c>
      <c r="K27" s="146" t="s">
        <v>5984</v>
      </c>
      <c r="L27" s="146" t="s">
        <v>5985</v>
      </c>
      <c r="M27" s="146" t="s">
        <v>5986</v>
      </c>
      <c r="N27" s="146" t="s">
        <v>5983</v>
      </c>
      <c r="O27" s="146" t="s">
        <v>5987</v>
      </c>
      <c r="P27" s="146" t="s">
        <v>6016</v>
      </c>
      <c r="Q27" s="146" t="s">
        <v>6017</v>
      </c>
      <c r="R27" s="146" t="s">
        <v>6018</v>
      </c>
      <c r="S27" s="146" t="s">
        <v>6019</v>
      </c>
      <c r="T27" s="148">
        <v>20</v>
      </c>
      <c r="U27" s="148">
        <v>20</v>
      </c>
      <c r="V27" s="146" t="s">
        <v>5992</v>
      </c>
      <c r="W27" s="146" t="s">
        <v>5992</v>
      </c>
      <c r="X27" s="149">
        <v>115.03700000000001</v>
      </c>
      <c r="Y27" s="149">
        <v>115.03700000000001</v>
      </c>
      <c r="Z27" s="146" t="s">
        <v>5993</v>
      </c>
      <c r="AA27" s="150">
        <v>2300.7339999999999</v>
      </c>
      <c r="AB27" s="150">
        <v>-808.36599999999999</v>
      </c>
      <c r="AC27" s="150">
        <v>230.07300000000001</v>
      </c>
      <c r="AD27" s="151">
        <v>2530.8069999999998</v>
      </c>
      <c r="AE27" s="146" t="s">
        <v>5994</v>
      </c>
      <c r="AF27" s="146" t="s">
        <v>5993</v>
      </c>
      <c r="AG27" s="146" t="s">
        <v>5993</v>
      </c>
      <c r="AH27" s="146" t="s">
        <v>6513</v>
      </c>
      <c r="AI27" s="146" t="s">
        <v>5993</v>
      </c>
      <c r="AJ27" s="146" t="s">
        <v>5995</v>
      </c>
      <c r="AK27" s="146" t="s">
        <v>5996</v>
      </c>
      <c r="AL27" s="146" t="s">
        <v>6000</v>
      </c>
      <c r="AM27" s="138" t="s">
        <v>13</v>
      </c>
      <c r="AN27" s="138" t="s">
        <v>6046</v>
      </c>
      <c r="AO27" s="138" t="s">
        <v>5993</v>
      </c>
      <c r="AP27" s="138" t="s">
        <v>5993</v>
      </c>
      <c r="AQ27" s="141">
        <v>20</v>
      </c>
      <c r="AR27" t="s">
        <v>94</v>
      </c>
      <c r="AS27" t="s">
        <v>72</v>
      </c>
    </row>
    <row r="28" spans="1:45" s="138" customFormat="1">
      <c r="A28" s="146" t="s">
        <v>6511</v>
      </c>
      <c r="B28" s="147">
        <v>43712</v>
      </c>
      <c r="C28" s="146" t="s">
        <v>5978</v>
      </c>
      <c r="D28" s="146" t="s">
        <v>5979</v>
      </c>
      <c r="E28" s="146" t="s">
        <v>6512</v>
      </c>
      <c r="F28" s="146" t="s">
        <v>5980</v>
      </c>
      <c r="G28" s="146" t="s">
        <v>6046</v>
      </c>
      <c r="H28" s="146" t="s">
        <v>6047</v>
      </c>
      <c r="I28" s="146" t="s">
        <v>6048</v>
      </c>
      <c r="J28" s="146" t="s">
        <v>5983</v>
      </c>
      <c r="K28" s="146" t="s">
        <v>5984</v>
      </c>
      <c r="L28" s="146" t="s">
        <v>5985</v>
      </c>
      <c r="M28" s="146" t="s">
        <v>5986</v>
      </c>
      <c r="N28" s="146" t="s">
        <v>5983</v>
      </c>
      <c r="O28" s="146" t="s">
        <v>5987</v>
      </c>
      <c r="P28" s="146" t="s">
        <v>6016</v>
      </c>
      <c r="Q28" s="146" t="s">
        <v>6017</v>
      </c>
      <c r="R28" s="146" t="s">
        <v>6008</v>
      </c>
      <c r="S28" s="146" t="s">
        <v>6009</v>
      </c>
      <c r="T28" s="148">
        <v>10</v>
      </c>
      <c r="U28" s="148">
        <v>10</v>
      </c>
      <c r="V28" s="146" t="s">
        <v>5992</v>
      </c>
      <c r="W28" s="146" t="s">
        <v>5992</v>
      </c>
      <c r="X28" s="149">
        <v>340</v>
      </c>
      <c r="Y28" s="149">
        <v>340</v>
      </c>
      <c r="Z28" s="146" t="s">
        <v>5993</v>
      </c>
      <c r="AA28" s="150">
        <v>3400</v>
      </c>
      <c r="AB28" s="150">
        <v>0</v>
      </c>
      <c r="AC28" s="150">
        <v>340</v>
      </c>
      <c r="AD28" s="151">
        <v>3740</v>
      </c>
      <c r="AE28" s="146" t="s">
        <v>5994</v>
      </c>
      <c r="AF28" s="146" t="s">
        <v>5993</v>
      </c>
      <c r="AG28" s="146" t="s">
        <v>5993</v>
      </c>
      <c r="AH28" s="146" t="s">
        <v>6513</v>
      </c>
      <c r="AI28" s="146" t="s">
        <v>5993</v>
      </c>
      <c r="AJ28" s="146" t="s">
        <v>5995</v>
      </c>
      <c r="AK28" s="146" t="s">
        <v>5996</v>
      </c>
      <c r="AL28" s="146" t="s">
        <v>6000</v>
      </c>
      <c r="AM28" s="138" t="s">
        <v>13</v>
      </c>
      <c r="AN28" s="138" t="s">
        <v>6046</v>
      </c>
      <c r="AO28" s="138" t="s">
        <v>5993</v>
      </c>
      <c r="AP28" s="138" t="s">
        <v>5993</v>
      </c>
      <c r="AQ28" s="141">
        <v>10</v>
      </c>
      <c r="AR28" t="s">
        <v>94</v>
      </c>
      <c r="AS28" t="s">
        <v>72</v>
      </c>
    </row>
    <row r="29" spans="1:45" s="138" customFormat="1">
      <c r="A29" s="146" t="s">
        <v>6511</v>
      </c>
      <c r="B29" s="147">
        <v>43712</v>
      </c>
      <c r="C29" s="146" t="s">
        <v>5978</v>
      </c>
      <c r="D29" s="146" t="s">
        <v>5979</v>
      </c>
      <c r="E29" s="146" t="s">
        <v>6512</v>
      </c>
      <c r="F29" s="146" t="s">
        <v>5980</v>
      </c>
      <c r="G29" s="146" t="s">
        <v>6046</v>
      </c>
      <c r="H29" s="146" t="s">
        <v>6047</v>
      </c>
      <c r="I29" s="146" t="s">
        <v>6048</v>
      </c>
      <c r="J29" s="146" t="s">
        <v>5983</v>
      </c>
      <c r="K29" s="146" t="s">
        <v>5984</v>
      </c>
      <c r="L29" s="146" t="s">
        <v>5985</v>
      </c>
      <c r="M29" s="146" t="s">
        <v>5986</v>
      </c>
      <c r="N29" s="146" t="s">
        <v>5983</v>
      </c>
      <c r="O29" s="146" t="s">
        <v>5987</v>
      </c>
      <c r="P29" s="146" t="s">
        <v>6016</v>
      </c>
      <c r="Q29" s="146" t="s">
        <v>6017</v>
      </c>
      <c r="R29" s="146" t="s">
        <v>6044</v>
      </c>
      <c r="S29" s="146" t="s">
        <v>6045</v>
      </c>
      <c r="T29" s="148">
        <v>3</v>
      </c>
      <c r="U29" s="148">
        <v>3</v>
      </c>
      <c r="V29" s="146" t="s">
        <v>5992</v>
      </c>
      <c r="W29" s="146" t="s">
        <v>5992</v>
      </c>
      <c r="X29" s="149">
        <v>213.273</v>
      </c>
      <c r="Y29" s="149">
        <v>213.273</v>
      </c>
      <c r="Z29" s="146" t="s">
        <v>5993</v>
      </c>
      <c r="AA29" s="150">
        <v>639.81899999999996</v>
      </c>
      <c r="AB29" s="150">
        <v>0</v>
      </c>
      <c r="AC29" s="150">
        <v>63.981999999999999</v>
      </c>
      <c r="AD29" s="151">
        <v>703.80100000000004</v>
      </c>
      <c r="AE29" s="146" t="s">
        <v>5994</v>
      </c>
      <c r="AF29" s="146" t="s">
        <v>5993</v>
      </c>
      <c r="AG29" s="146" t="s">
        <v>5993</v>
      </c>
      <c r="AH29" s="146" t="s">
        <v>6513</v>
      </c>
      <c r="AI29" s="146" t="s">
        <v>5993</v>
      </c>
      <c r="AJ29" s="146" t="s">
        <v>5995</v>
      </c>
      <c r="AK29" s="146" t="s">
        <v>5996</v>
      </c>
      <c r="AL29" s="146" t="s">
        <v>6000</v>
      </c>
      <c r="AM29" s="138" t="s">
        <v>13</v>
      </c>
      <c r="AN29" s="138" t="s">
        <v>6046</v>
      </c>
      <c r="AO29" s="138" t="s">
        <v>5993</v>
      </c>
      <c r="AP29" s="138" t="s">
        <v>5993</v>
      </c>
      <c r="AQ29" s="141">
        <v>3</v>
      </c>
      <c r="AR29" t="s">
        <v>94</v>
      </c>
      <c r="AS29" t="s">
        <v>72</v>
      </c>
    </row>
    <row r="30" spans="1:45" s="138" customFormat="1">
      <c r="A30" s="146" t="s">
        <v>6511</v>
      </c>
      <c r="B30" s="147">
        <v>43712</v>
      </c>
      <c r="C30" s="146" t="s">
        <v>5978</v>
      </c>
      <c r="D30" s="146" t="s">
        <v>5979</v>
      </c>
      <c r="E30" s="146" t="s">
        <v>6512</v>
      </c>
      <c r="F30" s="146" t="s">
        <v>5980</v>
      </c>
      <c r="G30" s="146" t="s">
        <v>6046</v>
      </c>
      <c r="H30" s="146" t="s">
        <v>6047</v>
      </c>
      <c r="I30" s="146" t="s">
        <v>6048</v>
      </c>
      <c r="J30" s="146" t="s">
        <v>5983</v>
      </c>
      <c r="K30" s="146" t="s">
        <v>5984</v>
      </c>
      <c r="L30" s="146" t="s">
        <v>5985</v>
      </c>
      <c r="M30" s="146" t="s">
        <v>5986</v>
      </c>
      <c r="N30" s="146" t="s">
        <v>5983</v>
      </c>
      <c r="O30" s="146" t="s">
        <v>5987</v>
      </c>
      <c r="P30" s="146" t="s">
        <v>6016</v>
      </c>
      <c r="Q30" s="146" t="s">
        <v>6017</v>
      </c>
      <c r="R30" s="146" t="s">
        <v>5990</v>
      </c>
      <c r="S30" s="146" t="s">
        <v>5991</v>
      </c>
      <c r="T30" s="148">
        <v>10</v>
      </c>
      <c r="U30" s="148">
        <v>10</v>
      </c>
      <c r="V30" s="146" t="s">
        <v>5992</v>
      </c>
      <c r="W30" s="146" t="s">
        <v>5992</v>
      </c>
      <c r="X30" s="149">
        <v>181.28200000000001</v>
      </c>
      <c r="Y30" s="149">
        <v>181.28200000000001</v>
      </c>
      <c r="Z30" s="146" t="s">
        <v>5993</v>
      </c>
      <c r="AA30" s="150">
        <v>1812.82</v>
      </c>
      <c r="AB30" s="150">
        <v>-319.91000000000003</v>
      </c>
      <c r="AC30" s="150">
        <v>181.28200000000001</v>
      </c>
      <c r="AD30" s="151">
        <v>1994.1020000000001</v>
      </c>
      <c r="AE30" s="146" t="s">
        <v>5994</v>
      </c>
      <c r="AF30" s="146" t="s">
        <v>5993</v>
      </c>
      <c r="AG30" s="146" t="s">
        <v>5993</v>
      </c>
      <c r="AH30" s="146" t="s">
        <v>6513</v>
      </c>
      <c r="AI30" s="146" t="s">
        <v>5993</v>
      </c>
      <c r="AJ30" s="146" t="s">
        <v>5995</v>
      </c>
      <c r="AK30" s="146" t="s">
        <v>5996</v>
      </c>
      <c r="AL30" s="146" t="s">
        <v>6000</v>
      </c>
      <c r="AM30" s="138" t="s">
        <v>13</v>
      </c>
      <c r="AN30" s="138" t="s">
        <v>6046</v>
      </c>
      <c r="AO30" s="138" t="s">
        <v>5993</v>
      </c>
      <c r="AP30" s="138" t="s">
        <v>5993</v>
      </c>
      <c r="AQ30" s="141">
        <v>10</v>
      </c>
      <c r="AR30" t="s">
        <v>94</v>
      </c>
      <c r="AS30" t="s">
        <v>72</v>
      </c>
    </row>
    <row r="31" spans="1:45" s="138" customFormat="1">
      <c r="A31" s="146" t="s">
        <v>6511</v>
      </c>
      <c r="B31" s="147">
        <v>43712</v>
      </c>
      <c r="C31" s="146" t="s">
        <v>5978</v>
      </c>
      <c r="D31" s="146" t="s">
        <v>5979</v>
      </c>
      <c r="E31" s="146" t="s">
        <v>6512</v>
      </c>
      <c r="F31" s="146" t="s">
        <v>5980</v>
      </c>
      <c r="G31" s="146" t="s">
        <v>6046</v>
      </c>
      <c r="H31" s="146" t="s">
        <v>6047</v>
      </c>
      <c r="I31" s="146" t="s">
        <v>6048</v>
      </c>
      <c r="J31" s="146" t="s">
        <v>5983</v>
      </c>
      <c r="K31" s="146" t="s">
        <v>5984</v>
      </c>
      <c r="L31" s="146" t="s">
        <v>5985</v>
      </c>
      <c r="M31" s="146" t="s">
        <v>5986</v>
      </c>
      <c r="N31" s="146" t="s">
        <v>5983</v>
      </c>
      <c r="O31" s="146" t="s">
        <v>5987</v>
      </c>
      <c r="P31" s="146" t="s">
        <v>6016</v>
      </c>
      <c r="Q31" s="146" t="s">
        <v>6017</v>
      </c>
      <c r="R31" s="146" t="s">
        <v>6024</v>
      </c>
      <c r="S31" s="146" t="s">
        <v>6025</v>
      </c>
      <c r="T31" s="148">
        <v>1</v>
      </c>
      <c r="U31" s="148">
        <v>1</v>
      </c>
      <c r="V31" s="146" t="s">
        <v>5992</v>
      </c>
      <c r="W31" s="146" t="s">
        <v>5992</v>
      </c>
      <c r="X31" s="149">
        <v>300</v>
      </c>
      <c r="Y31" s="149">
        <v>300</v>
      </c>
      <c r="Z31" s="146" t="s">
        <v>5993</v>
      </c>
      <c r="AA31" s="150">
        <v>300</v>
      </c>
      <c r="AB31" s="150">
        <v>0</v>
      </c>
      <c r="AC31" s="150">
        <v>30</v>
      </c>
      <c r="AD31" s="151">
        <v>330</v>
      </c>
      <c r="AE31" s="146" t="s">
        <v>5994</v>
      </c>
      <c r="AF31" s="146" t="s">
        <v>5993</v>
      </c>
      <c r="AG31" s="146" t="s">
        <v>5993</v>
      </c>
      <c r="AH31" s="146" t="s">
        <v>6513</v>
      </c>
      <c r="AI31" s="146" t="s">
        <v>5993</v>
      </c>
      <c r="AJ31" s="146" t="s">
        <v>5995</v>
      </c>
      <c r="AK31" s="146" t="s">
        <v>5996</v>
      </c>
      <c r="AL31" s="146" t="s">
        <v>6000</v>
      </c>
      <c r="AM31" s="138" t="s">
        <v>13</v>
      </c>
      <c r="AN31" s="138" t="s">
        <v>6046</v>
      </c>
      <c r="AO31" s="138" t="s">
        <v>5993</v>
      </c>
      <c r="AP31" s="138" t="s">
        <v>5993</v>
      </c>
      <c r="AQ31" s="141">
        <v>1</v>
      </c>
      <c r="AR31" t="s">
        <v>94</v>
      </c>
      <c r="AS31" t="s">
        <v>72</v>
      </c>
    </row>
    <row r="32" spans="1:45" s="138" customFormat="1">
      <c r="A32" s="146" t="s">
        <v>6514</v>
      </c>
      <c r="B32" s="147">
        <v>43712</v>
      </c>
      <c r="C32" s="146" t="s">
        <v>5978</v>
      </c>
      <c r="D32" s="146" t="s">
        <v>5979</v>
      </c>
      <c r="E32" s="146" t="s">
        <v>6515</v>
      </c>
      <c r="F32" s="146" t="s">
        <v>5980</v>
      </c>
      <c r="G32" s="146" t="s">
        <v>5981</v>
      </c>
      <c r="H32" s="146" t="s">
        <v>5299</v>
      </c>
      <c r="I32" s="146" t="s">
        <v>5982</v>
      </c>
      <c r="J32" s="146" t="s">
        <v>5983</v>
      </c>
      <c r="K32" s="146" t="s">
        <v>6516</v>
      </c>
      <c r="L32" s="146" t="s">
        <v>6517</v>
      </c>
      <c r="M32" s="146" t="s">
        <v>5986</v>
      </c>
      <c r="N32" s="146" t="s">
        <v>5983</v>
      </c>
      <c r="O32" s="146" t="s">
        <v>5987</v>
      </c>
      <c r="P32" s="146" t="s">
        <v>5988</v>
      </c>
      <c r="Q32" s="146" t="s">
        <v>5989</v>
      </c>
      <c r="R32" s="146" t="s">
        <v>5990</v>
      </c>
      <c r="S32" s="146" t="s">
        <v>5991</v>
      </c>
      <c r="T32" s="148">
        <v>970</v>
      </c>
      <c r="U32" s="148">
        <v>970</v>
      </c>
      <c r="V32" s="146" t="s">
        <v>5992</v>
      </c>
      <c r="W32" s="146" t="s">
        <v>5992</v>
      </c>
      <c r="X32" s="149">
        <v>185.64</v>
      </c>
      <c r="Y32" s="149">
        <v>185.64</v>
      </c>
      <c r="Z32" s="146" t="s">
        <v>5993</v>
      </c>
      <c r="AA32" s="150">
        <v>180070.8</v>
      </c>
      <c r="AB32" s="150">
        <v>0</v>
      </c>
      <c r="AC32" s="150">
        <v>18007.080000000002</v>
      </c>
      <c r="AD32" s="151">
        <v>198077.88</v>
      </c>
      <c r="AE32" s="146" t="s">
        <v>5994</v>
      </c>
      <c r="AF32" s="146" t="s">
        <v>5993</v>
      </c>
      <c r="AG32" s="146" t="s">
        <v>5993</v>
      </c>
      <c r="AH32" s="146" t="s">
        <v>6518</v>
      </c>
      <c r="AI32" s="146" t="s">
        <v>5993</v>
      </c>
      <c r="AJ32" s="146" t="s">
        <v>5995</v>
      </c>
      <c r="AK32" s="146" t="s">
        <v>5996</v>
      </c>
      <c r="AL32" s="146" t="s">
        <v>5997</v>
      </c>
      <c r="AM32" s="138" t="s">
        <v>5993</v>
      </c>
      <c r="AN32" s="138" t="s">
        <v>5993</v>
      </c>
      <c r="AO32" s="138" t="s">
        <v>5993</v>
      </c>
      <c r="AP32" s="138" t="s">
        <v>5993</v>
      </c>
      <c r="AQ32" s="141">
        <v>970</v>
      </c>
      <c r="AR32">
        <v>0</v>
      </c>
      <c r="AS32" t="s">
        <v>27</v>
      </c>
    </row>
    <row r="33" spans="1:45" s="138" customFormat="1">
      <c r="A33" s="146" t="s">
        <v>6519</v>
      </c>
      <c r="B33" s="147">
        <v>43712</v>
      </c>
      <c r="C33" s="146" t="s">
        <v>5978</v>
      </c>
      <c r="D33" s="146" t="s">
        <v>5979</v>
      </c>
      <c r="E33" s="146" t="s">
        <v>6520</v>
      </c>
      <c r="F33" s="146" t="s">
        <v>5980</v>
      </c>
      <c r="G33" s="146" t="s">
        <v>5981</v>
      </c>
      <c r="H33" s="146" t="s">
        <v>5299</v>
      </c>
      <c r="I33" s="146" t="s">
        <v>5982</v>
      </c>
      <c r="J33" s="146" t="s">
        <v>5983</v>
      </c>
      <c r="K33" s="146" t="s">
        <v>6516</v>
      </c>
      <c r="L33" s="146" t="s">
        <v>6517</v>
      </c>
      <c r="M33" s="146" t="s">
        <v>5986</v>
      </c>
      <c r="N33" s="146" t="s">
        <v>5983</v>
      </c>
      <c r="O33" s="146" t="s">
        <v>5987</v>
      </c>
      <c r="P33" s="146" t="s">
        <v>5988</v>
      </c>
      <c r="Q33" s="146" t="s">
        <v>5989</v>
      </c>
      <c r="R33" s="146" t="s">
        <v>5998</v>
      </c>
      <c r="S33" s="146" t="s">
        <v>5999</v>
      </c>
      <c r="T33" s="148">
        <v>40</v>
      </c>
      <c r="U33" s="148">
        <v>40</v>
      </c>
      <c r="V33" s="146" t="s">
        <v>5992</v>
      </c>
      <c r="W33" s="146" t="s">
        <v>5992</v>
      </c>
      <c r="X33" s="149">
        <v>232.05</v>
      </c>
      <c r="Y33" s="149">
        <v>232.05</v>
      </c>
      <c r="Z33" s="146" t="s">
        <v>5993</v>
      </c>
      <c r="AA33" s="150">
        <v>9282</v>
      </c>
      <c r="AB33" s="150">
        <v>-1638</v>
      </c>
      <c r="AC33" s="150">
        <v>928.2</v>
      </c>
      <c r="AD33" s="151">
        <v>10210.200000000001</v>
      </c>
      <c r="AE33" s="146" t="s">
        <v>5994</v>
      </c>
      <c r="AF33" s="146" t="s">
        <v>5993</v>
      </c>
      <c r="AG33" s="146" t="s">
        <v>5993</v>
      </c>
      <c r="AH33" s="146" t="s">
        <v>6521</v>
      </c>
      <c r="AI33" s="146" t="s">
        <v>5993</v>
      </c>
      <c r="AJ33" s="146" t="s">
        <v>5995</v>
      </c>
      <c r="AK33" s="146" t="s">
        <v>5996</v>
      </c>
      <c r="AL33" s="146" t="s">
        <v>5997</v>
      </c>
      <c r="AM33" s="138" t="s">
        <v>5993</v>
      </c>
      <c r="AN33" s="138" t="s">
        <v>5993</v>
      </c>
      <c r="AO33" s="138" t="s">
        <v>5993</v>
      </c>
      <c r="AP33" s="138" t="s">
        <v>5993</v>
      </c>
      <c r="AQ33" s="141">
        <v>40</v>
      </c>
      <c r="AR33">
        <v>0</v>
      </c>
      <c r="AS33" t="s">
        <v>27</v>
      </c>
    </row>
    <row r="34" spans="1:45" s="138" customFormat="1">
      <c r="A34" s="146" t="s">
        <v>6522</v>
      </c>
      <c r="B34" s="147">
        <v>43713</v>
      </c>
      <c r="C34" s="146" t="s">
        <v>5978</v>
      </c>
      <c r="D34" s="146" t="s">
        <v>5979</v>
      </c>
      <c r="E34" s="146" t="s">
        <v>6523</v>
      </c>
      <c r="F34" s="146" t="s">
        <v>5980</v>
      </c>
      <c r="G34" s="146" t="s">
        <v>6020</v>
      </c>
      <c r="H34" s="146" t="s">
        <v>6021</v>
      </c>
      <c r="I34" s="146" t="s">
        <v>6076</v>
      </c>
      <c r="J34" s="146" t="s">
        <v>5983</v>
      </c>
      <c r="K34" s="146" t="s">
        <v>5984</v>
      </c>
      <c r="L34" s="146" t="s">
        <v>5985</v>
      </c>
      <c r="M34" s="146" t="s">
        <v>5986</v>
      </c>
      <c r="N34" s="146" t="s">
        <v>5983</v>
      </c>
      <c r="O34" s="146" t="s">
        <v>5987</v>
      </c>
      <c r="P34" s="146" t="s">
        <v>6016</v>
      </c>
      <c r="Q34" s="146" t="s">
        <v>6017</v>
      </c>
      <c r="R34" s="146" t="s">
        <v>6018</v>
      </c>
      <c r="S34" s="146" t="s">
        <v>6019</v>
      </c>
      <c r="T34" s="148">
        <v>3</v>
      </c>
      <c r="U34" s="148">
        <v>3</v>
      </c>
      <c r="V34" s="146" t="s">
        <v>5992</v>
      </c>
      <c r="W34" s="146" t="s">
        <v>5992</v>
      </c>
      <c r="X34" s="149">
        <v>155.45500000000001</v>
      </c>
      <c r="Y34" s="149">
        <v>155.45500000000001</v>
      </c>
      <c r="Z34" s="146" t="s">
        <v>5993</v>
      </c>
      <c r="AA34" s="150">
        <v>466.36500000000001</v>
      </c>
      <c r="AB34" s="150">
        <v>0</v>
      </c>
      <c r="AC34" s="150">
        <v>46.637</v>
      </c>
      <c r="AD34" s="151">
        <v>513.00199999999995</v>
      </c>
      <c r="AE34" s="146" t="s">
        <v>5994</v>
      </c>
      <c r="AF34" s="146" t="s">
        <v>5993</v>
      </c>
      <c r="AG34" s="146" t="s">
        <v>5993</v>
      </c>
      <c r="AH34" s="146" t="s">
        <v>6524</v>
      </c>
      <c r="AI34" s="146" t="s">
        <v>5993</v>
      </c>
      <c r="AJ34" s="146" t="s">
        <v>5995</v>
      </c>
      <c r="AK34" s="146" t="s">
        <v>5996</v>
      </c>
      <c r="AL34" s="146" t="s">
        <v>6000</v>
      </c>
      <c r="AM34" s="138" t="s">
        <v>5993</v>
      </c>
      <c r="AN34" s="138" t="s">
        <v>6075</v>
      </c>
      <c r="AO34" s="138" t="s">
        <v>6076</v>
      </c>
      <c r="AP34" s="138" t="s">
        <v>6010</v>
      </c>
      <c r="AQ34" s="141">
        <v>3</v>
      </c>
      <c r="AR34" t="s">
        <v>34</v>
      </c>
      <c r="AS34" t="s">
        <v>30</v>
      </c>
    </row>
    <row r="35" spans="1:45" s="138" customFormat="1">
      <c r="A35" s="146" t="s">
        <v>6522</v>
      </c>
      <c r="B35" s="147">
        <v>43713</v>
      </c>
      <c r="C35" s="146" t="s">
        <v>5978</v>
      </c>
      <c r="D35" s="146" t="s">
        <v>5979</v>
      </c>
      <c r="E35" s="146" t="s">
        <v>6523</v>
      </c>
      <c r="F35" s="146" t="s">
        <v>5980</v>
      </c>
      <c r="G35" s="146" t="s">
        <v>6020</v>
      </c>
      <c r="H35" s="146" t="s">
        <v>6021</v>
      </c>
      <c r="I35" s="146" t="s">
        <v>6076</v>
      </c>
      <c r="J35" s="146" t="s">
        <v>5983</v>
      </c>
      <c r="K35" s="146" t="s">
        <v>5984</v>
      </c>
      <c r="L35" s="146" t="s">
        <v>5985</v>
      </c>
      <c r="M35" s="146" t="s">
        <v>5986</v>
      </c>
      <c r="N35" s="146" t="s">
        <v>5983</v>
      </c>
      <c r="O35" s="146" t="s">
        <v>5987</v>
      </c>
      <c r="P35" s="146" t="s">
        <v>6016</v>
      </c>
      <c r="Q35" s="146" t="s">
        <v>6017</v>
      </c>
      <c r="R35" s="146" t="s">
        <v>6008</v>
      </c>
      <c r="S35" s="146" t="s">
        <v>6009</v>
      </c>
      <c r="T35" s="148">
        <v>2</v>
      </c>
      <c r="U35" s="148">
        <v>2</v>
      </c>
      <c r="V35" s="146" t="s">
        <v>5992</v>
      </c>
      <c r="W35" s="146" t="s">
        <v>5992</v>
      </c>
      <c r="X35" s="149">
        <v>355.45499999999998</v>
      </c>
      <c r="Y35" s="149">
        <v>355.45499999999998</v>
      </c>
      <c r="Z35" s="146" t="s">
        <v>5993</v>
      </c>
      <c r="AA35" s="150">
        <v>710.91</v>
      </c>
      <c r="AB35" s="150">
        <v>0</v>
      </c>
      <c r="AC35" s="150">
        <v>71.090999999999994</v>
      </c>
      <c r="AD35" s="151">
        <v>782.00099999999998</v>
      </c>
      <c r="AE35" s="146" t="s">
        <v>5994</v>
      </c>
      <c r="AF35" s="146" t="s">
        <v>5993</v>
      </c>
      <c r="AG35" s="146" t="s">
        <v>5993</v>
      </c>
      <c r="AH35" s="146" t="s">
        <v>6524</v>
      </c>
      <c r="AI35" s="146" t="s">
        <v>5993</v>
      </c>
      <c r="AJ35" s="146" t="s">
        <v>5995</v>
      </c>
      <c r="AK35" s="146" t="s">
        <v>5996</v>
      </c>
      <c r="AL35" s="146" t="s">
        <v>6000</v>
      </c>
      <c r="AM35" s="138" t="s">
        <v>5993</v>
      </c>
      <c r="AN35" s="138" t="s">
        <v>6075</v>
      </c>
      <c r="AO35" s="138" t="s">
        <v>6076</v>
      </c>
      <c r="AP35" s="138" t="s">
        <v>6010</v>
      </c>
      <c r="AQ35" s="141">
        <v>2</v>
      </c>
      <c r="AR35" t="s">
        <v>34</v>
      </c>
      <c r="AS35" t="s">
        <v>30</v>
      </c>
    </row>
    <row r="36" spans="1:45" s="138" customFormat="1">
      <c r="A36" s="146" t="s">
        <v>6522</v>
      </c>
      <c r="B36" s="147">
        <v>43713</v>
      </c>
      <c r="C36" s="146" t="s">
        <v>5978</v>
      </c>
      <c r="D36" s="146" t="s">
        <v>5979</v>
      </c>
      <c r="E36" s="146" t="s">
        <v>6523</v>
      </c>
      <c r="F36" s="146" t="s">
        <v>5980</v>
      </c>
      <c r="G36" s="146" t="s">
        <v>6020</v>
      </c>
      <c r="H36" s="146" t="s">
        <v>6021</v>
      </c>
      <c r="I36" s="146" t="s">
        <v>6076</v>
      </c>
      <c r="J36" s="146" t="s">
        <v>5983</v>
      </c>
      <c r="K36" s="146" t="s">
        <v>5984</v>
      </c>
      <c r="L36" s="146" t="s">
        <v>5985</v>
      </c>
      <c r="M36" s="146" t="s">
        <v>5986</v>
      </c>
      <c r="N36" s="146" t="s">
        <v>5983</v>
      </c>
      <c r="O36" s="146" t="s">
        <v>5987</v>
      </c>
      <c r="P36" s="146" t="s">
        <v>6016</v>
      </c>
      <c r="Q36" s="146" t="s">
        <v>6017</v>
      </c>
      <c r="R36" s="146" t="s">
        <v>5990</v>
      </c>
      <c r="S36" s="146" t="s">
        <v>5991</v>
      </c>
      <c r="T36" s="148">
        <v>5</v>
      </c>
      <c r="U36" s="148">
        <v>5</v>
      </c>
      <c r="V36" s="146" t="s">
        <v>5992</v>
      </c>
      <c r="W36" s="146" t="s">
        <v>5992</v>
      </c>
      <c r="X36" s="149">
        <v>213.273</v>
      </c>
      <c r="Y36" s="149">
        <v>213.273</v>
      </c>
      <c r="Z36" s="146" t="s">
        <v>5993</v>
      </c>
      <c r="AA36" s="150">
        <v>1066.365</v>
      </c>
      <c r="AB36" s="150">
        <v>0</v>
      </c>
      <c r="AC36" s="150">
        <v>106.637</v>
      </c>
      <c r="AD36" s="151">
        <v>1173.002</v>
      </c>
      <c r="AE36" s="146" t="s">
        <v>5994</v>
      </c>
      <c r="AF36" s="146" t="s">
        <v>5993</v>
      </c>
      <c r="AG36" s="146" t="s">
        <v>5993</v>
      </c>
      <c r="AH36" s="146" t="s">
        <v>6524</v>
      </c>
      <c r="AI36" s="146" t="s">
        <v>5993</v>
      </c>
      <c r="AJ36" s="146" t="s">
        <v>5995</v>
      </c>
      <c r="AK36" s="146" t="s">
        <v>5996</v>
      </c>
      <c r="AL36" s="146" t="s">
        <v>6000</v>
      </c>
      <c r="AM36" s="138" t="s">
        <v>5993</v>
      </c>
      <c r="AN36" s="138" t="s">
        <v>6075</v>
      </c>
      <c r="AO36" s="138" t="s">
        <v>6076</v>
      </c>
      <c r="AP36" s="138" t="s">
        <v>6010</v>
      </c>
      <c r="AQ36" s="141">
        <v>5</v>
      </c>
      <c r="AR36" t="s">
        <v>34</v>
      </c>
      <c r="AS36" t="s">
        <v>30</v>
      </c>
    </row>
    <row r="37" spans="1:45" s="138" customFormat="1">
      <c r="A37" s="146" t="s">
        <v>6522</v>
      </c>
      <c r="B37" s="147">
        <v>43713</v>
      </c>
      <c r="C37" s="146" t="s">
        <v>5978</v>
      </c>
      <c r="D37" s="146" t="s">
        <v>5979</v>
      </c>
      <c r="E37" s="146" t="s">
        <v>6523</v>
      </c>
      <c r="F37" s="146" t="s">
        <v>5980</v>
      </c>
      <c r="G37" s="146" t="s">
        <v>6020</v>
      </c>
      <c r="H37" s="146" t="s">
        <v>6021</v>
      </c>
      <c r="I37" s="146" t="s">
        <v>6076</v>
      </c>
      <c r="J37" s="146" t="s">
        <v>5983</v>
      </c>
      <c r="K37" s="146" t="s">
        <v>5984</v>
      </c>
      <c r="L37" s="146" t="s">
        <v>5985</v>
      </c>
      <c r="M37" s="146" t="s">
        <v>5986</v>
      </c>
      <c r="N37" s="146" t="s">
        <v>5983</v>
      </c>
      <c r="O37" s="146" t="s">
        <v>5987</v>
      </c>
      <c r="P37" s="146" t="s">
        <v>6016</v>
      </c>
      <c r="Q37" s="146" t="s">
        <v>6017</v>
      </c>
      <c r="R37" s="146" t="s">
        <v>5998</v>
      </c>
      <c r="S37" s="146" t="s">
        <v>5999</v>
      </c>
      <c r="T37" s="148">
        <v>5</v>
      </c>
      <c r="U37" s="148">
        <v>5</v>
      </c>
      <c r="V37" s="146" t="s">
        <v>5992</v>
      </c>
      <c r="W37" s="146" t="s">
        <v>5992</v>
      </c>
      <c r="X37" s="149">
        <v>313.63600000000002</v>
      </c>
      <c r="Y37" s="149">
        <v>313.63600000000002</v>
      </c>
      <c r="Z37" s="146" t="s">
        <v>5993</v>
      </c>
      <c r="AA37" s="150">
        <v>1568.18</v>
      </c>
      <c r="AB37" s="150">
        <v>0</v>
      </c>
      <c r="AC37" s="150">
        <v>156.81700000000001</v>
      </c>
      <c r="AD37" s="151">
        <v>1724.9970000000001</v>
      </c>
      <c r="AE37" s="146" t="s">
        <v>5994</v>
      </c>
      <c r="AF37" s="146" t="s">
        <v>5993</v>
      </c>
      <c r="AG37" s="146" t="s">
        <v>5993</v>
      </c>
      <c r="AH37" s="146" t="s">
        <v>6524</v>
      </c>
      <c r="AI37" s="146" t="s">
        <v>5993</v>
      </c>
      <c r="AJ37" s="146" t="s">
        <v>5995</v>
      </c>
      <c r="AK37" s="146" t="s">
        <v>5996</v>
      </c>
      <c r="AL37" s="146" t="s">
        <v>6000</v>
      </c>
      <c r="AM37" s="138" t="s">
        <v>5993</v>
      </c>
      <c r="AN37" s="138" t="s">
        <v>6075</v>
      </c>
      <c r="AO37" s="138" t="s">
        <v>6076</v>
      </c>
      <c r="AP37" s="138" t="s">
        <v>6010</v>
      </c>
      <c r="AQ37" s="141">
        <v>5</v>
      </c>
      <c r="AR37" t="s">
        <v>34</v>
      </c>
      <c r="AS37" t="s">
        <v>30</v>
      </c>
    </row>
    <row r="38" spans="1:45" s="138" customFormat="1">
      <c r="A38" s="146" t="s">
        <v>6522</v>
      </c>
      <c r="B38" s="147">
        <v>43713</v>
      </c>
      <c r="C38" s="146" t="s">
        <v>5978</v>
      </c>
      <c r="D38" s="146" t="s">
        <v>5979</v>
      </c>
      <c r="E38" s="146" t="s">
        <v>6523</v>
      </c>
      <c r="F38" s="146" t="s">
        <v>5980</v>
      </c>
      <c r="G38" s="146" t="s">
        <v>6020</v>
      </c>
      <c r="H38" s="146" t="s">
        <v>6021</v>
      </c>
      <c r="I38" s="146" t="s">
        <v>6076</v>
      </c>
      <c r="J38" s="146" t="s">
        <v>5983</v>
      </c>
      <c r="K38" s="146" t="s">
        <v>5984</v>
      </c>
      <c r="L38" s="146" t="s">
        <v>5985</v>
      </c>
      <c r="M38" s="146" t="s">
        <v>5986</v>
      </c>
      <c r="N38" s="146" t="s">
        <v>5983</v>
      </c>
      <c r="O38" s="146" t="s">
        <v>5987</v>
      </c>
      <c r="P38" s="146" t="s">
        <v>6016</v>
      </c>
      <c r="Q38" s="146" t="s">
        <v>6017</v>
      </c>
      <c r="R38" s="146" t="s">
        <v>6011</v>
      </c>
      <c r="S38" s="146" t="s">
        <v>6012</v>
      </c>
      <c r="T38" s="148">
        <v>1</v>
      </c>
      <c r="U38" s="148">
        <v>1</v>
      </c>
      <c r="V38" s="146" t="s">
        <v>5992</v>
      </c>
      <c r="W38" s="146" t="s">
        <v>5992</v>
      </c>
      <c r="X38" s="149">
        <v>334.54500000000002</v>
      </c>
      <c r="Y38" s="149">
        <v>334.54500000000002</v>
      </c>
      <c r="Z38" s="146" t="s">
        <v>5993</v>
      </c>
      <c r="AA38" s="150">
        <v>334.54500000000002</v>
      </c>
      <c r="AB38" s="150">
        <v>0</v>
      </c>
      <c r="AC38" s="150">
        <v>33.454999999999998</v>
      </c>
      <c r="AD38" s="151">
        <v>368</v>
      </c>
      <c r="AE38" s="146" t="s">
        <v>5994</v>
      </c>
      <c r="AF38" s="146" t="s">
        <v>5993</v>
      </c>
      <c r="AG38" s="146" t="s">
        <v>5993</v>
      </c>
      <c r="AH38" s="146" t="s">
        <v>6524</v>
      </c>
      <c r="AI38" s="146" t="s">
        <v>5993</v>
      </c>
      <c r="AJ38" s="146" t="s">
        <v>5995</v>
      </c>
      <c r="AK38" s="146" t="s">
        <v>5996</v>
      </c>
      <c r="AL38" s="146" t="s">
        <v>6000</v>
      </c>
      <c r="AM38" s="138" t="s">
        <v>5993</v>
      </c>
      <c r="AN38" s="138" t="s">
        <v>6075</v>
      </c>
      <c r="AO38" s="138" t="s">
        <v>6076</v>
      </c>
      <c r="AP38" s="138" t="s">
        <v>6010</v>
      </c>
      <c r="AQ38" s="141">
        <v>1</v>
      </c>
      <c r="AR38" t="s">
        <v>34</v>
      </c>
      <c r="AS38" t="s">
        <v>30</v>
      </c>
    </row>
    <row r="39" spans="1:45" s="138" customFormat="1">
      <c r="A39" s="146" t="s">
        <v>6522</v>
      </c>
      <c r="B39" s="147">
        <v>43713</v>
      </c>
      <c r="C39" s="146" t="s">
        <v>5978</v>
      </c>
      <c r="D39" s="146" t="s">
        <v>5979</v>
      </c>
      <c r="E39" s="146" t="s">
        <v>6523</v>
      </c>
      <c r="F39" s="146" t="s">
        <v>5980</v>
      </c>
      <c r="G39" s="146" t="s">
        <v>6020</v>
      </c>
      <c r="H39" s="146" t="s">
        <v>6021</v>
      </c>
      <c r="I39" s="146" t="s">
        <v>6076</v>
      </c>
      <c r="J39" s="146" t="s">
        <v>5983</v>
      </c>
      <c r="K39" s="146" t="s">
        <v>5984</v>
      </c>
      <c r="L39" s="146" t="s">
        <v>5985</v>
      </c>
      <c r="M39" s="146" t="s">
        <v>5986</v>
      </c>
      <c r="N39" s="146" t="s">
        <v>5983</v>
      </c>
      <c r="O39" s="146" t="s">
        <v>5987</v>
      </c>
      <c r="P39" s="146" t="s">
        <v>6016</v>
      </c>
      <c r="Q39" s="146" t="s">
        <v>6017</v>
      </c>
      <c r="R39" s="146" t="s">
        <v>6024</v>
      </c>
      <c r="S39" s="146" t="s">
        <v>6025</v>
      </c>
      <c r="T39" s="148">
        <v>2</v>
      </c>
      <c r="U39" s="148">
        <v>2</v>
      </c>
      <c r="V39" s="146" t="s">
        <v>5992</v>
      </c>
      <c r="W39" s="146" t="s">
        <v>5992</v>
      </c>
      <c r="X39" s="149">
        <v>313.63600000000002</v>
      </c>
      <c r="Y39" s="149">
        <v>313.63600000000002</v>
      </c>
      <c r="Z39" s="146" t="s">
        <v>5993</v>
      </c>
      <c r="AA39" s="150">
        <v>627.27200000000005</v>
      </c>
      <c r="AB39" s="150">
        <v>0</v>
      </c>
      <c r="AC39" s="150">
        <v>62.726999999999997</v>
      </c>
      <c r="AD39" s="151">
        <v>689.99900000000002</v>
      </c>
      <c r="AE39" s="146" t="s">
        <v>5994</v>
      </c>
      <c r="AF39" s="146" t="s">
        <v>5993</v>
      </c>
      <c r="AG39" s="146" t="s">
        <v>5993</v>
      </c>
      <c r="AH39" s="146" t="s">
        <v>6524</v>
      </c>
      <c r="AI39" s="146" t="s">
        <v>5993</v>
      </c>
      <c r="AJ39" s="146" t="s">
        <v>5995</v>
      </c>
      <c r="AK39" s="146" t="s">
        <v>5996</v>
      </c>
      <c r="AL39" s="146" t="s">
        <v>6000</v>
      </c>
      <c r="AM39" s="138" t="s">
        <v>5993</v>
      </c>
      <c r="AN39" s="138" t="s">
        <v>6075</v>
      </c>
      <c r="AO39" s="138" t="s">
        <v>6076</v>
      </c>
      <c r="AP39" s="138" t="s">
        <v>6010</v>
      </c>
      <c r="AQ39" s="141">
        <v>2</v>
      </c>
      <c r="AR39" t="s">
        <v>34</v>
      </c>
      <c r="AS39" t="s">
        <v>30</v>
      </c>
    </row>
    <row r="40" spans="1:45" s="138" customFormat="1">
      <c r="A40" s="146" t="s">
        <v>6525</v>
      </c>
      <c r="B40" s="147">
        <v>43713</v>
      </c>
      <c r="C40" s="146" t="s">
        <v>5978</v>
      </c>
      <c r="D40" s="146" t="s">
        <v>5979</v>
      </c>
      <c r="E40" s="146" t="s">
        <v>6526</v>
      </c>
      <c r="F40" s="146" t="s">
        <v>5980</v>
      </c>
      <c r="G40" s="146" t="s">
        <v>6020</v>
      </c>
      <c r="H40" s="146" t="s">
        <v>6021</v>
      </c>
      <c r="I40" s="146" t="s">
        <v>6080</v>
      </c>
      <c r="J40" s="146" t="s">
        <v>5983</v>
      </c>
      <c r="K40" s="146" t="s">
        <v>5984</v>
      </c>
      <c r="L40" s="146" t="s">
        <v>5985</v>
      </c>
      <c r="M40" s="146" t="s">
        <v>5986</v>
      </c>
      <c r="N40" s="146" t="s">
        <v>5983</v>
      </c>
      <c r="O40" s="146" t="s">
        <v>5987</v>
      </c>
      <c r="P40" s="146" t="s">
        <v>6016</v>
      </c>
      <c r="Q40" s="146" t="s">
        <v>6017</v>
      </c>
      <c r="R40" s="146" t="s">
        <v>6008</v>
      </c>
      <c r="S40" s="146" t="s">
        <v>6009</v>
      </c>
      <c r="T40" s="148">
        <v>13</v>
      </c>
      <c r="U40" s="148">
        <v>13</v>
      </c>
      <c r="V40" s="146" t="s">
        <v>5992</v>
      </c>
      <c r="W40" s="146" t="s">
        <v>5992</v>
      </c>
      <c r="X40" s="149">
        <v>355.45499999999998</v>
      </c>
      <c r="Y40" s="149">
        <v>355.45499999999998</v>
      </c>
      <c r="Z40" s="146" t="s">
        <v>5993</v>
      </c>
      <c r="AA40" s="150">
        <v>4620.915</v>
      </c>
      <c r="AB40" s="150">
        <v>0</v>
      </c>
      <c r="AC40" s="150">
        <v>462.09100000000001</v>
      </c>
      <c r="AD40" s="151">
        <v>5083.0060000000003</v>
      </c>
      <c r="AE40" s="146" t="s">
        <v>5994</v>
      </c>
      <c r="AF40" s="146" t="s">
        <v>5993</v>
      </c>
      <c r="AG40" s="146" t="s">
        <v>5993</v>
      </c>
      <c r="AH40" s="146" t="s">
        <v>6527</v>
      </c>
      <c r="AI40" s="146" t="s">
        <v>5993</v>
      </c>
      <c r="AJ40" s="146" t="s">
        <v>5995</v>
      </c>
      <c r="AK40" s="146" t="s">
        <v>5996</v>
      </c>
      <c r="AL40" s="146" t="s">
        <v>6000</v>
      </c>
      <c r="AM40" s="138" t="s">
        <v>5993</v>
      </c>
      <c r="AN40" s="138" t="s">
        <v>6079</v>
      </c>
      <c r="AO40" s="138" t="s">
        <v>6080</v>
      </c>
      <c r="AP40" s="138" t="s">
        <v>6010</v>
      </c>
      <c r="AQ40" s="141">
        <v>13</v>
      </c>
      <c r="AR40" t="s">
        <v>29</v>
      </c>
      <c r="AS40" t="s">
        <v>30</v>
      </c>
    </row>
    <row r="41" spans="1:45" s="138" customFormat="1">
      <c r="A41" s="146" t="s">
        <v>6525</v>
      </c>
      <c r="B41" s="147">
        <v>43713</v>
      </c>
      <c r="C41" s="146" t="s">
        <v>5978</v>
      </c>
      <c r="D41" s="146" t="s">
        <v>5979</v>
      </c>
      <c r="E41" s="146" t="s">
        <v>6526</v>
      </c>
      <c r="F41" s="146" t="s">
        <v>5980</v>
      </c>
      <c r="G41" s="146" t="s">
        <v>6020</v>
      </c>
      <c r="H41" s="146" t="s">
        <v>6021</v>
      </c>
      <c r="I41" s="146" t="s">
        <v>6080</v>
      </c>
      <c r="J41" s="146" t="s">
        <v>5983</v>
      </c>
      <c r="K41" s="146" t="s">
        <v>5984</v>
      </c>
      <c r="L41" s="146" t="s">
        <v>5985</v>
      </c>
      <c r="M41" s="146" t="s">
        <v>5986</v>
      </c>
      <c r="N41" s="146" t="s">
        <v>5983</v>
      </c>
      <c r="O41" s="146" t="s">
        <v>5987</v>
      </c>
      <c r="P41" s="146" t="s">
        <v>6016</v>
      </c>
      <c r="Q41" s="146" t="s">
        <v>6017</v>
      </c>
      <c r="R41" s="146" t="s">
        <v>5990</v>
      </c>
      <c r="S41" s="146" t="s">
        <v>5991</v>
      </c>
      <c r="T41" s="148">
        <v>4</v>
      </c>
      <c r="U41" s="148">
        <v>4</v>
      </c>
      <c r="V41" s="146" t="s">
        <v>5992</v>
      </c>
      <c r="W41" s="146" t="s">
        <v>5992</v>
      </c>
      <c r="X41" s="149">
        <v>213.273</v>
      </c>
      <c r="Y41" s="149">
        <v>213.273</v>
      </c>
      <c r="Z41" s="146" t="s">
        <v>5993</v>
      </c>
      <c r="AA41" s="150">
        <v>853.09199999999998</v>
      </c>
      <c r="AB41" s="150">
        <v>0</v>
      </c>
      <c r="AC41" s="150">
        <v>85.308999999999997</v>
      </c>
      <c r="AD41" s="151">
        <v>938.40099999999995</v>
      </c>
      <c r="AE41" s="146" t="s">
        <v>5994</v>
      </c>
      <c r="AF41" s="146" t="s">
        <v>5993</v>
      </c>
      <c r="AG41" s="146" t="s">
        <v>5993</v>
      </c>
      <c r="AH41" s="146" t="s">
        <v>6527</v>
      </c>
      <c r="AI41" s="146" t="s">
        <v>5993</v>
      </c>
      <c r="AJ41" s="146" t="s">
        <v>5995</v>
      </c>
      <c r="AK41" s="146" t="s">
        <v>5996</v>
      </c>
      <c r="AL41" s="146" t="s">
        <v>6000</v>
      </c>
      <c r="AM41" s="138" t="s">
        <v>5993</v>
      </c>
      <c r="AN41" s="138" t="s">
        <v>6079</v>
      </c>
      <c r="AO41" s="138" t="s">
        <v>6080</v>
      </c>
      <c r="AP41" s="138" t="s">
        <v>6010</v>
      </c>
      <c r="AQ41" s="141">
        <v>4</v>
      </c>
      <c r="AR41" t="s">
        <v>29</v>
      </c>
      <c r="AS41" t="s">
        <v>30</v>
      </c>
    </row>
    <row r="42" spans="1:45" s="138" customFormat="1">
      <c r="A42" s="146" t="s">
        <v>6525</v>
      </c>
      <c r="B42" s="147">
        <v>43713</v>
      </c>
      <c r="C42" s="146" t="s">
        <v>5978</v>
      </c>
      <c r="D42" s="146" t="s">
        <v>5979</v>
      </c>
      <c r="E42" s="146" t="s">
        <v>6526</v>
      </c>
      <c r="F42" s="146" t="s">
        <v>5980</v>
      </c>
      <c r="G42" s="146" t="s">
        <v>6020</v>
      </c>
      <c r="H42" s="146" t="s">
        <v>6021</v>
      </c>
      <c r="I42" s="146" t="s">
        <v>6080</v>
      </c>
      <c r="J42" s="146" t="s">
        <v>5983</v>
      </c>
      <c r="K42" s="146" t="s">
        <v>5984</v>
      </c>
      <c r="L42" s="146" t="s">
        <v>5985</v>
      </c>
      <c r="M42" s="146" t="s">
        <v>5986</v>
      </c>
      <c r="N42" s="146" t="s">
        <v>5983</v>
      </c>
      <c r="O42" s="146" t="s">
        <v>5987</v>
      </c>
      <c r="P42" s="146" t="s">
        <v>6016</v>
      </c>
      <c r="Q42" s="146" t="s">
        <v>6017</v>
      </c>
      <c r="R42" s="146" t="s">
        <v>5998</v>
      </c>
      <c r="S42" s="146" t="s">
        <v>5999</v>
      </c>
      <c r="T42" s="148">
        <v>3</v>
      </c>
      <c r="U42" s="148">
        <v>3</v>
      </c>
      <c r="V42" s="146" t="s">
        <v>5992</v>
      </c>
      <c r="W42" s="146" t="s">
        <v>5992</v>
      </c>
      <c r="X42" s="149">
        <v>313.63600000000002</v>
      </c>
      <c r="Y42" s="149">
        <v>313.63600000000002</v>
      </c>
      <c r="Z42" s="146" t="s">
        <v>5993</v>
      </c>
      <c r="AA42" s="150">
        <v>940.90800000000002</v>
      </c>
      <c r="AB42" s="150">
        <v>0</v>
      </c>
      <c r="AC42" s="150">
        <v>94.090999999999994</v>
      </c>
      <c r="AD42" s="151">
        <v>1034.999</v>
      </c>
      <c r="AE42" s="146" t="s">
        <v>5994</v>
      </c>
      <c r="AF42" s="146" t="s">
        <v>5993</v>
      </c>
      <c r="AG42" s="146" t="s">
        <v>5993</v>
      </c>
      <c r="AH42" s="146" t="s">
        <v>6527</v>
      </c>
      <c r="AI42" s="146" t="s">
        <v>5993</v>
      </c>
      <c r="AJ42" s="146" t="s">
        <v>5995</v>
      </c>
      <c r="AK42" s="146" t="s">
        <v>5996</v>
      </c>
      <c r="AL42" s="146" t="s">
        <v>6000</v>
      </c>
      <c r="AM42" s="138" t="s">
        <v>5993</v>
      </c>
      <c r="AN42" s="138" t="s">
        <v>6079</v>
      </c>
      <c r="AO42" s="138" t="s">
        <v>6080</v>
      </c>
      <c r="AP42" s="138" t="s">
        <v>6010</v>
      </c>
      <c r="AQ42" s="141">
        <v>3</v>
      </c>
      <c r="AR42" t="s">
        <v>29</v>
      </c>
      <c r="AS42" t="s">
        <v>30</v>
      </c>
    </row>
    <row r="43" spans="1:45" s="138" customFormat="1">
      <c r="A43" s="146" t="s">
        <v>6525</v>
      </c>
      <c r="B43" s="147">
        <v>43713</v>
      </c>
      <c r="C43" s="146" t="s">
        <v>5978</v>
      </c>
      <c r="D43" s="146" t="s">
        <v>5979</v>
      </c>
      <c r="E43" s="146" t="s">
        <v>6526</v>
      </c>
      <c r="F43" s="146" t="s">
        <v>5980</v>
      </c>
      <c r="G43" s="146" t="s">
        <v>6020</v>
      </c>
      <c r="H43" s="146" t="s">
        <v>6021</v>
      </c>
      <c r="I43" s="146" t="s">
        <v>6080</v>
      </c>
      <c r="J43" s="146" t="s">
        <v>5983</v>
      </c>
      <c r="K43" s="146" t="s">
        <v>5984</v>
      </c>
      <c r="L43" s="146" t="s">
        <v>5985</v>
      </c>
      <c r="M43" s="146" t="s">
        <v>5986</v>
      </c>
      <c r="N43" s="146" t="s">
        <v>5983</v>
      </c>
      <c r="O43" s="146" t="s">
        <v>5987</v>
      </c>
      <c r="P43" s="146" t="s">
        <v>6016</v>
      </c>
      <c r="Q43" s="146" t="s">
        <v>6017</v>
      </c>
      <c r="R43" s="146" t="s">
        <v>6011</v>
      </c>
      <c r="S43" s="146" t="s">
        <v>6012</v>
      </c>
      <c r="T43" s="148">
        <v>3</v>
      </c>
      <c r="U43" s="148">
        <v>3</v>
      </c>
      <c r="V43" s="146" t="s">
        <v>5992</v>
      </c>
      <c r="W43" s="146" t="s">
        <v>5992</v>
      </c>
      <c r="X43" s="149">
        <v>334.54500000000002</v>
      </c>
      <c r="Y43" s="149">
        <v>334.54500000000002</v>
      </c>
      <c r="Z43" s="146" t="s">
        <v>5993</v>
      </c>
      <c r="AA43" s="150">
        <v>1003.635</v>
      </c>
      <c r="AB43" s="150">
        <v>0</v>
      </c>
      <c r="AC43" s="150">
        <v>100.364</v>
      </c>
      <c r="AD43" s="151">
        <v>1103.999</v>
      </c>
      <c r="AE43" s="146" t="s">
        <v>5994</v>
      </c>
      <c r="AF43" s="146" t="s">
        <v>5993</v>
      </c>
      <c r="AG43" s="146" t="s">
        <v>5993</v>
      </c>
      <c r="AH43" s="146" t="s">
        <v>6527</v>
      </c>
      <c r="AI43" s="146" t="s">
        <v>5993</v>
      </c>
      <c r="AJ43" s="146" t="s">
        <v>5995</v>
      </c>
      <c r="AK43" s="146" t="s">
        <v>5996</v>
      </c>
      <c r="AL43" s="146" t="s">
        <v>6000</v>
      </c>
      <c r="AM43" s="138" t="s">
        <v>5993</v>
      </c>
      <c r="AN43" s="138" t="s">
        <v>6079</v>
      </c>
      <c r="AO43" s="138" t="s">
        <v>6080</v>
      </c>
      <c r="AP43" s="138" t="s">
        <v>6010</v>
      </c>
      <c r="AQ43" s="141">
        <v>3</v>
      </c>
      <c r="AR43" t="s">
        <v>29</v>
      </c>
      <c r="AS43" t="s">
        <v>30</v>
      </c>
    </row>
    <row r="44" spans="1:45" s="138" customFormat="1">
      <c r="A44" s="146" t="s">
        <v>6525</v>
      </c>
      <c r="B44" s="147">
        <v>43713</v>
      </c>
      <c r="C44" s="146" t="s">
        <v>5978</v>
      </c>
      <c r="D44" s="146" t="s">
        <v>5979</v>
      </c>
      <c r="E44" s="146" t="s">
        <v>6526</v>
      </c>
      <c r="F44" s="146" t="s">
        <v>5980</v>
      </c>
      <c r="G44" s="146" t="s">
        <v>6020</v>
      </c>
      <c r="H44" s="146" t="s">
        <v>6021</v>
      </c>
      <c r="I44" s="146" t="s">
        <v>6080</v>
      </c>
      <c r="J44" s="146" t="s">
        <v>5983</v>
      </c>
      <c r="K44" s="146" t="s">
        <v>5984</v>
      </c>
      <c r="L44" s="146" t="s">
        <v>5985</v>
      </c>
      <c r="M44" s="146" t="s">
        <v>5986</v>
      </c>
      <c r="N44" s="146" t="s">
        <v>5983</v>
      </c>
      <c r="O44" s="146" t="s">
        <v>5987</v>
      </c>
      <c r="P44" s="146" t="s">
        <v>6016</v>
      </c>
      <c r="Q44" s="146" t="s">
        <v>6017</v>
      </c>
      <c r="R44" s="146" t="s">
        <v>6024</v>
      </c>
      <c r="S44" s="146" t="s">
        <v>6025</v>
      </c>
      <c r="T44" s="148">
        <v>5</v>
      </c>
      <c r="U44" s="148">
        <v>5</v>
      </c>
      <c r="V44" s="146" t="s">
        <v>5992</v>
      </c>
      <c r="W44" s="146" t="s">
        <v>5992</v>
      </c>
      <c r="X44" s="149">
        <v>313.63600000000002</v>
      </c>
      <c r="Y44" s="149">
        <v>313.63600000000002</v>
      </c>
      <c r="Z44" s="146" t="s">
        <v>5993</v>
      </c>
      <c r="AA44" s="150">
        <v>1568.18</v>
      </c>
      <c r="AB44" s="150">
        <v>0</v>
      </c>
      <c r="AC44" s="150">
        <v>156.81800000000001</v>
      </c>
      <c r="AD44" s="151">
        <v>1724.998</v>
      </c>
      <c r="AE44" s="146" t="s">
        <v>5994</v>
      </c>
      <c r="AF44" s="146" t="s">
        <v>5993</v>
      </c>
      <c r="AG44" s="146" t="s">
        <v>5993</v>
      </c>
      <c r="AH44" s="146" t="s">
        <v>6527</v>
      </c>
      <c r="AI44" s="146" t="s">
        <v>5993</v>
      </c>
      <c r="AJ44" s="146" t="s">
        <v>5995</v>
      </c>
      <c r="AK44" s="146" t="s">
        <v>5996</v>
      </c>
      <c r="AL44" s="146" t="s">
        <v>6000</v>
      </c>
      <c r="AM44" s="138" t="s">
        <v>5993</v>
      </c>
      <c r="AN44" s="138" t="s">
        <v>6079</v>
      </c>
      <c r="AO44" s="138" t="s">
        <v>6080</v>
      </c>
      <c r="AP44" s="138" t="s">
        <v>6010</v>
      </c>
      <c r="AQ44" s="141">
        <v>5</v>
      </c>
      <c r="AR44" t="s">
        <v>29</v>
      </c>
      <c r="AS44" t="s">
        <v>30</v>
      </c>
    </row>
    <row r="45" spans="1:45" s="138" customFormat="1">
      <c r="A45" s="146" t="s">
        <v>6528</v>
      </c>
      <c r="B45" s="147">
        <v>43713</v>
      </c>
      <c r="C45" s="146" t="s">
        <v>5978</v>
      </c>
      <c r="D45" s="146" t="s">
        <v>5979</v>
      </c>
      <c r="E45" s="146" t="s">
        <v>6529</v>
      </c>
      <c r="F45" s="146" t="s">
        <v>5980</v>
      </c>
      <c r="G45" s="146" t="s">
        <v>6020</v>
      </c>
      <c r="H45" s="146" t="s">
        <v>6021</v>
      </c>
      <c r="I45" s="146" t="s">
        <v>6136</v>
      </c>
      <c r="J45" s="146" t="s">
        <v>5983</v>
      </c>
      <c r="K45" s="146" t="s">
        <v>5984</v>
      </c>
      <c r="L45" s="146" t="s">
        <v>5985</v>
      </c>
      <c r="M45" s="146" t="s">
        <v>5986</v>
      </c>
      <c r="N45" s="146" t="s">
        <v>5983</v>
      </c>
      <c r="O45" s="146" t="s">
        <v>5987</v>
      </c>
      <c r="P45" s="146" t="s">
        <v>6016</v>
      </c>
      <c r="Q45" s="146" t="s">
        <v>6017</v>
      </c>
      <c r="R45" s="146" t="s">
        <v>6008</v>
      </c>
      <c r="S45" s="146" t="s">
        <v>6009</v>
      </c>
      <c r="T45" s="148">
        <v>1</v>
      </c>
      <c r="U45" s="148">
        <v>1</v>
      </c>
      <c r="V45" s="146" t="s">
        <v>5992</v>
      </c>
      <c r="W45" s="146" t="s">
        <v>5992</v>
      </c>
      <c r="X45" s="149">
        <v>355.45499999999998</v>
      </c>
      <c r="Y45" s="149">
        <v>355.45499999999998</v>
      </c>
      <c r="Z45" s="146" t="s">
        <v>5993</v>
      </c>
      <c r="AA45" s="150">
        <v>355.45499999999998</v>
      </c>
      <c r="AB45" s="150">
        <v>0</v>
      </c>
      <c r="AC45" s="150">
        <v>35.545999999999999</v>
      </c>
      <c r="AD45" s="151">
        <v>391.00099999999998</v>
      </c>
      <c r="AE45" s="146" t="s">
        <v>5994</v>
      </c>
      <c r="AF45" s="146" t="s">
        <v>5993</v>
      </c>
      <c r="AG45" s="146" t="s">
        <v>5993</v>
      </c>
      <c r="AH45" s="146" t="s">
        <v>6530</v>
      </c>
      <c r="AI45" s="146" t="s">
        <v>5993</v>
      </c>
      <c r="AJ45" s="146" t="s">
        <v>5995</v>
      </c>
      <c r="AK45" s="146" t="s">
        <v>5996</v>
      </c>
      <c r="AL45" s="146" t="s">
        <v>6000</v>
      </c>
      <c r="AM45" s="138" t="s">
        <v>5993</v>
      </c>
      <c r="AN45" s="138" t="s">
        <v>6135</v>
      </c>
      <c r="AO45" s="138" t="s">
        <v>6136</v>
      </c>
      <c r="AP45" s="138" t="s">
        <v>13</v>
      </c>
      <c r="AQ45" s="141">
        <v>1</v>
      </c>
      <c r="AR45" t="s">
        <v>94</v>
      </c>
      <c r="AS45" t="s">
        <v>72</v>
      </c>
    </row>
    <row r="46" spans="1:45" s="138" customFormat="1">
      <c r="A46" s="146" t="s">
        <v>6528</v>
      </c>
      <c r="B46" s="147">
        <v>43713</v>
      </c>
      <c r="C46" s="146" t="s">
        <v>5978</v>
      </c>
      <c r="D46" s="146" t="s">
        <v>5979</v>
      </c>
      <c r="E46" s="146" t="s">
        <v>6529</v>
      </c>
      <c r="F46" s="146" t="s">
        <v>5980</v>
      </c>
      <c r="G46" s="146" t="s">
        <v>6020</v>
      </c>
      <c r="H46" s="146" t="s">
        <v>6021</v>
      </c>
      <c r="I46" s="146" t="s">
        <v>6136</v>
      </c>
      <c r="J46" s="146" t="s">
        <v>5983</v>
      </c>
      <c r="K46" s="146" t="s">
        <v>5984</v>
      </c>
      <c r="L46" s="146" t="s">
        <v>5985</v>
      </c>
      <c r="M46" s="146" t="s">
        <v>5986</v>
      </c>
      <c r="N46" s="146" t="s">
        <v>5983</v>
      </c>
      <c r="O46" s="146" t="s">
        <v>5987</v>
      </c>
      <c r="P46" s="146" t="s">
        <v>6016</v>
      </c>
      <c r="Q46" s="146" t="s">
        <v>6017</v>
      </c>
      <c r="R46" s="146" t="s">
        <v>5998</v>
      </c>
      <c r="S46" s="146" t="s">
        <v>5999</v>
      </c>
      <c r="T46" s="148">
        <v>5</v>
      </c>
      <c r="U46" s="148">
        <v>5</v>
      </c>
      <c r="V46" s="146" t="s">
        <v>5992</v>
      </c>
      <c r="W46" s="146" t="s">
        <v>5992</v>
      </c>
      <c r="X46" s="149">
        <v>313.63600000000002</v>
      </c>
      <c r="Y46" s="149">
        <v>313.63600000000002</v>
      </c>
      <c r="Z46" s="146" t="s">
        <v>5993</v>
      </c>
      <c r="AA46" s="150">
        <v>1568.18</v>
      </c>
      <c r="AB46" s="150">
        <v>0</v>
      </c>
      <c r="AC46" s="150">
        <v>156.81800000000001</v>
      </c>
      <c r="AD46" s="151">
        <v>1724.998</v>
      </c>
      <c r="AE46" s="146" t="s">
        <v>5994</v>
      </c>
      <c r="AF46" s="146" t="s">
        <v>5993</v>
      </c>
      <c r="AG46" s="146" t="s">
        <v>5993</v>
      </c>
      <c r="AH46" s="146" t="s">
        <v>6530</v>
      </c>
      <c r="AI46" s="146" t="s">
        <v>5993</v>
      </c>
      <c r="AJ46" s="146" t="s">
        <v>5995</v>
      </c>
      <c r="AK46" s="146" t="s">
        <v>5996</v>
      </c>
      <c r="AL46" s="146" t="s">
        <v>6000</v>
      </c>
      <c r="AM46" s="138" t="s">
        <v>5993</v>
      </c>
      <c r="AN46" s="138" t="s">
        <v>6135</v>
      </c>
      <c r="AO46" s="138" t="s">
        <v>6136</v>
      </c>
      <c r="AP46" s="138" t="s">
        <v>13</v>
      </c>
      <c r="AQ46" s="141">
        <v>5</v>
      </c>
      <c r="AR46" t="s">
        <v>94</v>
      </c>
      <c r="AS46" t="s">
        <v>72</v>
      </c>
    </row>
    <row r="47" spans="1:45" s="138" customFormat="1">
      <c r="A47" s="146" t="s">
        <v>6531</v>
      </c>
      <c r="B47" s="147">
        <v>43713</v>
      </c>
      <c r="C47" s="146" t="s">
        <v>5978</v>
      </c>
      <c r="D47" s="146" t="s">
        <v>5979</v>
      </c>
      <c r="E47" s="146" t="s">
        <v>6532</v>
      </c>
      <c r="F47" s="146" t="s">
        <v>5980</v>
      </c>
      <c r="G47" s="146" t="s">
        <v>6020</v>
      </c>
      <c r="H47" s="146" t="s">
        <v>6021</v>
      </c>
      <c r="I47" s="146" t="s">
        <v>6136</v>
      </c>
      <c r="J47" s="146" t="s">
        <v>5983</v>
      </c>
      <c r="K47" s="146" t="s">
        <v>5984</v>
      </c>
      <c r="L47" s="146" t="s">
        <v>5985</v>
      </c>
      <c r="M47" s="146" t="s">
        <v>5986</v>
      </c>
      <c r="N47" s="146" t="s">
        <v>5983</v>
      </c>
      <c r="O47" s="146" t="s">
        <v>5987</v>
      </c>
      <c r="P47" s="146" t="s">
        <v>6016</v>
      </c>
      <c r="Q47" s="146" t="s">
        <v>6017</v>
      </c>
      <c r="R47" s="146" t="s">
        <v>6018</v>
      </c>
      <c r="S47" s="146" t="s">
        <v>6019</v>
      </c>
      <c r="T47" s="148">
        <v>2</v>
      </c>
      <c r="U47" s="148">
        <v>2</v>
      </c>
      <c r="V47" s="146" t="s">
        <v>5992</v>
      </c>
      <c r="W47" s="146" t="s">
        <v>5992</v>
      </c>
      <c r="X47" s="149">
        <v>155.45500000000001</v>
      </c>
      <c r="Y47" s="149">
        <v>155.45500000000001</v>
      </c>
      <c r="Z47" s="146" t="s">
        <v>5993</v>
      </c>
      <c r="AA47" s="150">
        <v>310.91000000000003</v>
      </c>
      <c r="AB47" s="150">
        <v>0</v>
      </c>
      <c r="AC47" s="150">
        <v>31.091000000000001</v>
      </c>
      <c r="AD47" s="151">
        <v>342.00099999999998</v>
      </c>
      <c r="AE47" s="146" t="s">
        <v>5994</v>
      </c>
      <c r="AF47" s="146" t="s">
        <v>5993</v>
      </c>
      <c r="AG47" s="146" t="s">
        <v>5993</v>
      </c>
      <c r="AH47" s="146" t="s">
        <v>6533</v>
      </c>
      <c r="AI47" s="146" t="s">
        <v>5993</v>
      </c>
      <c r="AJ47" s="146" t="s">
        <v>5995</v>
      </c>
      <c r="AK47" s="146" t="s">
        <v>5996</v>
      </c>
      <c r="AL47" s="146" t="s">
        <v>6000</v>
      </c>
      <c r="AM47" s="138" t="s">
        <v>5993</v>
      </c>
      <c r="AN47" s="138" t="s">
        <v>6135</v>
      </c>
      <c r="AO47" s="138" t="s">
        <v>6136</v>
      </c>
      <c r="AP47" s="138" t="s">
        <v>13</v>
      </c>
      <c r="AQ47" s="141">
        <v>2</v>
      </c>
      <c r="AR47" t="s">
        <v>94</v>
      </c>
      <c r="AS47" t="s">
        <v>72</v>
      </c>
    </row>
    <row r="48" spans="1:45" s="138" customFormat="1">
      <c r="A48" s="146" t="s">
        <v>6531</v>
      </c>
      <c r="B48" s="147">
        <v>43713</v>
      </c>
      <c r="C48" s="146" t="s">
        <v>5978</v>
      </c>
      <c r="D48" s="146" t="s">
        <v>5979</v>
      </c>
      <c r="E48" s="146" t="s">
        <v>6532</v>
      </c>
      <c r="F48" s="146" t="s">
        <v>5980</v>
      </c>
      <c r="G48" s="146" t="s">
        <v>6020</v>
      </c>
      <c r="H48" s="146" t="s">
        <v>6021</v>
      </c>
      <c r="I48" s="146" t="s">
        <v>6136</v>
      </c>
      <c r="J48" s="146" t="s">
        <v>5983</v>
      </c>
      <c r="K48" s="146" t="s">
        <v>5984</v>
      </c>
      <c r="L48" s="146" t="s">
        <v>5985</v>
      </c>
      <c r="M48" s="146" t="s">
        <v>5986</v>
      </c>
      <c r="N48" s="146" t="s">
        <v>5983</v>
      </c>
      <c r="O48" s="146" t="s">
        <v>5987</v>
      </c>
      <c r="P48" s="146" t="s">
        <v>6016</v>
      </c>
      <c r="Q48" s="146" t="s">
        <v>6017</v>
      </c>
      <c r="R48" s="146" t="s">
        <v>6008</v>
      </c>
      <c r="S48" s="146" t="s">
        <v>6009</v>
      </c>
      <c r="T48" s="148">
        <v>2</v>
      </c>
      <c r="U48" s="148">
        <v>2</v>
      </c>
      <c r="V48" s="146" t="s">
        <v>5992</v>
      </c>
      <c r="W48" s="146" t="s">
        <v>5992</v>
      </c>
      <c r="X48" s="149">
        <v>355.45499999999998</v>
      </c>
      <c r="Y48" s="149">
        <v>355.45499999999998</v>
      </c>
      <c r="Z48" s="146" t="s">
        <v>5993</v>
      </c>
      <c r="AA48" s="150">
        <v>710.91</v>
      </c>
      <c r="AB48" s="150">
        <v>0</v>
      </c>
      <c r="AC48" s="150">
        <v>71.090999999999994</v>
      </c>
      <c r="AD48" s="151">
        <v>782.00099999999998</v>
      </c>
      <c r="AE48" s="146" t="s">
        <v>5994</v>
      </c>
      <c r="AF48" s="146" t="s">
        <v>5993</v>
      </c>
      <c r="AG48" s="146" t="s">
        <v>5993</v>
      </c>
      <c r="AH48" s="146" t="s">
        <v>6533</v>
      </c>
      <c r="AI48" s="146" t="s">
        <v>5993</v>
      </c>
      <c r="AJ48" s="146" t="s">
        <v>5995</v>
      </c>
      <c r="AK48" s="146" t="s">
        <v>5996</v>
      </c>
      <c r="AL48" s="146" t="s">
        <v>6000</v>
      </c>
      <c r="AM48" s="138" t="s">
        <v>5993</v>
      </c>
      <c r="AN48" s="138" t="s">
        <v>6135</v>
      </c>
      <c r="AO48" s="138" t="s">
        <v>6136</v>
      </c>
      <c r="AP48" s="138" t="s">
        <v>13</v>
      </c>
      <c r="AQ48" s="141">
        <v>2</v>
      </c>
      <c r="AR48" t="s">
        <v>94</v>
      </c>
      <c r="AS48" t="s">
        <v>72</v>
      </c>
    </row>
    <row r="49" spans="1:45" s="138" customFormat="1">
      <c r="A49" s="146" t="s">
        <v>6531</v>
      </c>
      <c r="B49" s="147">
        <v>43713</v>
      </c>
      <c r="C49" s="146" t="s">
        <v>5978</v>
      </c>
      <c r="D49" s="146" t="s">
        <v>5979</v>
      </c>
      <c r="E49" s="146" t="s">
        <v>6532</v>
      </c>
      <c r="F49" s="146" t="s">
        <v>5980</v>
      </c>
      <c r="G49" s="146" t="s">
        <v>6020</v>
      </c>
      <c r="H49" s="146" t="s">
        <v>6021</v>
      </c>
      <c r="I49" s="146" t="s">
        <v>6136</v>
      </c>
      <c r="J49" s="146" t="s">
        <v>5983</v>
      </c>
      <c r="K49" s="146" t="s">
        <v>5984</v>
      </c>
      <c r="L49" s="146" t="s">
        <v>5985</v>
      </c>
      <c r="M49" s="146" t="s">
        <v>5986</v>
      </c>
      <c r="N49" s="146" t="s">
        <v>5983</v>
      </c>
      <c r="O49" s="146" t="s">
        <v>5987</v>
      </c>
      <c r="P49" s="146" t="s">
        <v>6016</v>
      </c>
      <c r="Q49" s="146" t="s">
        <v>6017</v>
      </c>
      <c r="R49" s="146" t="s">
        <v>6024</v>
      </c>
      <c r="S49" s="146" t="s">
        <v>6025</v>
      </c>
      <c r="T49" s="148">
        <v>2</v>
      </c>
      <c r="U49" s="148">
        <v>2</v>
      </c>
      <c r="V49" s="146" t="s">
        <v>5992</v>
      </c>
      <c r="W49" s="146" t="s">
        <v>5992</v>
      </c>
      <c r="X49" s="149">
        <v>313.63600000000002</v>
      </c>
      <c r="Y49" s="149">
        <v>313.63600000000002</v>
      </c>
      <c r="Z49" s="146" t="s">
        <v>5993</v>
      </c>
      <c r="AA49" s="150">
        <v>627.27200000000005</v>
      </c>
      <c r="AB49" s="150">
        <v>0</v>
      </c>
      <c r="AC49" s="150">
        <v>62.726999999999997</v>
      </c>
      <c r="AD49" s="151">
        <v>689.99900000000002</v>
      </c>
      <c r="AE49" s="146" t="s">
        <v>5994</v>
      </c>
      <c r="AF49" s="146" t="s">
        <v>5993</v>
      </c>
      <c r="AG49" s="146" t="s">
        <v>5993</v>
      </c>
      <c r="AH49" s="146" t="s">
        <v>6533</v>
      </c>
      <c r="AI49" s="146" t="s">
        <v>5993</v>
      </c>
      <c r="AJ49" s="146" t="s">
        <v>5995</v>
      </c>
      <c r="AK49" s="146" t="s">
        <v>5996</v>
      </c>
      <c r="AL49" s="146" t="s">
        <v>6000</v>
      </c>
      <c r="AM49" s="138" t="s">
        <v>5993</v>
      </c>
      <c r="AN49" s="138" t="s">
        <v>6135</v>
      </c>
      <c r="AO49" s="138" t="s">
        <v>6136</v>
      </c>
      <c r="AP49" s="138" t="s">
        <v>13</v>
      </c>
      <c r="AQ49" s="141">
        <v>2</v>
      </c>
      <c r="AR49" t="s">
        <v>94</v>
      </c>
      <c r="AS49" t="s">
        <v>72</v>
      </c>
    </row>
    <row r="50" spans="1:45" s="138" customFormat="1">
      <c r="A50" s="146" t="s">
        <v>6534</v>
      </c>
      <c r="B50" s="147">
        <v>43713</v>
      </c>
      <c r="C50" s="146" t="s">
        <v>5978</v>
      </c>
      <c r="D50" s="146" t="s">
        <v>5979</v>
      </c>
      <c r="E50" s="146" t="s">
        <v>6535</v>
      </c>
      <c r="F50" s="146" t="s">
        <v>5980</v>
      </c>
      <c r="G50" s="146" t="s">
        <v>6020</v>
      </c>
      <c r="H50" s="146" t="s">
        <v>6021</v>
      </c>
      <c r="I50" s="146" t="s">
        <v>6115</v>
      </c>
      <c r="J50" s="146" t="s">
        <v>5983</v>
      </c>
      <c r="K50" s="146" t="s">
        <v>5984</v>
      </c>
      <c r="L50" s="146" t="s">
        <v>5985</v>
      </c>
      <c r="M50" s="146" t="s">
        <v>5986</v>
      </c>
      <c r="N50" s="146" t="s">
        <v>5983</v>
      </c>
      <c r="O50" s="146" t="s">
        <v>5987</v>
      </c>
      <c r="P50" s="146" t="s">
        <v>6016</v>
      </c>
      <c r="Q50" s="146" t="s">
        <v>6017</v>
      </c>
      <c r="R50" s="146" t="s">
        <v>6008</v>
      </c>
      <c r="S50" s="146" t="s">
        <v>6009</v>
      </c>
      <c r="T50" s="148">
        <v>1</v>
      </c>
      <c r="U50" s="148">
        <v>1</v>
      </c>
      <c r="V50" s="146" t="s">
        <v>5992</v>
      </c>
      <c r="W50" s="146" t="s">
        <v>5992</v>
      </c>
      <c r="X50" s="149">
        <v>355.45499999999998</v>
      </c>
      <c r="Y50" s="149">
        <v>355.45499999999998</v>
      </c>
      <c r="Z50" s="146" t="s">
        <v>5993</v>
      </c>
      <c r="AA50" s="150">
        <v>355.45499999999998</v>
      </c>
      <c r="AB50" s="150">
        <v>0</v>
      </c>
      <c r="AC50" s="150">
        <v>35.545999999999999</v>
      </c>
      <c r="AD50" s="151">
        <v>391.00099999999998</v>
      </c>
      <c r="AE50" s="146" t="s">
        <v>5994</v>
      </c>
      <c r="AF50" s="146" t="s">
        <v>5993</v>
      </c>
      <c r="AG50" s="146" t="s">
        <v>5993</v>
      </c>
      <c r="AH50" s="146" t="s">
        <v>6536</v>
      </c>
      <c r="AI50" s="146" t="s">
        <v>5993</v>
      </c>
      <c r="AJ50" s="146" t="s">
        <v>5995</v>
      </c>
      <c r="AK50" s="146" t="s">
        <v>5996</v>
      </c>
      <c r="AL50" s="146" t="s">
        <v>6000</v>
      </c>
      <c r="AM50" s="138" t="s">
        <v>5993</v>
      </c>
      <c r="AN50" s="138" t="s">
        <v>6114</v>
      </c>
      <c r="AO50" s="138" t="s">
        <v>6115</v>
      </c>
      <c r="AP50" s="138" t="s">
        <v>6010</v>
      </c>
      <c r="AQ50" s="141">
        <v>1</v>
      </c>
      <c r="AR50" t="s">
        <v>29</v>
      </c>
      <c r="AS50" t="s">
        <v>30</v>
      </c>
    </row>
    <row r="51" spans="1:45" s="138" customFormat="1">
      <c r="A51" s="146" t="s">
        <v>6534</v>
      </c>
      <c r="B51" s="147">
        <v>43713</v>
      </c>
      <c r="C51" s="146" t="s">
        <v>5978</v>
      </c>
      <c r="D51" s="146" t="s">
        <v>5979</v>
      </c>
      <c r="E51" s="146" t="s">
        <v>6535</v>
      </c>
      <c r="F51" s="146" t="s">
        <v>5980</v>
      </c>
      <c r="G51" s="146" t="s">
        <v>6020</v>
      </c>
      <c r="H51" s="146" t="s">
        <v>6021</v>
      </c>
      <c r="I51" s="146" t="s">
        <v>6115</v>
      </c>
      <c r="J51" s="146" t="s">
        <v>5983</v>
      </c>
      <c r="K51" s="146" t="s">
        <v>5984</v>
      </c>
      <c r="L51" s="146" t="s">
        <v>5985</v>
      </c>
      <c r="M51" s="146" t="s">
        <v>5986</v>
      </c>
      <c r="N51" s="146" t="s">
        <v>5983</v>
      </c>
      <c r="O51" s="146" t="s">
        <v>5987</v>
      </c>
      <c r="P51" s="146" t="s">
        <v>6016</v>
      </c>
      <c r="Q51" s="146" t="s">
        <v>6017</v>
      </c>
      <c r="R51" s="146" t="s">
        <v>5990</v>
      </c>
      <c r="S51" s="146" t="s">
        <v>5991</v>
      </c>
      <c r="T51" s="148">
        <v>3</v>
      </c>
      <c r="U51" s="148">
        <v>3</v>
      </c>
      <c r="V51" s="146" t="s">
        <v>5992</v>
      </c>
      <c r="W51" s="146" t="s">
        <v>5992</v>
      </c>
      <c r="X51" s="149">
        <v>213.273</v>
      </c>
      <c r="Y51" s="149">
        <v>213.273</v>
      </c>
      <c r="Z51" s="146" t="s">
        <v>5993</v>
      </c>
      <c r="AA51" s="150">
        <v>639.81899999999996</v>
      </c>
      <c r="AB51" s="150">
        <v>0</v>
      </c>
      <c r="AC51" s="150">
        <v>63.981000000000002</v>
      </c>
      <c r="AD51" s="151">
        <v>703.8</v>
      </c>
      <c r="AE51" s="146" t="s">
        <v>5994</v>
      </c>
      <c r="AF51" s="146" t="s">
        <v>5993</v>
      </c>
      <c r="AG51" s="146" t="s">
        <v>5993</v>
      </c>
      <c r="AH51" s="146" t="s">
        <v>6536</v>
      </c>
      <c r="AI51" s="146" t="s">
        <v>5993</v>
      </c>
      <c r="AJ51" s="146" t="s">
        <v>5995</v>
      </c>
      <c r="AK51" s="146" t="s">
        <v>5996</v>
      </c>
      <c r="AL51" s="146" t="s">
        <v>6000</v>
      </c>
      <c r="AM51" s="138" t="s">
        <v>5993</v>
      </c>
      <c r="AN51" s="138" t="s">
        <v>6114</v>
      </c>
      <c r="AO51" s="138" t="s">
        <v>6115</v>
      </c>
      <c r="AP51" s="138" t="s">
        <v>6010</v>
      </c>
      <c r="AQ51" s="141">
        <v>3</v>
      </c>
      <c r="AR51" t="s">
        <v>29</v>
      </c>
      <c r="AS51" t="s">
        <v>30</v>
      </c>
    </row>
    <row r="52" spans="1:45" s="138" customFormat="1">
      <c r="A52" s="146" t="s">
        <v>6534</v>
      </c>
      <c r="B52" s="147">
        <v>43713</v>
      </c>
      <c r="C52" s="146" t="s">
        <v>5978</v>
      </c>
      <c r="D52" s="146" t="s">
        <v>5979</v>
      </c>
      <c r="E52" s="146" t="s">
        <v>6535</v>
      </c>
      <c r="F52" s="146" t="s">
        <v>5980</v>
      </c>
      <c r="G52" s="146" t="s">
        <v>6020</v>
      </c>
      <c r="H52" s="146" t="s">
        <v>6021</v>
      </c>
      <c r="I52" s="146" t="s">
        <v>6115</v>
      </c>
      <c r="J52" s="146" t="s">
        <v>5983</v>
      </c>
      <c r="K52" s="146" t="s">
        <v>5984</v>
      </c>
      <c r="L52" s="146" t="s">
        <v>5985</v>
      </c>
      <c r="M52" s="146" t="s">
        <v>5986</v>
      </c>
      <c r="N52" s="146" t="s">
        <v>5983</v>
      </c>
      <c r="O52" s="146" t="s">
        <v>5987</v>
      </c>
      <c r="P52" s="146" t="s">
        <v>6016</v>
      </c>
      <c r="Q52" s="146" t="s">
        <v>6017</v>
      </c>
      <c r="R52" s="146" t="s">
        <v>5998</v>
      </c>
      <c r="S52" s="146" t="s">
        <v>5999</v>
      </c>
      <c r="T52" s="148">
        <v>2</v>
      </c>
      <c r="U52" s="148">
        <v>2</v>
      </c>
      <c r="V52" s="146" t="s">
        <v>5992</v>
      </c>
      <c r="W52" s="146" t="s">
        <v>5992</v>
      </c>
      <c r="X52" s="149">
        <v>313.63600000000002</v>
      </c>
      <c r="Y52" s="149">
        <v>313.63600000000002</v>
      </c>
      <c r="Z52" s="146" t="s">
        <v>5993</v>
      </c>
      <c r="AA52" s="150">
        <v>627.27200000000005</v>
      </c>
      <c r="AB52" s="150">
        <v>0</v>
      </c>
      <c r="AC52" s="150">
        <v>62.726999999999997</v>
      </c>
      <c r="AD52" s="151">
        <v>689.99900000000002</v>
      </c>
      <c r="AE52" s="146" t="s">
        <v>5994</v>
      </c>
      <c r="AF52" s="146" t="s">
        <v>5993</v>
      </c>
      <c r="AG52" s="146" t="s">
        <v>5993</v>
      </c>
      <c r="AH52" s="146" t="s">
        <v>6536</v>
      </c>
      <c r="AI52" s="146" t="s">
        <v>5993</v>
      </c>
      <c r="AJ52" s="146" t="s">
        <v>5995</v>
      </c>
      <c r="AK52" s="146" t="s">
        <v>5996</v>
      </c>
      <c r="AL52" s="146" t="s">
        <v>6000</v>
      </c>
      <c r="AM52" s="138" t="s">
        <v>5993</v>
      </c>
      <c r="AN52" s="138" t="s">
        <v>6114</v>
      </c>
      <c r="AO52" s="138" t="s">
        <v>6115</v>
      </c>
      <c r="AP52" s="138" t="s">
        <v>6010</v>
      </c>
      <c r="AQ52" s="141">
        <v>2</v>
      </c>
      <c r="AR52" t="s">
        <v>29</v>
      </c>
      <c r="AS52" t="s">
        <v>30</v>
      </c>
    </row>
    <row r="53" spans="1:45" s="138" customFormat="1">
      <c r="A53" s="146" t="s">
        <v>6534</v>
      </c>
      <c r="B53" s="147">
        <v>43713</v>
      </c>
      <c r="C53" s="146" t="s">
        <v>5978</v>
      </c>
      <c r="D53" s="146" t="s">
        <v>5979</v>
      </c>
      <c r="E53" s="146" t="s">
        <v>6535</v>
      </c>
      <c r="F53" s="146" t="s">
        <v>5980</v>
      </c>
      <c r="G53" s="146" t="s">
        <v>6020</v>
      </c>
      <c r="H53" s="146" t="s">
        <v>6021</v>
      </c>
      <c r="I53" s="146" t="s">
        <v>6115</v>
      </c>
      <c r="J53" s="146" t="s">
        <v>5983</v>
      </c>
      <c r="K53" s="146" t="s">
        <v>5984</v>
      </c>
      <c r="L53" s="146" t="s">
        <v>5985</v>
      </c>
      <c r="M53" s="146" t="s">
        <v>5986</v>
      </c>
      <c r="N53" s="146" t="s">
        <v>5983</v>
      </c>
      <c r="O53" s="146" t="s">
        <v>5987</v>
      </c>
      <c r="P53" s="146" t="s">
        <v>6016</v>
      </c>
      <c r="Q53" s="146" t="s">
        <v>6017</v>
      </c>
      <c r="R53" s="146" t="s">
        <v>6024</v>
      </c>
      <c r="S53" s="146" t="s">
        <v>6025</v>
      </c>
      <c r="T53" s="148">
        <v>1</v>
      </c>
      <c r="U53" s="148">
        <v>1</v>
      </c>
      <c r="V53" s="146" t="s">
        <v>5992</v>
      </c>
      <c r="W53" s="146" t="s">
        <v>5992</v>
      </c>
      <c r="X53" s="149">
        <v>313.63600000000002</v>
      </c>
      <c r="Y53" s="149">
        <v>313.63600000000002</v>
      </c>
      <c r="Z53" s="146" t="s">
        <v>5993</v>
      </c>
      <c r="AA53" s="150">
        <v>313.63600000000002</v>
      </c>
      <c r="AB53" s="150">
        <v>0</v>
      </c>
      <c r="AC53" s="150">
        <v>31.364000000000001</v>
      </c>
      <c r="AD53" s="151">
        <v>345</v>
      </c>
      <c r="AE53" s="146" t="s">
        <v>5994</v>
      </c>
      <c r="AF53" s="146" t="s">
        <v>5993</v>
      </c>
      <c r="AG53" s="146" t="s">
        <v>5993</v>
      </c>
      <c r="AH53" s="146" t="s">
        <v>6536</v>
      </c>
      <c r="AI53" s="146" t="s">
        <v>5993</v>
      </c>
      <c r="AJ53" s="146" t="s">
        <v>5995</v>
      </c>
      <c r="AK53" s="146" t="s">
        <v>5996</v>
      </c>
      <c r="AL53" s="146" t="s">
        <v>6000</v>
      </c>
      <c r="AM53" s="138" t="s">
        <v>5993</v>
      </c>
      <c r="AN53" s="138" t="s">
        <v>6114</v>
      </c>
      <c r="AO53" s="138" t="s">
        <v>6115</v>
      </c>
      <c r="AP53" s="138" t="s">
        <v>6010</v>
      </c>
      <c r="AQ53" s="141">
        <v>1</v>
      </c>
      <c r="AR53" t="s">
        <v>29</v>
      </c>
      <c r="AS53" t="s">
        <v>30</v>
      </c>
    </row>
    <row r="54" spans="1:45" s="138" customFormat="1">
      <c r="A54" s="146" t="s">
        <v>6537</v>
      </c>
      <c r="B54" s="147">
        <v>43713</v>
      </c>
      <c r="C54" s="146" t="s">
        <v>5978</v>
      </c>
      <c r="D54" s="146" t="s">
        <v>5979</v>
      </c>
      <c r="E54" s="146" t="s">
        <v>6538</v>
      </c>
      <c r="F54" s="146" t="s">
        <v>5980</v>
      </c>
      <c r="G54" s="146" t="s">
        <v>6020</v>
      </c>
      <c r="H54" s="146" t="s">
        <v>6021</v>
      </c>
      <c r="I54" s="146" t="s">
        <v>6115</v>
      </c>
      <c r="J54" s="146" t="s">
        <v>5983</v>
      </c>
      <c r="K54" s="146" t="s">
        <v>5984</v>
      </c>
      <c r="L54" s="146" t="s">
        <v>5985</v>
      </c>
      <c r="M54" s="146" t="s">
        <v>5986</v>
      </c>
      <c r="N54" s="146" t="s">
        <v>5983</v>
      </c>
      <c r="O54" s="146" t="s">
        <v>5987</v>
      </c>
      <c r="P54" s="146" t="s">
        <v>6016</v>
      </c>
      <c r="Q54" s="146" t="s">
        <v>6017</v>
      </c>
      <c r="R54" s="146" t="s">
        <v>6008</v>
      </c>
      <c r="S54" s="146" t="s">
        <v>6009</v>
      </c>
      <c r="T54" s="148">
        <v>1</v>
      </c>
      <c r="U54" s="148">
        <v>1</v>
      </c>
      <c r="V54" s="146" t="s">
        <v>5992</v>
      </c>
      <c r="W54" s="146" t="s">
        <v>5992</v>
      </c>
      <c r="X54" s="149">
        <v>355.45499999999998</v>
      </c>
      <c r="Y54" s="149">
        <v>355.45499999999998</v>
      </c>
      <c r="Z54" s="146" t="s">
        <v>5993</v>
      </c>
      <c r="AA54" s="150">
        <v>355.45499999999998</v>
      </c>
      <c r="AB54" s="150">
        <v>0</v>
      </c>
      <c r="AC54" s="150">
        <v>35.545999999999999</v>
      </c>
      <c r="AD54" s="151">
        <v>391.00099999999998</v>
      </c>
      <c r="AE54" s="146" t="s">
        <v>5994</v>
      </c>
      <c r="AF54" s="146" t="s">
        <v>5993</v>
      </c>
      <c r="AG54" s="146" t="s">
        <v>5993</v>
      </c>
      <c r="AH54" s="146" t="s">
        <v>6539</v>
      </c>
      <c r="AI54" s="146" t="s">
        <v>5993</v>
      </c>
      <c r="AJ54" s="146" t="s">
        <v>5995</v>
      </c>
      <c r="AK54" s="146" t="s">
        <v>5996</v>
      </c>
      <c r="AL54" s="146" t="s">
        <v>6000</v>
      </c>
      <c r="AM54" s="138" t="s">
        <v>5993</v>
      </c>
      <c r="AN54" s="138" t="s">
        <v>6114</v>
      </c>
      <c r="AO54" s="138" t="s">
        <v>6115</v>
      </c>
      <c r="AP54" s="138" t="s">
        <v>6010</v>
      </c>
      <c r="AQ54" s="141">
        <v>1</v>
      </c>
      <c r="AR54" t="s">
        <v>29</v>
      </c>
      <c r="AS54" t="s">
        <v>30</v>
      </c>
    </row>
    <row r="55" spans="1:45" s="138" customFormat="1">
      <c r="A55" s="146" t="s">
        <v>6537</v>
      </c>
      <c r="B55" s="147">
        <v>43713</v>
      </c>
      <c r="C55" s="146" t="s">
        <v>5978</v>
      </c>
      <c r="D55" s="146" t="s">
        <v>5979</v>
      </c>
      <c r="E55" s="146" t="s">
        <v>6538</v>
      </c>
      <c r="F55" s="146" t="s">
        <v>5980</v>
      </c>
      <c r="G55" s="146" t="s">
        <v>6020</v>
      </c>
      <c r="H55" s="146" t="s">
        <v>6021</v>
      </c>
      <c r="I55" s="146" t="s">
        <v>6115</v>
      </c>
      <c r="J55" s="146" t="s">
        <v>5983</v>
      </c>
      <c r="K55" s="146" t="s">
        <v>5984</v>
      </c>
      <c r="L55" s="146" t="s">
        <v>5985</v>
      </c>
      <c r="M55" s="146" t="s">
        <v>5986</v>
      </c>
      <c r="N55" s="146" t="s">
        <v>5983</v>
      </c>
      <c r="O55" s="146" t="s">
        <v>5987</v>
      </c>
      <c r="P55" s="146" t="s">
        <v>6016</v>
      </c>
      <c r="Q55" s="146" t="s">
        <v>6017</v>
      </c>
      <c r="R55" s="146" t="s">
        <v>5990</v>
      </c>
      <c r="S55" s="146" t="s">
        <v>5991</v>
      </c>
      <c r="T55" s="148">
        <v>3</v>
      </c>
      <c r="U55" s="148">
        <v>3</v>
      </c>
      <c r="V55" s="146" t="s">
        <v>5992</v>
      </c>
      <c r="W55" s="146" t="s">
        <v>5992</v>
      </c>
      <c r="X55" s="149">
        <v>213.273</v>
      </c>
      <c r="Y55" s="149">
        <v>213.273</v>
      </c>
      <c r="Z55" s="146" t="s">
        <v>5993</v>
      </c>
      <c r="AA55" s="150">
        <v>639.81899999999996</v>
      </c>
      <c r="AB55" s="150">
        <v>0</v>
      </c>
      <c r="AC55" s="150">
        <v>63.981999999999999</v>
      </c>
      <c r="AD55" s="151">
        <v>703.80100000000004</v>
      </c>
      <c r="AE55" s="146" t="s">
        <v>5994</v>
      </c>
      <c r="AF55" s="146" t="s">
        <v>5993</v>
      </c>
      <c r="AG55" s="146" t="s">
        <v>5993</v>
      </c>
      <c r="AH55" s="146" t="s">
        <v>6539</v>
      </c>
      <c r="AI55" s="146" t="s">
        <v>5993</v>
      </c>
      <c r="AJ55" s="146" t="s">
        <v>5995</v>
      </c>
      <c r="AK55" s="146" t="s">
        <v>5996</v>
      </c>
      <c r="AL55" s="146" t="s">
        <v>6000</v>
      </c>
      <c r="AM55" s="138" t="s">
        <v>5993</v>
      </c>
      <c r="AN55" s="138" t="s">
        <v>6114</v>
      </c>
      <c r="AO55" s="138" t="s">
        <v>6115</v>
      </c>
      <c r="AP55" s="138" t="s">
        <v>6010</v>
      </c>
      <c r="AQ55" s="141">
        <v>3</v>
      </c>
      <c r="AR55" t="s">
        <v>29</v>
      </c>
      <c r="AS55" t="s">
        <v>30</v>
      </c>
    </row>
    <row r="56" spans="1:45" s="138" customFormat="1">
      <c r="A56" s="146" t="s">
        <v>6537</v>
      </c>
      <c r="B56" s="147">
        <v>43713</v>
      </c>
      <c r="C56" s="146" t="s">
        <v>5978</v>
      </c>
      <c r="D56" s="146" t="s">
        <v>5979</v>
      </c>
      <c r="E56" s="146" t="s">
        <v>6538</v>
      </c>
      <c r="F56" s="146" t="s">
        <v>5980</v>
      </c>
      <c r="G56" s="146" t="s">
        <v>6020</v>
      </c>
      <c r="H56" s="146" t="s">
        <v>6021</v>
      </c>
      <c r="I56" s="146" t="s">
        <v>6115</v>
      </c>
      <c r="J56" s="146" t="s">
        <v>5983</v>
      </c>
      <c r="K56" s="146" t="s">
        <v>5984</v>
      </c>
      <c r="L56" s="146" t="s">
        <v>5985</v>
      </c>
      <c r="M56" s="146" t="s">
        <v>5986</v>
      </c>
      <c r="N56" s="146" t="s">
        <v>5983</v>
      </c>
      <c r="O56" s="146" t="s">
        <v>5987</v>
      </c>
      <c r="P56" s="146" t="s">
        <v>6016</v>
      </c>
      <c r="Q56" s="146" t="s">
        <v>6017</v>
      </c>
      <c r="R56" s="146" t="s">
        <v>5998</v>
      </c>
      <c r="S56" s="146" t="s">
        <v>5999</v>
      </c>
      <c r="T56" s="148">
        <v>1</v>
      </c>
      <c r="U56" s="148">
        <v>1</v>
      </c>
      <c r="V56" s="146" t="s">
        <v>5992</v>
      </c>
      <c r="W56" s="146" t="s">
        <v>5992</v>
      </c>
      <c r="X56" s="149">
        <v>313.63600000000002</v>
      </c>
      <c r="Y56" s="149">
        <v>313.63600000000002</v>
      </c>
      <c r="Z56" s="146" t="s">
        <v>5993</v>
      </c>
      <c r="AA56" s="150">
        <v>313.63600000000002</v>
      </c>
      <c r="AB56" s="150">
        <v>0</v>
      </c>
      <c r="AC56" s="150">
        <v>31.364000000000001</v>
      </c>
      <c r="AD56" s="151">
        <v>345</v>
      </c>
      <c r="AE56" s="146" t="s">
        <v>5994</v>
      </c>
      <c r="AF56" s="146" t="s">
        <v>5993</v>
      </c>
      <c r="AG56" s="146" t="s">
        <v>5993</v>
      </c>
      <c r="AH56" s="146" t="s">
        <v>6539</v>
      </c>
      <c r="AI56" s="146" t="s">
        <v>5993</v>
      </c>
      <c r="AJ56" s="146" t="s">
        <v>5995</v>
      </c>
      <c r="AK56" s="146" t="s">
        <v>5996</v>
      </c>
      <c r="AL56" s="146" t="s">
        <v>6000</v>
      </c>
      <c r="AM56" s="138" t="s">
        <v>5993</v>
      </c>
      <c r="AN56" s="138" t="s">
        <v>6114</v>
      </c>
      <c r="AO56" s="138" t="s">
        <v>6115</v>
      </c>
      <c r="AP56" s="138" t="s">
        <v>6010</v>
      </c>
      <c r="AQ56" s="141">
        <v>1</v>
      </c>
      <c r="AR56" t="s">
        <v>29</v>
      </c>
      <c r="AS56" t="s">
        <v>30</v>
      </c>
    </row>
    <row r="57" spans="1:45" s="138" customFormat="1">
      <c r="A57" s="146" t="s">
        <v>6537</v>
      </c>
      <c r="B57" s="147">
        <v>43713</v>
      </c>
      <c r="C57" s="146" t="s">
        <v>5978</v>
      </c>
      <c r="D57" s="146" t="s">
        <v>5979</v>
      </c>
      <c r="E57" s="146" t="s">
        <v>6538</v>
      </c>
      <c r="F57" s="146" t="s">
        <v>5980</v>
      </c>
      <c r="G57" s="146" t="s">
        <v>6020</v>
      </c>
      <c r="H57" s="146" t="s">
        <v>6021</v>
      </c>
      <c r="I57" s="146" t="s">
        <v>6115</v>
      </c>
      <c r="J57" s="146" t="s">
        <v>5983</v>
      </c>
      <c r="K57" s="146" t="s">
        <v>5984</v>
      </c>
      <c r="L57" s="146" t="s">
        <v>5985</v>
      </c>
      <c r="M57" s="146" t="s">
        <v>5986</v>
      </c>
      <c r="N57" s="146" t="s">
        <v>5983</v>
      </c>
      <c r="O57" s="146" t="s">
        <v>5987</v>
      </c>
      <c r="P57" s="146" t="s">
        <v>6016</v>
      </c>
      <c r="Q57" s="146" t="s">
        <v>6017</v>
      </c>
      <c r="R57" s="146" t="s">
        <v>6011</v>
      </c>
      <c r="S57" s="146" t="s">
        <v>6012</v>
      </c>
      <c r="T57" s="148">
        <v>3</v>
      </c>
      <c r="U57" s="148">
        <v>3</v>
      </c>
      <c r="V57" s="146" t="s">
        <v>5992</v>
      </c>
      <c r="W57" s="146" t="s">
        <v>5992</v>
      </c>
      <c r="X57" s="149">
        <v>334.54500000000002</v>
      </c>
      <c r="Y57" s="149">
        <v>334.54500000000002</v>
      </c>
      <c r="Z57" s="146" t="s">
        <v>5993</v>
      </c>
      <c r="AA57" s="150">
        <v>1003.635</v>
      </c>
      <c r="AB57" s="150">
        <v>0</v>
      </c>
      <c r="AC57" s="150">
        <v>100.36199999999999</v>
      </c>
      <c r="AD57" s="151">
        <v>1103.9970000000001</v>
      </c>
      <c r="AE57" s="146" t="s">
        <v>5994</v>
      </c>
      <c r="AF57" s="146" t="s">
        <v>5993</v>
      </c>
      <c r="AG57" s="146" t="s">
        <v>5993</v>
      </c>
      <c r="AH57" s="146" t="s">
        <v>6539</v>
      </c>
      <c r="AI57" s="146" t="s">
        <v>5993</v>
      </c>
      <c r="AJ57" s="146" t="s">
        <v>5995</v>
      </c>
      <c r="AK57" s="146" t="s">
        <v>5996</v>
      </c>
      <c r="AL57" s="146" t="s">
        <v>6000</v>
      </c>
      <c r="AM57" s="138" t="s">
        <v>5993</v>
      </c>
      <c r="AN57" s="138" t="s">
        <v>6114</v>
      </c>
      <c r="AO57" s="138" t="s">
        <v>6115</v>
      </c>
      <c r="AP57" s="138" t="s">
        <v>6010</v>
      </c>
      <c r="AQ57" s="141">
        <v>3</v>
      </c>
      <c r="AR57" t="s">
        <v>29</v>
      </c>
      <c r="AS57" t="s">
        <v>30</v>
      </c>
    </row>
    <row r="58" spans="1:45" s="138" customFormat="1">
      <c r="A58" s="146" t="s">
        <v>6537</v>
      </c>
      <c r="B58" s="147">
        <v>43713</v>
      </c>
      <c r="C58" s="146" t="s">
        <v>5978</v>
      </c>
      <c r="D58" s="146" t="s">
        <v>5979</v>
      </c>
      <c r="E58" s="146" t="s">
        <v>6538</v>
      </c>
      <c r="F58" s="146" t="s">
        <v>5980</v>
      </c>
      <c r="G58" s="146" t="s">
        <v>6020</v>
      </c>
      <c r="H58" s="146" t="s">
        <v>6021</v>
      </c>
      <c r="I58" s="146" t="s">
        <v>6115</v>
      </c>
      <c r="J58" s="146" t="s">
        <v>5983</v>
      </c>
      <c r="K58" s="146" t="s">
        <v>5984</v>
      </c>
      <c r="L58" s="146" t="s">
        <v>5985</v>
      </c>
      <c r="M58" s="146" t="s">
        <v>5986</v>
      </c>
      <c r="N58" s="146" t="s">
        <v>5983</v>
      </c>
      <c r="O58" s="146" t="s">
        <v>5987</v>
      </c>
      <c r="P58" s="146" t="s">
        <v>6016</v>
      </c>
      <c r="Q58" s="146" t="s">
        <v>6017</v>
      </c>
      <c r="R58" s="146" t="s">
        <v>6024</v>
      </c>
      <c r="S58" s="146" t="s">
        <v>6025</v>
      </c>
      <c r="T58" s="148">
        <v>1</v>
      </c>
      <c r="U58" s="148">
        <v>1</v>
      </c>
      <c r="V58" s="146" t="s">
        <v>5992</v>
      </c>
      <c r="W58" s="146" t="s">
        <v>5992</v>
      </c>
      <c r="X58" s="149">
        <v>313.63600000000002</v>
      </c>
      <c r="Y58" s="149">
        <v>313.63600000000002</v>
      </c>
      <c r="Z58" s="146" t="s">
        <v>5993</v>
      </c>
      <c r="AA58" s="150">
        <v>313.63600000000002</v>
      </c>
      <c r="AB58" s="150">
        <v>0</v>
      </c>
      <c r="AC58" s="150">
        <v>31.364000000000001</v>
      </c>
      <c r="AD58" s="151">
        <v>345</v>
      </c>
      <c r="AE58" s="146" t="s">
        <v>5994</v>
      </c>
      <c r="AF58" s="146" t="s">
        <v>5993</v>
      </c>
      <c r="AG58" s="146" t="s">
        <v>5993</v>
      </c>
      <c r="AH58" s="146" t="s">
        <v>6539</v>
      </c>
      <c r="AI58" s="146" t="s">
        <v>5993</v>
      </c>
      <c r="AJ58" s="146" t="s">
        <v>5995</v>
      </c>
      <c r="AK58" s="146" t="s">
        <v>5996</v>
      </c>
      <c r="AL58" s="146" t="s">
        <v>6000</v>
      </c>
      <c r="AM58" s="138" t="s">
        <v>5993</v>
      </c>
      <c r="AN58" s="138" t="s">
        <v>6114</v>
      </c>
      <c r="AO58" s="138" t="s">
        <v>6115</v>
      </c>
      <c r="AP58" s="138" t="s">
        <v>6010</v>
      </c>
      <c r="AQ58" s="141">
        <v>1</v>
      </c>
      <c r="AR58" t="s">
        <v>29</v>
      </c>
      <c r="AS58" t="s">
        <v>30</v>
      </c>
    </row>
    <row r="59" spans="1:45" s="138" customFormat="1">
      <c r="A59" s="146" t="s">
        <v>6540</v>
      </c>
      <c r="B59" s="147">
        <v>43713</v>
      </c>
      <c r="C59" s="146" t="s">
        <v>5978</v>
      </c>
      <c r="D59" s="146" t="s">
        <v>5979</v>
      </c>
      <c r="E59" s="146" t="s">
        <v>6541</v>
      </c>
      <c r="F59" s="146" t="s">
        <v>5980</v>
      </c>
      <c r="G59" s="146" t="s">
        <v>6020</v>
      </c>
      <c r="H59" s="146" t="s">
        <v>6021</v>
      </c>
      <c r="I59" s="146" t="s">
        <v>6117</v>
      </c>
      <c r="J59" s="146" t="s">
        <v>5983</v>
      </c>
      <c r="K59" s="146" t="s">
        <v>5984</v>
      </c>
      <c r="L59" s="146" t="s">
        <v>5985</v>
      </c>
      <c r="M59" s="146" t="s">
        <v>5986</v>
      </c>
      <c r="N59" s="146" t="s">
        <v>5983</v>
      </c>
      <c r="O59" s="146" t="s">
        <v>5987</v>
      </c>
      <c r="P59" s="146" t="s">
        <v>6016</v>
      </c>
      <c r="Q59" s="146" t="s">
        <v>6017</v>
      </c>
      <c r="R59" s="146" t="s">
        <v>6018</v>
      </c>
      <c r="S59" s="146" t="s">
        <v>6019</v>
      </c>
      <c r="T59" s="148">
        <v>5</v>
      </c>
      <c r="U59" s="148">
        <v>5</v>
      </c>
      <c r="V59" s="146" t="s">
        <v>5992</v>
      </c>
      <c r="W59" s="146" t="s">
        <v>5992</v>
      </c>
      <c r="X59" s="149">
        <v>155.45500000000001</v>
      </c>
      <c r="Y59" s="149">
        <v>155.45500000000001</v>
      </c>
      <c r="Z59" s="146" t="s">
        <v>5993</v>
      </c>
      <c r="AA59" s="150">
        <v>777.27499999999998</v>
      </c>
      <c r="AB59" s="150">
        <v>0</v>
      </c>
      <c r="AC59" s="150">
        <v>77.727999999999994</v>
      </c>
      <c r="AD59" s="151">
        <v>855.00300000000004</v>
      </c>
      <c r="AE59" s="146" t="s">
        <v>5994</v>
      </c>
      <c r="AF59" s="146" t="s">
        <v>5993</v>
      </c>
      <c r="AG59" s="146" t="s">
        <v>5993</v>
      </c>
      <c r="AH59" s="146" t="s">
        <v>6542</v>
      </c>
      <c r="AI59" s="146" t="s">
        <v>5993</v>
      </c>
      <c r="AJ59" s="146" t="s">
        <v>5995</v>
      </c>
      <c r="AK59" s="146" t="s">
        <v>5996</v>
      </c>
      <c r="AL59" s="146" t="s">
        <v>6000</v>
      </c>
      <c r="AM59" s="138" t="s">
        <v>5993</v>
      </c>
      <c r="AN59" s="138" t="s">
        <v>6116</v>
      </c>
      <c r="AO59" s="138" t="s">
        <v>6117</v>
      </c>
      <c r="AP59" s="138" t="s">
        <v>6010</v>
      </c>
      <c r="AQ59" s="141">
        <v>5</v>
      </c>
      <c r="AR59" t="s">
        <v>34</v>
      </c>
      <c r="AS59" t="s">
        <v>30</v>
      </c>
    </row>
    <row r="60" spans="1:45" s="138" customFormat="1">
      <c r="A60" s="146" t="s">
        <v>6540</v>
      </c>
      <c r="B60" s="147">
        <v>43713</v>
      </c>
      <c r="C60" s="146" t="s">
        <v>5978</v>
      </c>
      <c r="D60" s="146" t="s">
        <v>5979</v>
      </c>
      <c r="E60" s="146" t="s">
        <v>6541</v>
      </c>
      <c r="F60" s="146" t="s">
        <v>5980</v>
      </c>
      <c r="G60" s="146" t="s">
        <v>6020</v>
      </c>
      <c r="H60" s="146" t="s">
        <v>6021</v>
      </c>
      <c r="I60" s="146" t="s">
        <v>6117</v>
      </c>
      <c r="J60" s="146" t="s">
        <v>5983</v>
      </c>
      <c r="K60" s="146" t="s">
        <v>5984</v>
      </c>
      <c r="L60" s="146" t="s">
        <v>5985</v>
      </c>
      <c r="M60" s="146" t="s">
        <v>5986</v>
      </c>
      <c r="N60" s="146" t="s">
        <v>5983</v>
      </c>
      <c r="O60" s="146" t="s">
        <v>5987</v>
      </c>
      <c r="P60" s="146" t="s">
        <v>6016</v>
      </c>
      <c r="Q60" s="146" t="s">
        <v>6017</v>
      </c>
      <c r="R60" s="146" t="s">
        <v>6008</v>
      </c>
      <c r="S60" s="146" t="s">
        <v>6009</v>
      </c>
      <c r="T60" s="148">
        <v>1</v>
      </c>
      <c r="U60" s="148">
        <v>1</v>
      </c>
      <c r="V60" s="146" t="s">
        <v>5992</v>
      </c>
      <c r="W60" s="146" t="s">
        <v>5992</v>
      </c>
      <c r="X60" s="149">
        <v>355.45499999999998</v>
      </c>
      <c r="Y60" s="149">
        <v>355.45499999999998</v>
      </c>
      <c r="Z60" s="146" t="s">
        <v>5993</v>
      </c>
      <c r="AA60" s="150">
        <v>355.45499999999998</v>
      </c>
      <c r="AB60" s="150">
        <v>0</v>
      </c>
      <c r="AC60" s="150">
        <v>35.545999999999999</v>
      </c>
      <c r="AD60" s="151">
        <v>391.00099999999998</v>
      </c>
      <c r="AE60" s="146" t="s">
        <v>5994</v>
      </c>
      <c r="AF60" s="146" t="s">
        <v>5993</v>
      </c>
      <c r="AG60" s="146" t="s">
        <v>5993</v>
      </c>
      <c r="AH60" s="146" t="s">
        <v>6542</v>
      </c>
      <c r="AI60" s="146" t="s">
        <v>5993</v>
      </c>
      <c r="AJ60" s="146" t="s">
        <v>5995</v>
      </c>
      <c r="AK60" s="146" t="s">
        <v>5996</v>
      </c>
      <c r="AL60" s="146" t="s">
        <v>6000</v>
      </c>
      <c r="AM60" s="138" t="s">
        <v>5993</v>
      </c>
      <c r="AN60" s="138" t="s">
        <v>6116</v>
      </c>
      <c r="AO60" s="138" t="s">
        <v>6117</v>
      </c>
      <c r="AP60" s="138" t="s">
        <v>6010</v>
      </c>
      <c r="AQ60" s="141">
        <v>1</v>
      </c>
      <c r="AR60" t="s">
        <v>34</v>
      </c>
      <c r="AS60" t="s">
        <v>30</v>
      </c>
    </row>
    <row r="61" spans="1:45" s="138" customFormat="1">
      <c r="A61" s="146" t="s">
        <v>6540</v>
      </c>
      <c r="B61" s="147">
        <v>43713</v>
      </c>
      <c r="C61" s="146" t="s">
        <v>5978</v>
      </c>
      <c r="D61" s="146" t="s">
        <v>5979</v>
      </c>
      <c r="E61" s="146" t="s">
        <v>6541</v>
      </c>
      <c r="F61" s="146" t="s">
        <v>5980</v>
      </c>
      <c r="G61" s="146" t="s">
        <v>6020</v>
      </c>
      <c r="H61" s="146" t="s">
        <v>6021</v>
      </c>
      <c r="I61" s="146" t="s">
        <v>6117</v>
      </c>
      <c r="J61" s="146" t="s">
        <v>5983</v>
      </c>
      <c r="K61" s="146" t="s">
        <v>5984</v>
      </c>
      <c r="L61" s="146" t="s">
        <v>5985</v>
      </c>
      <c r="M61" s="146" t="s">
        <v>5986</v>
      </c>
      <c r="N61" s="146" t="s">
        <v>5983</v>
      </c>
      <c r="O61" s="146" t="s">
        <v>5987</v>
      </c>
      <c r="P61" s="146" t="s">
        <v>6016</v>
      </c>
      <c r="Q61" s="146" t="s">
        <v>6017</v>
      </c>
      <c r="R61" s="146" t="s">
        <v>5998</v>
      </c>
      <c r="S61" s="146" t="s">
        <v>5999</v>
      </c>
      <c r="T61" s="148">
        <v>7</v>
      </c>
      <c r="U61" s="148">
        <v>7</v>
      </c>
      <c r="V61" s="146" t="s">
        <v>5992</v>
      </c>
      <c r="W61" s="146" t="s">
        <v>5992</v>
      </c>
      <c r="X61" s="149">
        <v>313.63600000000002</v>
      </c>
      <c r="Y61" s="149">
        <v>313.63600000000002</v>
      </c>
      <c r="Z61" s="146" t="s">
        <v>5993</v>
      </c>
      <c r="AA61" s="150">
        <v>2195.4520000000002</v>
      </c>
      <c r="AB61" s="150">
        <v>0</v>
      </c>
      <c r="AC61" s="150">
        <v>219.54400000000001</v>
      </c>
      <c r="AD61" s="151">
        <v>2414.9960000000001</v>
      </c>
      <c r="AE61" s="146" t="s">
        <v>5994</v>
      </c>
      <c r="AF61" s="146" t="s">
        <v>5993</v>
      </c>
      <c r="AG61" s="146" t="s">
        <v>5993</v>
      </c>
      <c r="AH61" s="146" t="s">
        <v>6542</v>
      </c>
      <c r="AI61" s="146" t="s">
        <v>5993</v>
      </c>
      <c r="AJ61" s="146" t="s">
        <v>5995</v>
      </c>
      <c r="AK61" s="146" t="s">
        <v>5996</v>
      </c>
      <c r="AL61" s="146" t="s">
        <v>6000</v>
      </c>
      <c r="AM61" s="138" t="s">
        <v>5993</v>
      </c>
      <c r="AN61" s="138" t="s">
        <v>6116</v>
      </c>
      <c r="AO61" s="138" t="s">
        <v>6117</v>
      </c>
      <c r="AP61" s="138" t="s">
        <v>6010</v>
      </c>
      <c r="AQ61" s="141">
        <v>7</v>
      </c>
      <c r="AR61" t="s">
        <v>34</v>
      </c>
      <c r="AS61" t="s">
        <v>30</v>
      </c>
    </row>
    <row r="62" spans="1:45" s="138" customFormat="1">
      <c r="A62" s="146" t="s">
        <v>6540</v>
      </c>
      <c r="B62" s="147">
        <v>43713</v>
      </c>
      <c r="C62" s="146" t="s">
        <v>5978</v>
      </c>
      <c r="D62" s="146" t="s">
        <v>5979</v>
      </c>
      <c r="E62" s="146" t="s">
        <v>6541</v>
      </c>
      <c r="F62" s="146" t="s">
        <v>5980</v>
      </c>
      <c r="G62" s="146" t="s">
        <v>6020</v>
      </c>
      <c r="H62" s="146" t="s">
        <v>6021</v>
      </c>
      <c r="I62" s="146" t="s">
        <v>6117</v>
      </c>
      <c r="J62" s="146" t="s">
        <v>5983</v>
      </c>
      <c r="K62" s="146" t="s">
        <v>5984</v>
      </c>
      <c r="L62" s="146" t="s">
        <v>5985</v>
      </c>
      <c r="M62" s="146" t="s">
        <v>5986</v>
      </c>
      <c r="N62" s="146" t="s">
        <v>5983</v>
      </c>
      <c r="O62" s="146" t="s">
        <v>5987</v>
      </c>
      <c r="P62" s="146" t="s">
        <v>6016</v>
      </c>
      <c r="Q62" s="146" t="s">
        <v>6017</v>
      </c>
      <c r="R62" s="146" t="s">
        <v>6011</v>
      </c>
      <c r="S62" s="146" t="s">
        <v>6012</v>
      </c>
      <c r="T62" s="148">
        <v>4</v>
      </c>
      <c r="U62" s="148">
        <v>4</v>
      </c>
      <c r="V62" s="146" t="s">
        <v>5992</v>
      </c>
      <c r="W62" s="146" t="s">
        <v>5992</v>
      </c>
      <c r="X62" s="149">
        <v>334.54500000000002</v>
      </c>
      <c r="Y62" s="149">
        <v>334.54500000000002</v>
      </c>
      <c r="Z62" s="146" t="s">
        <v>5993</v>
      </c>
      <c r="AA62" s="150">
        <v>1338.18</v>
      </c>
      <c r="AB62" s="150">
        <v>0</v>
      </c>
      <c r="AC62" s="150">
        <v>133.81800000000001</v>
      </c>
      <c r="AD62" s="151">
        <v>1471.998</v>
      </c>
      <c r="AE62" s="146" t="s">
        <v>5994</v>
      </c>
      <c r="AF62" s="146" t="s">
        <v>5993</v>
      </c>
      <c r="AG62" s="146" t="s">
        <v>5993</v>
      </c>
      <c r="AH62" s="146" t="s">
        <v>6542</v>
      </c>
      <c r="AI62" s="146" t="s">
        <v>5993</v>
      </c>
      <c r="AJ62" s="146" t="s">
        <v>5995</v>
      </c>
      <c r="AK62" s="146" t="s">
        <v>5996</v>
      </c>
      <c r="AL62" s="146" t="s">
        <v>6000</v>
      </c>
      <c r="AM62" s="138" t="s">
        <v>5993</v>
      </c>
      <c r="AN62" s="138" t="s">
        <v>6116</v>
      </c>
      <c r="AO62" s="138" t="s">
        <v>6117</v>
      </c>
      <c r="AP62" s="138" t="s">
        <v>6010</v>
      </c>
      <c r="AQ62" s="141">
        <v>4</v>
      </c>
      <c r="AR62" t="s">
        <v>34</v>
      </c>
      <c r="AS62" t="s">
        <v>30</v>
      </c>
    </row>
    <row r="63" spans="1:45" s="138" customFormat="1">
      <c r="A63" s="146" t="s">
        <v>6540</v>
      </c>
      <c r="B63" s="147">
        <v>43713</v>
      </c>
      <c r="C63" s="146" t="s">
        <v>5978</v>
      </c>
      <c r="D63" s="146" t="s">
        <v>5979</v>
      </c>
      <c r="E63" s="146" t="s">
        <v>6541</v>
      </c>
      <c r="F63" s="146" t="s">
        <v>5980</v>
      </c>
      <c r="G63" s="146" t="s">
        <v>6020</v>
      </c>
      <c r="H63" s="146" t="s">
        <v>6021</v>
      </c>
      <c r="I63" s="146" t="s">
        <v>6117</v>
      </c>
      <c r="J63" s="146" t="s">
        <v>5983</v>
      </c>
      <c r="K63" s="146" t="s">
        <v>5984</v>
      </c>
      <c r="L63" s="146" t="s">
        <v>5985</v>
      </c>
      <c r="M63" s="146" t="s">
        <v>5986</v>
      </c>
      <c r="N63" s="146" t="s">
        <v>5983</v>
      </c>
      <c r="O63" s="146" t="s">
        <v>5987</v>
      </c>
      <c r="P63" s="146" t="s">
        <v>6016</v>
      </c>
      <c r="Q63" s="146" t="s">
        <v>6017</v>
      </c>
      <c r="R63" s="146" t="s">
        <v>6024</v>
      </c>
      <c r="S63" s="146" t="s">
        <v>6025</v>
      </c>
      <c r="T63" s="148">
        <v>2</v>
      </c>
      <c r="U63" s="148">
        <v>2</v>
      </c>
      <c r="V63" s="146" t="s">
        <v>5992</v>
      </c>
      <c r="W63" s="146" t="s">
        <v>5992</v>
      </c>
      <c r="X63" s="149">
        <v>313.63600000000002</v>
      </c>
      <c r="Y63" s="149">
        <v>313.63600000000002</v>
      </c>
      <c r="Z63" s="146" t="s">
        <v>5993</v>
      </c>
      <c r="AA63" s="150">
        <v>627.27200000000005</v>
      </c>
      <c r="AB63" s="150">
        <v>0</v>
      </c>
      <c r="AC63" s="150">
        <v>62.726999999999997</v>
      </c>
      <c r="AD63" s="151">
        <v>689.99900000000002</v>
      </c>
      <c r="AE63" s="146" t="s">
        <v>5994</v>
      </c>
      <c r="AF63" s="146" t="s">
        <v>5993</v>
      </c>
      <c r="AG63" s="146" t="s">
        <v>5993</v>
      </c>
      <c r="AH63" s="146" t="s">
        <v>6542</v>
      </c>
      <c r="AI63" s="146" t="s">
        <v>5993</v>
      </c>
      <c r="AJ63" s="146" t="s">
        <v>5995</v>
      </c>
      <c r="AK63" s="146" t="s">
        <v>5996</v>
      </c>
      <c r="AL63" s="146" t="s">
        <v>6000</v>
      </c>
      <c r="AM63" s="138" t="s">
        <v>5993</v>
      </c>
      <c r="AN63" s="138" t="s">
        <v>6116</v>
      </c>
      <c r="AO63" s="138" t="s">
        <v>6117</v>
      </c>
      <c r="AP63" s="138" t="s">
        <v>6010</v>
      </c>
      <c r="AQ63" s="141">
        <v>2</v>
      </c>
      <c r="AR63" t="s">
        <v>34</v>
      </c>
      <c r="AS63" t="s">
        <v>30</v>
      </c>
    </row>
    <row r="64" spans="1:45" s="138" customFormat="1">
      <c r="A64" s="146" t="s">
        <v>6543</v>
      </c>
      <c r="B64" s="147">
        <v>43713</v>
      </c>
      <c r="C64" s="146" t="s">
        <v>5978</v>
      </c>
      <c r="D64" s="146" t="s">
        <v>5979</v>
      </c>
      <c r="E64" s="146" t="s">
        <v>6544</v>
      </c>
      <c r="F64" s="146" t="s">
        <v>5980</v>
      </c>
      <c r="G64" s="146" t="s">
        <v>6020</v>
      </c>
      <c r="H64" s="146" t="s">
        <v>6021</v>
      </c>
      <c r="I64" s="146" t="s">
        <v>6050</v>
      </c>
      <c r="J64" s="146" t="s">
        <v>5983</v>
      </c>
      <c r="K64" s="146" t="s">
        <v>5984</v>
      </c>
      <c r="L64" s="146" t="s">
        <v>5985</v>
      </c>
      <c r="M64" s="146" t="s">
        <v>5986</v>
      </c>
      <c r="N64" s="146" t="s">
        <v>5983</v>
      </c>
      <c r="O64" s="146" t="s">
        <v>5987</v>
      </c>
      <c r="P64" s="146" t="s">
        <v>6016</v>
      </c>
      <c r="Q64" s="146" t="s">
        <v>6017</v>
      </c>
      <c r="R64" s="146" t="s">
        <v>6008</v>
      </c>
      <c r="S64" s="146" t="s">
        <v>6009</v>
      </c>
      <c r="T64" s="148">
        <v>1</v>
      </c>
      <c r="U64" s="148">
        <v>1</v>
      </c>
      <c r="V64" s="146" t="s">
        <v>5992</v>
      </c>
      <c r="W64" s="146" t="s">
        <v>5992</v>
      </c>
      <c r="X64" s="149">
        <v>355.45499999999998</v>
      </c>
      <c r="Y64" s="149">
        <v>355.45499999999998</v>
      </c>
      <c r="Z64" s="146" t="s">
        <v>5993</v>
      </c>
      <c r="AA64" s="150">
        <v>355.45499999999998</v>
      </c>
      <c r="AB64" s="150">
        <v>0</v>
      </c>
      <c r="AC64" s="150">
        <v>35.545999999999999</v>
      </c>
      <c r="AD64" s="151">
        <v>391.00099999999998</v>
      </c>
      <c r="AE64" s="146" t="s">
        <v>5994</v>
      </c>
      <c r="AF64" s="146" t="s">
        <v>5993</v>
      </c>
      <c r="AG64" s="146" t="s">
        <v>5993</v>
      </c>
      <c r="AH64" s="146" t="s">
        <v>6545</v>
      </c>
      <c r="AI64" s="146" t="s">
        <v>5993</v>
      </c>
      <c r="AJ64" s="146" t="s">
        <v>5995</v>
      </c>
      <c r="AK64" s="146" t="s">
        <v>5996</v>
      </c>
      <c r="AL64" s="146" t="s">
        <v>6000</v>
      </c>
      <c r="AM64" s="138" t="s">
        <v>5993</v>
      </c>
      <c r="AN64" s="138" t="s">
        <v>6049</v>
      </c>
      <c r="AO64" s="138" t="s">
        <v>6050</v>
      </c>
      <c r="AP64" s="138" t="s">
        <v>6010</v>
      </c>
      <c r="AQ64" s="141">
        <v>1</v>
      </c>
      <c r="AR64" t="s">
        <v>34</v>
      </c>
      <c r="AS64" t="s">
        <v>30</v>
      </c>
    </row>
    <row r="65" spans="1:45" s="138" customFormat="1">
      <c r="A65" s="146" t="s">
        <v>6543</v>
      </c>
      <c r="B65" s="147">
        <v>43713</v>
      </c>
      <c r="C65" s="146" t="s">
        <v>5978</v>
      </c>
      <c r="D65" s="146" t="s">
        <v>5979</v>
      </c>
      <c r="E65" s="146" t="s">
        <v>6544</v>
      </c>
      <c r="F65" s="146" t="s">
        <v>5980</v>
      </c>
      <c r="G65" s="146" t="s">
        <v>6020</v>
      </c>
      <c r="H65" s="146" t="s">
        <v>6021</v>
      </c>
      <c r="I65" s="146" t="s">
        <v>6050</v>
      </c>
      <c r="J65" s="146" t="s">
        <v>5983</v>
      </c>
      <c r="K65" s="146" t="s">
        <v>5984</v>
      </c>
      <c r="L65" s="146" t="s">
        <v>5985</v>
      </c>
      <c r="M65" s="146" t="s">
        <v>5986</v>
      </c>
      <c r="N65" s="146" t="s">
        <v>5983</v>
      </c>
      <c r="O65" s="146" t="s">
        <v>5987</v>
      </c>
      <c r="P65" s="146" t="s">
        <v>6016</v>
      </c>
      <c r="Q65" s="146" t="s">
        <v>6017</v>
      </c>
      <c r="R65" s="146" t="s">
        <v>5990</v>
      </c>
      <c r="S65" s="146" t="s">
        <v>5991</v>
      </c>
      <c r="T65" s="148">
        <v>10</v>
      </c>
      <c r="U65" s="148">
        <v>10</v>
      </c>
      <c r="V65" s="146" t="s">
        <v>5992</v>
      </c>
      <c r="W65" s="146" t="s">
        <v>5992</v>
      </c>
      <c r="X65" s="149">
        <v>213.273</v>
      </c>
      <c r="Y65" s="149">
        <v>213.273</v>
      </c>
      <c r="Z65" s="146" t="s">
        <v>5993</v>
      </c>
      <c r="AA65" s="150">
        <v>2132.73</v>
      </c>
      <c r="AB65" s="150">
        <v>0</v>
      </c>
      <c r="AC65" s="150">
        <v>213.273</v>
      </c>
      <c r="AD65" s="151">
        <v>2346.0030000000002</v>
      </c>
      <c r="AE65" s="146" t="s">
        <v>5994</v>
      </c>
      <c r="AF65" s="146" t="s">
        <v>5993</v>
      </c>
      <c r="AG65" s="146" t="s">
        <v>5993</v>
      </c>
      <c r="AH65" s="146" t="s">
        <v>6545</v>
      </c>
      <c r="AI65" s="146" t="s">
        <v>5993</v>
      </c>
      <c r="AJ65" s="146" t="s">
        <v>5995</v>
      </c>
      <c r="AK65" s="146" t="s">
        <v>5996</v>
      </c>
      <c r="AL65" s="146" t="s">
        <v>6000</v>
      </c>
      <c r="AM65" s="138" t="s">
        <v>5993</v>
      </c>
      <c r="AN65" s="138" t="s">
        <v>6049</v>
      </c>
      <c r="AO65" s="138" t="s">
        <v>6050</v>
      </c>
      <c r="AP65" s="138" t="s">
        <v>6010</v>
      </c>
      <c r="AQ65" s="141">
        <v>10</v>
      </c>
      <c r="AR65" t="s">
        <v>34</v>
      </c>
      <c r="AS65" t="s">
        <v>30</v>
      </c>
    </row>
    <row r="66" spans="1:45" s="138" customFormat="1">
      <c r="A66" s="146" t="s">
        <v>6543</v>
      </c>
      <c r="B66" s="147">
        <v>43713</v>
      </c>
      <c r="C66" s="146" t="s">
        <v>5978</v>
      </c>
      <c r="D66" s="146" t="s">
        <v>5979</v>
      </c>
      <c r="E66" s="146" t="s">
        <v>6544</v>
      </c>
      <c r="F66" s="146" t="s">
        <v>5980</v>
      </c>
      <c r="G66" s="146" t="s">
        <v>6020</v>
      </c>
      <c r="H66" s="146" t="s">
        <v>6021</v>
      </c>
      <c r="I66" s="146" t="s">
        <v>6050</v>
      </c>
      <c r="J66" s="146" t="s">
        <v>5983</v>
      </c>
      <c r="K66" s="146" t="s">
        <v>5984</v>
      </c>
      <c r="L66" s="146" t="s">
        <v>5985</v>
      </c>
      <c r="M66" s="146" t="s">
        <v>5986</v>
      </c>
      <c r="N66" s="146" t="s">
        <v>5983</v>
      </c>
      <c r="O66" s="146" t="s">
        <v>5987</v>
      </c>
      <c r="P66" s="146" t="s">
        <v>6016</v>
      </c>
      <c r="Q66" s="146" t="s">
        <v>6017</v>
      </c>
      <c r="R66" s="146" t="s">
        <v>5998</v>
      </c>
      <c r="S66" s="146" t="s">
        <v>5999</v>
      </c>
      <c r="T66" s="148">
        <v>2</v>
      </c>
      <c r="U66" s="148">
        <v>2</v>
      </c>
      <c r="V66" s="146" t="s">
        <v>5992</v>
      </c>
      <c r="W66" s="146" t="s">
        <v>5992</v>
      </c>
      <c r="X66" s="149">
        <v>313.63600000000002</v>
      </c>
      <c r="Y66" s="149">
        <v>313.63600000000002</v>
      </c>
      <c r="Z66" s="146" t="s">
        <v>5993</v>
      </c>
      <c r="AA66" s="150">
        <v>627.27200000000005</v>
      </c>
      <c r="AB66" s="150">
        <v>0</v>
      </c>
      <c r="AC66" s="150">
        <v>62.726999999999997</v>
      </c>
      <c r="AD66" s="151">
        <v>689.99900000000002</v>
      </c>
      <c r="AE66" s="146" t="s">
        <v>5994</v>
      </c>
      <c r="AF66" s="146" t="s">
        <v>5993</v>
      </c>
      <c r="AG66" s="146" t="s">
        <v>5993</v>
      </c>
      <c r="AH66" s="146" t="s">
        <v>6545</v>
      </c>
      <c r="AI66" s="146" t="s">
        <v>5993</v>
      </c>
      <c r="AJ66" s="146" t="s">
        <v>5995</v>
      </c>
      <c r="AK66" s="146" t="s">
        <v>5996</v>
      </c>
      <c r="AL66" s="146" t="s">
        <v>6000</v>
      </c>
      <c r="AM66" s="138" t="s">
        <v>5993</v>
      </c>
      <c r="AN66" s="138" t="s">
        <v>6049</v>
      </c>
      <c r="AO66" s="138" t="s">
        <v>6050</v>
      </c>
      <c r="AP66" s="138" t="s">
        <v>6010</v>
      </c>
      <c r="AQ66" s="141">
        <v>2</v>
      </c>
      <c r="AR66" t="s">
        <v>34</v>
      </c>
      <c r="AS66" t="s">
        <v>30</v>
      </c>
    </row>
    <row r="67" spans="1:45" s="138" customFormat="1">
      <c r="A67" s="146" t="s">
        <v>6543</v>
      </c>
      <c r="B67" s="147">
        <v>43713</v>
      </c>
      <c r="C67" s="146" t="s">
        <v>5978</v>
      </c>
      <c r="D67" s="146" t="s">
        <v>5979</v>
      </c>
      <c r="E67" s="146" t="s">
        <v>6544</v>
      </c>
      <c r="F67" s="146" t="s">
        <v>5980</v>
      </c>
      <c r="G67" s="146" t="s">
        <v>6020</v>
      </c>
      <c r="H67" s="146" t="s">
        <v>6021</v>
      </c>
      <c r="I67" s="146" t="s">
        <v>6050</v>
      </c>
      <c r="J67" s="146" t="s">
        <v>5983</v>
      </c>
      <c r="K67" s="146" t="s">
        <v>5984</v>
      </c>
      <c r="L67" s="146" t="s">
        <v>5985</v>
      </c>
      <c r="M67" s="146" t="s">
        <v>5986</v>
      </c>
      <c r="N67" s="146" t="s">
        <v>5983</v>
      </c>
      <c r="O67" s="146" t="s">
        <v>5987</v>
      </c>
      <c r="P67" s="146" t="s">
        <v>6016</v>
      </c>
      <c r="Q67" s="146" t="s">
        <v>6017</v>
      </c>
      <c r="R67" s="146" t="s">
        <v>6011</v>
      </c>
      <c r="S67" s="146" t="s">
        <v>6012</v>
      </c>
      <c r="T67" s="148">
        <v>1</v>
      </c>
      <c r="U67" s="148">
        <v>1</v>
      </c>
      <c r="V67" s="146" t="s">
        <v>5992</v>
      </c>
      <c r="W67" s="146" t="s">
        <v>5992</v>
      </c>
      <c r="X67" s="149">
        <v>334.54500000000002</v>
      </c>
      <c r="Y67" s="149">
        <v>334.54500000000002</v>
      </c>
      <c r="Z67" s="146" t="s">
        <v>5993</v>
      </c>
      <c r="AA67" s="150">
        <v>334.54500000000002</v>
      </c>
      <c r="AB67" s="150">
        <v>0</v>
      </c>
      <c r="AC67" s="150">
        <v>33.454999999999998</v>
      </c>
      <c r="AD67" s="151">
        <v>368</v>
      </c>
      <c r="AE67" s="146" t="s">
        <v>5994</v>
      </c>
      <c r="AF67" s="146" t="s">
        <v>5993</v>
      </c>
      <c r="AG67" s="146" t="s">
        <v>5993</v>
      </c>
      <c r="AH67" s="146" t="s">
        <v>6545</v>
      </c>
      <c r="AI67" s="146" t="s">
        <v>5993</v>
      </c>
      <c r="AJ67" s="146" t="s">
        <v>5995</v>
      </c>
      <c r="AK67" s="146" t="s">
        <v>5996</v>
      </c>
      <c r="AL67" s="146" t="s">
        <v>6000</v>
      </c>
      <c r="AM67" s="138" t="s">
        <v>5993</v>
      </c>
      <c r="AN67" s="138" t="s">
        <v>6049</v>
      </c>
      <c r="AO67" s="138" t="s">
        <v>6050</v>
      </c>
      <c r="AP67" s="138" t="s">
        <v>6010</v>
      </c>
      <c r="AQ67" s="141">
        <v>1</v>
      </c>
      <c r="AR67" t="s">
        <v>34</v>
      </c>
      <c r="AS67" t="s">
        <v>30</v>
      </c>
    </row>
    <row r="68" spans="1:45" s="138" customFormat="1">
      <c r="A68" s="146" t="s">
        <v>6543</v>
      </c>
      <c r="B68" s="147">
        <v>43713</v>
      </c>
      <c r="C68" s="146" t="s">
        <v>5978</v>
      </c>
      <c r="D68" s="146" t="s">
        <v>5979</v>
      </c>
      <c r="E68" s="146" t="s">
        <v>6544</v>
      </c>
      <c r="F68" s="146" t="s">
        <v>5980</v>
      </c>
      <c r="G68" s="146" t="s">
        <v>6020</v>
      </c>
      <c r="H68" s="146" t="s">
        <v>6021</v>
      </c>
      <c r="I68" s="146" t="s">
        <v>6050</v>
      </c>
      <c r="J68" s="146" t="s">
        <v>5983</v>
      </c>
      <c r="K68" s="146" t="s">
        <v>5984</v>
      </c>
      <c r="L68" s="146" t="s">
        <v>5985</v>
      </c>
      <c r="M68" s="146" t="s">
        <v>5986</v>
      </c>
      <c r="N68" s="146" t="s">
        <v>5983</v>
      </c>
      <c r="O68" s="146" t="s">
        <v>5987</v>
      </c>
      <c r="P68" s="146" t="s">
        <v>6016</v>
      </c>
      <c r="Q68" s="146" t="s">
        <v>6017</v>
      </c>
      <c r="R68" s="146" t="s">
        <v>6024</v>
      </c>
      <c r="S68" s="146" t="s">
        <v>6025</v>
      </c>
      <c r="T68" s="148">
        <v>4</v>
      </c>
      <c r="U68" s="148">
        <v>4</v>
      </c>
      <c r="V68" s="146" t="s">
        <v>5992</v>
      </c>
      <c r="W68" s="146" t="s">
        <v>5992</v>
      </c>
      <c r="X68" s="149">
        <v>313.63600000000002</v>
      </c>
      <c r="Y68" s="149">
        <v>313.63600000000002</v>
      </c>
      <c r="Z68" s="146" t="s">
        <v>5993</v>
      </c>
      <c r="AA68" s="150">
        <v>1254.5440000000001</v>
      </c>
      <c r="AB68" s="150">
        <v>0</v>
      </c>
      <c r="AC68" s="150">
        <v>125.45399999999999</v>
      </c>
      <c r="AD68" s="151">
        <v>1379.998</v>
      </c>
      <c r="AE68" s="146" t="s">
        <v>5994</v>
      </c>
      <c r="AF68" s="146" t="s">
        <v>5993</v>
      </c>
      <c r="AG68" s="146" t="s">
        <v>5993</v>
      </c>
      <c r="AH68" s="146" t="s">
        <v>6545</v>
      </c>
      <c r="AI68" s="146" t="s">
        <v>5993</v>
      </c>
      <c r="AJ68" s="146" t="s">
        <v>5995</v>
      </c>
      <c r="AK68" s="146" t="s">
        <v>5996</v>
      </c>
      <c r="AL68" s="146" t="s">
        <v>6000</v>
      </c>
      <c r="AM68" s="138" t="s">
        <v>5993</v>
      </c>
      <c r="AN68" s="138" t="s">
        <v>6049</v>
      </c>
      <c r="AO68" s="138" t="s">
        <v>6050</v>
      </c>
      <c r="AP68" s="138" t="s">
        <v>6010</v>
      </c>
      <c r="AQ68" s="141">
        <v>4</v>
      </c>
      <c r="AR68" t="s">
        <v>34</v>
      </c>
      <c r="AS68" t="s">
        <v>30</v>
      </c>
    </row>
    <row r="69" spans="1:45" s="138" customFormat="1">
      <c r="A69" s="146" t="s">
        <v>6546</v>
      </c>
      <c r="B69" s="147">
        <v>43713</v>
      </c>
      <c r="C69" s="146" t="s">
        <v>5978</v>
      </c>
      <c r="D69" s="146" t="s">
        <v>5979</v>
      </c>
      <c r="E69" s="146" t="s">
        <v>6547</v>
      </c>
      <c r="F69" s="146" t="s">
        <v>5980</v>
      </c>
      <c r="G69" s="146" t="s">
        <v>5981</v>
      </c>
      <c r="H69" s="146" t="s">
        <v>5299</v>
      </c>
      <c r="I69" s="146" t="s">
        <v>5982</v>
      </c>
      <c r="J69" s="146" t="s">
        <v>5983</v>
      </c>
      <c r="K69" s="146" t="s">
        <v>6516</v>
      </c>
      <c r="L69" s="146" t="s">
        <v>6517</v>
      </c>
      <c r="M69" s="146" t="s">
        <v>5986</v>
      </c>
      <c r="N69" s="146" t="s">
        <v>5983</v>
      </c>
      <c r="O69" s="146" t="s">
        <v>5987</v>
      </c>
      <c r="P69" s="146" t="s">
        <v>5988</v>
      </c>
      <c r="Q69" s="146" t="s">
        <v>5989</v>
      </c>
      <c r="R69" s="146" t="s">
        <v>6018</v>
      </c>
      <c r="S69" s="146" t="s">
        <v>6019</v>
      </c>
      <c r="T69" s="148">
        <v>1000</v>
      </c>
      <c r="U69" s="148">
        <v>1000</v>
      </c>
      <c r="V69" s="146" t="s">
        <v>5992</v>
      </c>
      <c r="W69" s="146" t="s">
        <v>5992</v>
      </c>
      <c r="X69" s="149">
        <v>104.23699999999999</v>
      </c>
      <c r="Y69" s="149">
        <v>104.23699999999999</v>
      </c>
      <c r="Z69" s="146" t="s">
        <v>5993</v>
      </c>
      <c r="AA69" s="150">
        <v>104236.5</v>
      </c>
      <c r="AB69" s="150">
        <v>-34745.5</v>
      </c>
      <c r="AC69" s="150">
        <v>10423.65</v>
      </c>
      <c r="AD69" s="151">
        <v>114660.15</v>
      </c>
      <c r="AE69" s="146" t="s">
        <v>5994</v>
      </c>
      <c r="AF69" s="146" t="s">
        <v>5993</v>
      </c>
      <c r="AG69" s="146" t="s">
        <v>5993</v>
      </c>
      <c r="AH69" s="146" t="s">
        <v>6548</v>
      </c>
      <c r="AI69" s="146" t="s">
        <v>5993</v>
      </c>
      <c r="AJ69" s="146" t="s">
        <v>5995</v>
      </c>
      <c r="AK69" s="146" t="s">
        <v>5996</v>
      </c>
      <c r="AL69" s="146" t="s">
        <v>5997</v>
      </c>
      <c r="AM69" s="138" t="s">
        <v>5993</v>
      </c>
      <c r="AN69" s="138" t="s">
        <v>5993</v>
      </c>
      <c r="AO69" s="138" t="s">
        <v>5993</v>
      </c>
      <c r="AP69" s="138" t="s">
        <v>5993</v>
      </c>
      <c r="AQ69" s="141">
        <v>1000</v>
      </c>
      <c r="AR69">
        <v>0</v>
      </c>
      <c r="AS69" t="s">
        <v>27</v>
      </c>
    </row>
    <row r="70" spans="1:45" s="152" customFormat="1">
      <c r="A70" s="146" t="s">
        <v>6546</v>
      </c>
      <c r="B70" s="147">
        <v>43713</v>
      </c>
      <c r="C70" s="146" t="s">
        <v>5978</v>
      </c>
      <c r="D70" s="146" t="s">
        <v>5979</v>
      </c>
      <c r="E70" s="146" t="s">
        <v>6547</v>
      </c>
      <c r="F70" s="146" t="s">
        <v>5980</v>
      </c>
      <c r="G70" s="146" t="s">
        <v>5981</v>
      </c>
      <c r="H70" s="146" t="s">
        <v>5299</v>
      </c>
      <c r="I70" s="146" t="s">
        <v>5982</v>
      </c>
      <c r="J70" s="146" t="s">
        <v>5983</v>
      </c>
      <c r="K70" s="146" t="s">
        <v>6516</v>
      </c>
      <c r="L70" s="146" t="s">
        <v>6517</v>
      </c>
      <c r="M70" s="146" t="s">
        <v>5986</v>
      </c>
      <c r="N70" s="146" t="s">
        <v>5983</v>
      </c>
      <c r="O70" s="146" t="s">
        <v>5987</v>
      </c>
      <c r="P70" s="146" t="s">
        <v>5988</v>
      </c>
      <c r="Q70" s="146" t="s">
        <v>5989</v>
      </c>
      <c r="R70" s="146" t="s">
        <v>5998</v>
      </c>
      <c r="S70" s="146" t="s">
        <v>5999</v>
      </c>
      <c r="T70" s="148">
        <v>260</v>
      </c>
      <c r="U70" s="148">
        <v>260</v>
      </c>
      <c r="V70" s="146" t="s">
        <v>5992</v>
      </c>
      <c r="W70" s="146" t="s">
        <v>5992</v>
      </c>
      <c r="X70" s="149">
        <v>232.05</v>
      </c>
      <c r="Y70" s="149">
        <v>232.05</v>
      </c>
      <c r="Z70" s="146" t="s">
        <v>5993</v>
      </c>
      <c r="AA70" s="150">
        <v>60333</v>
      </c>
      <c r="AB70" s="150">
        <v>-10647</v>
      </c>
      <c r="AC70" s="150">
        <v>6033.3</v>
      </c>
      <c r="AD70" s="151">
        <v>66366.3</v>
      </c>
      <c r="AE70" s="146" t="s">
        <v>5994</v>
      </c>
      <c r="AF70" s="146" t="s">
        <v>5993</v>
      </c>
      <c r="AG70" s="146" t="s">
        <v>5993</v>
      </c>
      <c r="AH70" s="146" t="s">
        <v>6548</v>
      </c>
      <c r="AI70" s="146" t="s">
        <v>5993</v>
      </c>
      <c r="AJ70" s="146" t="s">
        <v>5995</v>
      </c>
      <c r="AK70" s="146" t="s">
        <v>5996</v>
      </c>
      <c r="AL70" s="146" t="s">
        <v>5997</v>
      </c>
      <c r="AM70" s="138" t="s">
        <v>5993</v>
      </c>
      <c r="AN70" s="138" t="s">
        <v>5993</v>
      </c>
      <c r="AO70" s="138" t="s">
        <v>5993</v>
      </c>
      <c r="AP70" s="138" t="s">
        <v>5993</v>
      </c>
      <c r="AQ70" s="141">
        <v>260</v>
      </c>
      <c r="AR70">
        <v>0</v>
      </c>
      <c r="AS70" t="s">
        <v>27</v>
      </c>
    </row>
    <row r="71" spans="1:45" s="152" customFormat="1">
      <c r="A71" s="146" t="s">
        <v>6549</v>
      </c>
      <c r="B71" s="147">
        <v>43713</v>
      </c>
      <c r="C71" s="146" t="s">
        <v>5978</v>
      </c>
      <c r="D71" s="146" t="s">
        <v>5979</v>
      </c>
      <c r="E71" s="146" t="s">
        <v>6550</v>
      </c>
      <c r="F71" s="146" t="s">
        <v>5980</v>
      </c>
      <c r="G71" s="146" t="s">
        <v>5981</v>
      </c>
      <c r="H71" s="146" t="s">
        <v>5299</v>
      </c>
      <c r="I71" s="146" t="s">
        <v>5982</v>
      </c>
      <c r="J71" s="146" t="s">
        <v>5983</v>
      </c>
      <c r="K71" s="146" t="s">
        <v>6516</v>
      </c>
      <c r="L71" s="146" t="s">
        <v>6517</v>
      </c>
      <c r="M71" s="146" t="s">
        <v>5986</v>
      </c>
      <c r="N71" s="146" t="s">
        <v>5983</v>
      </c>
      <c r="O71" s="146" t="s">
        <v>5987</v>
      </c>
      <c r="P71" s="146" t="s">
        <v>5988</v>
      </c>
      <c r="Q71" s="146" t="s">
        <v>5989</v>
      </c>
      <c r="R71" s="146" t="s">
        <v>6018</v>
      </c>
      <c r="S71" s="146" t="s">
        <v>6019</v>
      </c>
      <c r="T71" s="148">
        <v>300</v>
      </c>
      <c r="U71" s="148">
        <v>300</v>
      </c>
      <c r="V71" s="146" t="s">
        <v>5992</v>
      </c>
      <c r="W71" s="146" t="s">
        <v>5992</v>
      </c>
      <c r="X71" s="149">
        <v>138.982</v>
      </c>
      <c r="Y71" s="149">
        <v>138.982</v>
      </c>
      <c r="Z71" s="146" t="s">
        <v>5993</v>
      </c>
      <c r="AA71" s="150">
        <v>41694.6</v>
      </c>
      <c r="AB71" s="150">
        <v>0</v>
      </c>
      <c r="AC71" s="150">
        <v>4169.46</v>
      </c>
      <c r="AD71" s="151">
        <v>45864.06</v>
      </c>
      <c r="AE71" s="146" t="s">
        <v>5994</v>
      </c>
      <c r="AF71" s="146" t="s">
        <v>5993</v>
      </c>
      <c r="AG71" s="146" t="s">
        <v>5993</v>
      </c>
      <c r="AH71" s="146" t="s">
        <v>6551</v>
      </c>
      <c r="AI71" s="146" t="s">
        <v>5993</v>
      </c>
      <c r="AJ71" s="146" t="s">
        <v>5995</v>
      </c>
      <c r="AK71" s="146" t="s">
        <v>5996</v>
      </c>
      <c r="AL71" s="146" t="s">
        <v>5997</v>
      </c>
      <c r="AM71" s="138" t="s">
        <v>5993</v>
      </c>
      <c r="AN71" s="138" t="s">
        <v>5993</v>
      </c>
      <c r="AO71" s="138" t="s">
        <v>5993</v>
      </c>
      <c r="AP71" s="138" t="s">
        <v>5993</v>
      </c>
      <c r="AQ71" s="141">
        <v>300</v>
      </c>
      <c r="AR71">
        <v>0</v>
      </c>
      <c r="AS71" t="s">
        <v>27</v>
      </c>
    </row>
    <row r="72" spans="1:45" s="152" customFormat="1">
      <c r="A72" s="146" t="s">
        <v>6549</v>
      </c>
      <c r="B72" s="147">
        <v>43713</v>
      </c>
      <c r="C72" s="146" t="s">
        <v>5978</v>
      </c>
      <c r="D72" s="146" t="s">
        <v>5979</v>
      </c>
      <c r="E72" s="146" t="s">
        <v>6550</v>
      </c>
      <c r="F72" s="146" t="s">
        <v>5980</v>
      </c>
      <c r="G72" s="146" t="s">
        <v>5981</v>
      </c>
      <c r="H72" s="146" t="s">
        <v>5299</v>
      </c>
      <c r="I72" s="146" t="s">
        <v>5982</v>
      </c>
      <c r="J72" s="146" t="s">
        <v>5983</v>
      </c>
      <c r="K72" s="146" t="s">
        <v>6516</v>
      </c>
      <c r="L72" s="146" t="s">
        <v>6517</v>
      </c>
      <c r="M72" s="146" t="s">
        <v>5986</v>
      </c>
      <c r="N72" s="146" t="s">
        <v>5983</v>
      </c>
      <c r="O72" s="146" t="s">
        <v>5987</v>
      </c>
      <c r="P72" s="146" t="s">
        <v>5988</v>
      </c>
      <c r="Q72" s="146" t="s">
        <v>5989</v>
      </c>
      <c r="R72" s="146" t="s">
        <v>6044</v>
      </c>
      <c r="S72" s="146" t="s">
        <v>6045</v>
      </c>
      <c r="T72" s="148">
        <v>100</v>
      </c>
      <c r="U72" s="148">
        <v>100</v>
      </c>
      <c r="V72" s="146" t="s">
        <v>5992</v>
      </c>
      <c r="W72" s="146" t="s">
        <v>5992</v>
      </c>
      <c r="X72" s="149">
        <v>185.64</v>
      </c>
      <c r="Y72" s="149">
        <v>185.64</v>
      </c>
      <c r="Z72" s="146" t="s">
        <v>5993</v>
      </c>
      <c r="AA72" s="150">
        <v>18564</v>
      </c>
      <c r="AB72" s="150">
        <v>0</v>
      </c>
      <c r="AC72" s="150">
        <v>1856.4</v>
      </c>
      <c r="AD72" s="151">
        <v>20420.400000000001</v>
      </c>
      <c r="AE72" s="146" t="s">
        <v>5994</v>
      </c>
      <c r="AF72" s="146" t="s">
        <v>5993</v>
      </c>
      <c r="AG72" s="146" t="s">
        <v>5993</v>
      </c>
      <c r="AH72" s="146" t="s">
        <v>6551</v>
      </c>
      <c r="AI72" s="146" t="s">
        <v>5993</v>
      </c>
      <c r="AJ72" s="146" t="s">
        <v>5995</v>
      </c>
      <c r="AK72" s="146" t="s">
        <v>5996</v>
      </c>
      <c r="AL72" s="146" t="s">
        <v>5997</v>
      </c>
      <c r="AM72" s="138" t="s">
        <v>5993</v>
      </c>
      <c r="AN72" s="138" t="s">
        <v>5993</v>
      </c>
      <c r="AO72" s="138" t="s">
        <v>5993</v>
      </c>
      <c r="AP72" s="138" t="s">
        <v>5993</v>
      </c>
      <c r="AQ72" s="141">
        <v>100</v>
      </c>
      <c r="AR72">
        <v>0</v>
      </c>
      <c r="AS72" t="s">
        <v>27</v>
      </c>
    </row>
    <row r="73" spans="1:45" s="138" customFormat="1">
      <c r="A73" s="146" t="s">
        <v>6549</v>
      </c>
      <c r="B73" s="147">
        <v>43713</v>
      </c>
      <c r="C73" s="146" t="s">
        <v>5978</v>
      </c>
      <c r="D73" s="146" t="s">
        <v>5979</v>
      </c>
      <c r="E73" s="146" t="s">
        <v>6550</v>
      </c>
      <c r="F73" s="146" t="s">
        <v>5980</v>
      </c>
      <c r="G73" s="146" t="s">
        <v>5981</v>
      </c>
      <c r="H73" s="146" t="s">
        <v>5299</v>
      </c>
      <c r="I73" s="146" t="s">
        <v>5982</v>
      </c>
      <c r="J73" s="146" t="s">
        <v>5983</v>
      </c>
      <c r="K73" s="146" t="s">
        <v>6516</v>
      </c>
      <c r="L73" s="146" t="s">
        <v>6517</v>
      </c>
      <c r="M73" s="146" t="s">
        <v>5986</v>
      </c>
      <c r="N73" s="146" t="s">
        <v>5983</v>
      </c>
      <c r="O73" s="146" t="s">
        <v>5987</v>
      </c>
      <c r="P73" s="146" t="s">
        <v>5988</v>
      </c>
      <c r="Q73" s="146" t="s">
        <v>5989</v>
      </c>
      <c r="R73" s="146" t="s">
        <v>5990</v>
      </c>
      <c r="S73" s="146" t="s">
        <v>5991</v>
      </c>
      <c r="T73" s="148">
        <v>30</v>
      </c>
      <c r="U73" s="148">
        <v>30</v>
      </c>
      <c r="V73" s="146" t="s">
        <v>5992</v>
      </c>
      <c r="W73" s="146" t="s">
        <v>5992</v>
      </c>
      <c r="X73" s="149">
        <v>185.64</v>
      </c>
      <c r="Y73" s="149">
        <v>185.64</v>
      </c>
      <c r="Z73" s="146" t="s">
        <v>5993</v>
      </c>
      <c r="AA73" s="150">
        <v>5569.2</v>
      </c>
      <c r="AB73" s="150">
        <v>0</v>
      </c>
      <c r="AC73" s="150">
        <v>556.91999999999996</v>
      </c>
      <c r="AD73" s="151">
        <v>6126.12</v>
      </c>
      <c r="AE73" s="146" t="s">
        <v>5994</v>
      </c>
      <c r="AF73" s="146" t="s">
        <v>5993</v>
      </c>
      <c r="AG73" s="146" t="s">
        <v>5993</v>
      </c>
      <c r="AH73" s="146" t="s">
        <v>6551</v>
      </c>
      <c r="AI73" s="146" t="s">
        <v>5993</v>
      </c>
      <c r="AJ73" s="146" t="s">
        <v>5995</v>
      </c>
      <c r="AK73" s="146" t="s">
        <v>5996</v>
      </c>
      <c r="AL73" s="146" t="s">
        <v>5997</v>
      </c>
      <c r="AM73" s="138" t="s">
        <v>5993</v>
      </c>
      <c r="AN73" s="138" t="s">
        <v>5993</v>
      </c>
      <c r="AO73" s="138" t="s">
        <v>5993</v>
      </c>
      <c r="AP73" s="138" t="s">
        <v>5993</v>
      </c>
      <c r="AQ73" s="141">
        <v>30</v>
      </c>
      <c r="AR73">
        <v>0</v>
      </c>
      <c r="AS73" t="s">
        <v>27</v>
      </c>
    </row>
    <row r="74" spans="1:45" s="138" customFormat="1">
      <c r="A74" s="146" t="s">
        <v>6549</v>
      </c>
      <c r="B74" s="147">
        <v>43713</v>
      </c>
      <c r="C74" s="146" t="s">
        <v>5978</v>
      </c>
      <c r="D74" s="146" t="s">
        <v>5979</v>
      </c>
      <c r="E74" s="146" t="s">
        <v>6550</v>
      </c>
      <c r="F74" s="146" t="s">
        <v>5980</v>
      </c>
      <c r="G74" s="146" t="s">
        <v>5981</v>
      </c>
      <c r="H74" s="146" t="s">
        <v>5299</v>
      </c>
      <c r="I74" s="146" t="s">
        <v>5982</v>
      </c>
      <c r="J74" s="146" t="s">
        <v>5983</v>
      </c>
      <c r="K74" s="146" t="s">
        <v>6516</v>
      </c>
      <c r="L74" s="146" t="s">
        <v>6517</v>
      </c>
      <c r="M74" s="146" t="s">
        <v>5986</v>
      </c>
      <c r="N74" s="146" t="s">
        <v>5983</v>
      </c>
      <c r="O74" s="146" t="s">
        <v>5987</v>
      </c>
      <c r="P74" s="146" t="s">
        <v>5988</v>
      </c>
      <c r="Q74" s="146" t="s">
        <v>5989</v>
      </c>
      <c r="R74" s="146" t="s">
        <v>5998</v>
      </c>
      <c r="S74" s="146" t="s">
        <v>5999</v>
      </c>
      <c r="T74" s="148">
        <v>200</v>
      </c>
      <c r="U74" s="148">
        <v>200</v>
      </c>
      <c r="V74" s="146" t="s">
        <v>5992</v>
      </c>
      <c r="W74" s="146" t="s">
        <v>5992</v>
      </c>
      <c r="X74" s="149">
        <v>273</v>
      </c>
      <c r="Y74" s="149">
        <v>273</v>
      </c>
      <c r="Z74" s="146" t="s">
        <v>5993</v>
      </c>
      <c r="AA74" s="150">
        <v>54600</v>
      </c>
      <c r="AB74" s="150">
        <v>0</v>
      </c>
      <c r="AC74" s="150">
        <v>5460</v>
      </c>
      <c r="AD74" s="151">
        <v>60060</v>
      </c>
      <c r="AE74" s="146" t="s">
        <v>5994</v>
      </c>
      <c r="AF74" s="146" t="s">
        <v>5993</v>
      </c>
      <c r="AG74" s="146" t="s">
        <v>5993</v>
      </c>
      <c r="AH74" s="146" t="s">
        <v>6551</v>
      </c>
      <c r="AI74" s="146" t="s">
        <v>5993</v>
      </c>
      <c r="AJ74" s="146" t="s">
        <v>5995</v>
      </c>
      <c r="AK74" s="146" t="s">
        <v>5996</v>
      </c>
      <c r="AL74" s="146" t="s">
        <v>5997</v>
      </c>
      <c r="AM74" s="138" t="s">
        <v>5993</v>
      </c>
      <c r="AN74" s="138" t="s">
        <v>5993</v>
      </c>
      <c r="AO74" s="138" t="s">
        <v>5993</v>
      </c>
      <c r="AP74" s="138" t="s">
        <v>5993</v>
      </c>
      <c r="AQ74" s="141">
        <v>200</v>
      </c>
      <c r="AR74">
        <v>0</v>
      </c>
      <c r="AS74" t="s">
        <v>27</v>
      </c>
    </row>
    <row r="75" spans="1:45" s="138" customFormat="1">
      <c r="A75" s="146" t="s">
        <v>6552</v>
      </c>
      <c r="B75" s="147">
        <v>43714</v>
      </c>
      <c r="C75" s="146" t="s">
        <v>5978</v>
      </c>
      <c r="D75" s="146" t="s">
        <v>5979</v>
      </c>
      <c r="E75" s="146" t="s">
        <v>6553</v>
      </c>
      <c r="F75" s="146" t="s">
        <v>5980</v>
      </c>
      <c r="G75" s="146" t="s">
        <v>6061</v>
      </c>
      <c r="H75" s="146" t="s">
        <v>6062</v>
      </c>
      <c r="I75" s="146" t="s">
        <v>6063</v>
      </c>
      <c r="J75" s="146" t="s">
        <v>5983</v>
      </c>
      <c r="K75" s="146" t="s">
        <v>5984</v>
      </c>
      <c r="L75" s="146" t="s">
        <v>5985</v>
      </c>
      <c r="M75" s="146" t="s">
        <v>5986</v>
      </c>
      <c r="N75" s="146" t="s">
        <v>5983</v>
      </c>
      <c r="O75" s="146" t="s">
        <v>5987</v>
      </c>
      <c r="P75" s="146" t="s">
        <v>6064</v>
      </c>
      <c r="Q75" s="146" t="s">
        <v>6065</v>
      </c>
      <c r="R75" s="146" t="s">
        <v>6018</v>
      </c>
      <c r="S75" s="146" t="s">
        <v>6019</v>
      </c>
      <c r="T75" s="148">
        <v>10</v>
      </c>
      <c r="U75" s="148">
        <v>10</v>
      </c>
      <c r="V75" s="146" t="s">
        <v>5992</v>
      </c>
      <c r="W75" s="146" t="s">
        <v>5992</v>
      </c>
      <c r="X75" s="149">
        <v>115.03700000000001</v>
      </c>
      <c r="Y75" s="149">
        <v>115.03700000000001</v>
      </c>
      <c r="Z75" s="146" t="s">
        <v>5993</v>
      </c>
      <c r="AA75" s="150">
        <v>1150.367</v>
      </c>
      <c r="AB75" s="150">
        <v>-404.18299999999999</v>
      </c>
      <c r="AC75" s="150">
        <v>115.03700000000001</v>
      </c>
      <c r="AD75" s="151">
        <v>1265.404</v>
      </c>
      <c r="AE75" s="146" t="s">
        <v>5994</v>
      </c>
      <c r="AF75" s="146" t="s">
        <v>5993</v>
      </c>
      <c r="AG75" s="146" t="s">
        <v>5993</v>
      </c>
      <c r="AH75" s="146" t="s">
        <v>6554</v>
      </c>
      <c r="AI75" s="146" t="s">
        <v>5993</v>
      </c>
      <c r="AJ75" s="146" t="s">
        <v>6066</v>
      </c>
      <c r="AK75" s="146" t="s">
        <v>6067</v>
      </c>
      <c r="AL75" s="146" t="s">
        <v>6000</v>
      </c>
      <c r="AM75" s="138" t="s">
        <v>6010</v>
      </c>
      <c r="AN75" s="138" t="s">
        <v>6061</v>
      </c>
      <c r="AO75" s="138" t="s">
        <v>5993</v>
      </c>
      <c r="AP75" s="138" t="s">
        <v>5993</v>
      </c>
      <c r="AQ75" s="141">
        <v>10</v>
      </c>
      <c r="AR75" t="s">
        <v>34</v>
      </c>
      <c r="AS75" t="s">
        <v>30</v>
      </c>
    </row>
    <row r="76" spans="1:45" s="138" customFormat="1">
      <c r="A76" s="146" t="s">
        <v>6552</v>
      </c>
      <c r="B76" s="147">
        <v>43714</v>
      </c>
      <c r="C76" s="146" t="s">
        <v>5978</v>
      </c>
      <c r="D76" s="146" t="s">
        <v>5979</v>
      </c>
      <c r="E76" s="146" t="s">
        <v>6553</v>
      </c>
      <c r="F76" s="146" t="s">
        <v>5980</v>
      </c>
      <c r="G76" s="146" t="s">
        <v>6061</v>
      </c>
      <c r="H76" s="146" t="s">
        <v>6062</v>
      </c>
      <c r="I76" s="146" t="s">
        <v>6063</v>
      </c>
      <c r="J76" s="146" t="s">
        <v>5983</v>
      </c>
      <c r="K76" s="146" t="s">
        <v>5984</v>
      </c>
      <c r="L76" s="146" t="s">
        <v>5985</v>
      </c>
      <c r="M76" s="146" t="s">
        <v>5986</v>
      </c>
      <c r="N76" s="146" t="s">
        <v>5983</v>
      </c>
      <c r="O76" s="146" t="s">
        <v>5987</v>
      </c>
      <c r="P76" s="146" t="s">
        <v>6064</v>
      </c>
      <c r="Q76" s="146" t="s">
        <v>6065</v>
      </c>
      <c r="R76" s="146" t="s">
        <v>6008</v>
      </c>
      <c r="S76" s="146" t="s">
        <v>6009</v>
      </c>
      <c r="T76" s="148">
        <v>2</v>
      </c>
      <c r="U76" s="148">
        <v>2</v>
      </c>
      <c r="V76" s="146" t="s">
        <v>5992</v>
      </c>
      <c r="W76" s="146" t="s">
        <v>5992</v>
      </c>
      <c r="X76" s="149">
        <v>340</v>
      </c>
      <c r="Y76" s="149">
        <v>340</v>
      </c>
      <c r="Z76" s="146" t="s">
        <v>5993</v>
      </c>
      <c r="AA76" s="150">
        <v>680</v>
      </c>
      <c r="AB76" s="150">
        <v>0</v>
      </c>
      <c r="AC76" s="150">
        <v>68</v>
      </c>
      <c r="AD76" s="151">
        <v>748</v>
      </c>
      <c r="AE76" s="146" t="s">
        <v>5994</v>
      </c>
      <c r="AF76" s="146" t="s">
        <v>5993</v>
      </c>
      <c r="AG76" s="146" t="s">
        <v>5993</v>
      </c>
      <c r="AH76" s="146" t="s">
        <v>6554</v>
      </c>
      <c r="AI76" s="146" t="s">
        <v>5993</v>
      </c>
      <c r="AJ76" s="146" t="s">
        <v>6066</v>
      </c>
      <c r="AK76" s="146" t="s">
        <v>6067</v>
      </c>
      <c r="AL76" s="146" t="s">
        <v>6000</v>
      </c>
      <c r="AM76" s="138" t="s">
        <v>6010</v>
      </c>
      <c r="AN76" s="138" t="s">
        <v>6061</v>
      </c>
      <c r="AO76" s="138" t="s">
        <v>5993</v>
      </c>
      <c r="AP76" s="138" t="s">
        <v>5993</v>
      </c>
      <c r="AQ76" s="141">
        <v>2</v>
      </c>
      <c r="AR76" t="s">
        <v>34</v>
      </c>
      <c r="AS76" t="s">
        <v>30</v>
      </c>
    </row>
    <row r="77" spans="1:45" s="138" customFormat="1">
      <c r="A77" s="146" t="s">
        <v>6552</v>
      </c>
      <c r="B77" s="147">
        <v>43714</v>
      </c>
      <c r="C77" s="146" t="s">
        <v>5978</v>
      </c>
      <c r="D77" s="146" t="s">
        <v>5979</v>
      </c>
      <c r="E77" s="146" t="s">
        <v>6553</v>
      </c>
      <c r="F77" s="146" t="s">
        <v>5980</v>
      </c>
      <c r="G77" s="146" t="s">
        <v>6061</v>
      </c>
      <c r="H77" s="146" t="s">
        <v>6062</v>
      </c>
      <c r="I77" s="146" t="s">
        <v>6063</v>
      </c>
      <c r="J77" s="146" t="s">
        <v>5983</v>
      </c>
      <c r="K77" s="146" t="s">
        <v>5984</v>
      </c>
      <c r="L77" s="146" t="s">
        <v>5985</v>
      </c>
      <c r="M77" s="146" t="s">
        <v>5986</v>
      </c>
      <c r="N77" s="146" t="s">
        <v>5983</v>
      </c>
      <c r="O77" s="146" t="s">
        <v>5987</v>
      </c>
      <c r="P77" s="146" t="s">
        <v>6064</v>
      </c>
      <c r="Q77" s="146" t="s">
        <v>6065</v>
      </c>
      <c r="R77" s="146" t="s">
        <v>6001</v>
      </c>
      <c r="S77" s="146" t="s">
        <v>6002</v>
      </c>
      <c r="T77" s="148">
        <v>2</v>
      </c>
      <c r="U77" s="148">
        <v>2</v>
      </c>
      <c r="V77" s="146" t="s">
        <v>5992</v>
      </c>
      <c r="W77" s="146" t="s">
        <v>5992</v>
      </c>
      <c r="X77" s="149">
        <v>300</v>
      </c>
      <c r="Y77" s="149">
        <v>300</v>
      </c>
      <c r="Z77" s="146" t="s">
        <v>5993</v>
      </c>
      <c r="AA77" s="150">
        <v>600</v>
      </c>
      <c r="AB77" s="150">
        <v>0</v>
      </c>
      <c r="AC77" s="150">
        <v>60</v>
      </c>
      <c r="AD77" s="151">
        <v>660</v>
      </c>
      <c r="AE77" s="146" t="s">
        <v>5994</v>
      </c>
      <c r="AF77" s="146" t="s">
        <v>5993</v>
      </c>
      <c r="AG77" s="146" t="s">
        <v>5993</v>
      </c>
      <c r="AH77" s="146" t="s">
        <v>6554</v>
      </c>
      <c r="AI77" s="146" t="s">
        <v>5993</v>
      </c>
      <c r="AJ77" s="146" t="s">
        <v>6066</v>
      </c>
      <c r="AK77" s="146" t="s">
        <v>6067</v>
      </c>
      <c r="AL77" s="146" t="s">
        <v>6000</v>
      </c>
      <c r="AM77" s="138" t="s">
        <v>6010</v>
      </c>
      <c r="AN77" s="138" t="s">
        <v>6061</v>
      </c>
      <c r="AO77" s="138" t="s">
        <v>5993</v>
      </c>
      <c r="AP77" s="138" t="s">
        <v>5993</v>
      </c>
      <c r="AQ77" s="141">
        <v>2</v>
      </c>
      <c r="AR77" t="s">
        <v>34</v>
      </c>
      <c r="AS77" t="s">
        <v>30</v>
      </c>
    </row>
    <row r="78" spans="1:45" s="138" customFormat="1">
      <c r="A78" s="146" t="s">
        <v>6552</v>
      </c>
      <c r="B78" s="147">
        <v>43714</v>
      </c>
      <c r="C78" s="146" t="s">
        <v>5978</v>
      </c>
      <c r="D78" s="146" t="s">
        <v>5979</v>
      </c>
      <c r="E78" s="146" t="s">
        <v>6553</v>
      </c>
      <c r="F78" s="146" t="s">
        <v>5980</v>
      </c>
      <c r="G78" s="146" t="s">
        <v>6061</v>
      </c>
      <c r="H78" s="146" t="s">
        <v>6062</v>
      </c>
      <c r="I78" s="146" t="s">
        <v>6063</v>
      </c>
      <c r="J78" s="146" t="s">
        <v>5983</v>
      </c>
      <c r="K78" s="146" t="s">
        <v>5984</v>
      </c>
      <c r="L78" s="146" t="s">
        <v>5985</v>
      </c>
      <c r="M78" s="146" t="s">
        <v>5986</v>
      </c>
      <c r="N78" s="146" t="s">
        <v>5983</v>
      </c>
      <c r="O78" s="146" t="s">
        <v>5987</v>
      </c>
      <c r="P78" s="146" t="s">
        <v>6064</v>
      </c>
      <c r="Q78" s="146" t="s">
        <v>6065</v>
      </c>
      <c r="R78" s="146" t="s">
        <v>5998</v>
      </c>
      <c r="S78" s="146" t="s">
        <v>5999</v>
      </c>
      <c r="T78" s="148">
        <v>1</v>
      </c>
      <c r="U78" s="148">
        <v>1</v>
      </c>
      <c r="V78" s="146" t="s">
        <v>5992</v>
      </c>
      <c r="W78" s="146" t="s">
        <v>5992</v>
      </c>
      <c r="X78" s="149">
        <v>300</v>
      </c>
      <c r="Y78" s="149">
        <v>300</v>
      </c>
      <c r="Z78" s="146" t="s">
        <v>5993</v>
      </c>
      <c r="AA78" s="150">
        <v>300</v>
      </c>
      <c r="AB78" s="150">
        <v>0</v>
      </c>
      <c r="AC78" s="150">
        <v>30</v>
      </c>
      <c r="AD78" s="151">
        <v>330</v>
      </c>
      <c r="AE78" s="146" t="s">
        <v>5994</v>
      </c>
      <c r="AF78" s="146" t="s">
        <v>5993</v>
      </c>
      <c r="AG78" s="146" t="s">
        <v>5993</v>
      </c>
      <c r="AH78" s="146" t="s">
        <v>6554</v>
      </c>
      <c r="AI78" s="146" t="s">
        <v>5993</v>
      </c>
      <c r="AJ78" s="146" t="s">
        <v>6066</v>
      </c>
      <c r="AK78" s="146" t="s">
        <v>6067</v>
      </c>
      <c r="AL78" s="146" t="s">
        <v>6000</v>
      </c>
      <c r="AM78" s="138" t="s">
        <v>6010</v>
      </c>
      <c r="AN78" s="138" t="s">
        <v>6061</v>
      </c>
      <c r="AO78" s="138" t="s">
        <v>5993</v>
      </c>
      <c r="AP78" s="138" t="s">
        <v>5993</v>
      </c>
      <c r="AQ78" s="141">
        <v>1</v>
      </c>
      <c r="AR78" t="s">
        <v>34</v>
      </c>
      <c r="AS78" t="s">
        <v>30</v>
      </c>
    </row>
    <row r="79" spans="1:45" s="138" customFormat="1">
      <c r="A79" s="146" t="s">
        <v>6552</v>
      </c>
      <c r="B79" s="147">
        <v>43714</v>
      </c>
      <c r="C79" s="146" t="s">
        <v>5978</v>
      </c>
      <c r="D79" s="146" t="s">
        <v>5979</v>
      </c>
      <c r="E79" s="146" t="s">
        <v>6553</v>
      </c>
      <c r="F79" s="146" t="s">
        <v>5980</v>
      </c>
      <c r="G79" s="146" t="s">
        <v>6061</v>
      </c>
      <c r="H79" s="146" t="s">
        <v>6062</v>
      </c>
      <c r="I79" s="146" t="s">
        <v>6063</v>
      </c>
      <c r="J79" s="146" t="s">
        <v>5983</v>
      </c>
      <c r="K79" s="146" t="s">
        <v>5984</v>
      </c>
      <c r="L79" s="146" t="s">
        <v>5985</v>
      </c>
      <c r="M79" s="146" t="s">
        <v>5986</v>
      </c>
      <c r="N79" s="146" t="s">
        <v>5983</v>
      </c>
      <c r="O79" s="146" t="s">
        <v>5987</v>
      </c>
      <c r="P79" s="146" t="s">
        <v>6064</v>
      </c>
      <c r="Q79" s="146" t="s">
        <v>6065</v>
      </c>
      <c r="R79" s="146" t="s">
        <v>5990</v>
      </c>
      <c r="S79" s="146" t="s">
        <v>5991</v>
      </c>
      <c r="T79" s="148">
        <v>3</v>
      </c>
      <c r="U79" s="148">
        <v>3</v>
      </c>
      <c r="V79" s="146" t="s">
        <v>5992</v>
      </c>
      <c r="W79" s="146" t="s">
        <v>5992</v>
      </c>
      <c r="X79" s="149">
        <v>213.273</v>
      </c>
      <c r="Y79" s="149">
        <v>213.273</v>
      </c>
      <c r="Z79" s="146" t="s">
        <v>5993</v>
      </c>
      <c r="AA79" s="150">
        <v>639.81899999999996</v>
      </c>
      <c r="AB79" s="150">
        <v>0</v>
      </c>
      <c r="AC79" s="150">
        <v>63.981999999999999</v>
      </c>
      <c r="AD79" s="151">
        <v>703.80100000000004</v>
      </c>
      <c r="AE79" s="146" t="s">
        <v>5994</v>
      </c>
      <c r="AF79" s="146" t="s">
        <v>5993</v>
      </c>
      <c r="AG79" s="146" t="s">
        <v>5993</v>
      </c>
      <c r="AH79" s="146" t="s">
        <v>6554</v>
      </c>
      <c r="AI79" s="146" t="s">
        <v>5993</v>
      </c>
      <c r="AJ79" s="146" t="s">
        <v>6066</v>
      </c>
      <c r="AK79" s="146" t="s">
        <v>6067</v>
      </c>
      <c r="AL79" s="146" t="s">
        <v>6000</v>
      </c>
      <c r="AM79" s="138" t="s">
        <v>6010</v>
      </c>
      <c r="AN79" s="138" t="s">
        <v>6061</v>
      </c>
      <c r="AO79" s="138" t="s">
        <v>5993</v>
      </c>
      <c r="AP79" s="138" t="s">
        <v>5993</v>
      </c>
      <c r="AQ79" s="141">
        <v>3</v>
      </c>
      <c r="AR79" t="s">
        <v>34</v>
      </c>
      <c r="AS79" t="s">
        <v>30</v>
      </c>
    </row>
    <row r="80" spans="1:45" s="138" customFormat="1">
      <c r="A80" s="146" t="s">
        <v>6555</v>
      </c>
      <c r="B80" s="147">
        <v>43714</v>
      </c>
      <c r="C80" s="146" t="s">
        <v>5978</v>
      </c>
      <c r="D80" s="146" t="s">
        <v>5979</v>
      </c>
      <c r="E80" s="146" t="s">
        <v>6556</v>
      </c>
      <c r="F80" s="146" t="s">
        <v>5980</v>
      </c>
      <c r="G80" s="146" t="s">
        <v>6072</v>
      </c>
      <c r="H80" s="146" t="s">
        <v>6073</v>
      </c>
      <c r="I80" s="146" t="s">
        <v>6074</v>
      </c>
      <c r="J80" s="146" t="s">
        <v>5983</v>
      </c>
      <c r="K80" s="146" t="s">
        <v>5984</v>
      </c>
      <c r="L80" s="146" t="s">
        <v>5985</v>
      </c>
      <c r="M80" s="146" t="s">
        <v>5986</v>
      </c>
      <c r="N80" s="146" t="s">
        <v>5983</v>
      </c>
      <c r="O80" s="146" t="s">
        <v>5987</v>
      </c>
      <c r="P80" s="146" t="s">
        <v>6016</v>
      </c>
      <c r="Q80" s="146" t="s">
        <v>6017</v>
      </c>
      <c r="R80" s="146" t="s">
        <v>6018</v>
      </c>
      <c r="S80" s="146" t="s">
        <v>6019</v>
      </c>
      <c r="T80" s="148">
        <v>20</v>
      </c>
      <c r="U80" s="148">
        <v>20</v>
      </c>
      <c r="V80" s="146" t="s">
        <v>5992</v>
      </c>
      <c r="W80" s="146" t="s">
        <v>5992</v>
      </c>
      <c r="X80" s="149">
        <v>115.03700000000001</v>
      </c>
      <c r="Y80" s="149">
        <v>115.03700000000001</v>
      </c>
      <c r="Z80" s="146" t="s">
        <v>5993</v>
      </c>
      <c r="AA80" s="150">
        <v>2300.7339999999999</v>
      </c>
      <c r="AB80" s="150">
        <v>-808.36599999999999</v>
      </c>
      <c r="AC80" s="150">
        <v>230.07300000000001</v>
      </c>
      <c r="AD80" s="151">
        <v>2530.8069999999998</v>
      </c>
      <c r="AE80" s="146" t="s">
        <v>5994</v>
      </c>
      <c r="AF80" s="146" t="s">
        <v>5993</v>
      </c>
      <c r="AG80" s="146" t="s">
        <v>5993</v>
      </c>
      <c r="AH80" s="146" t="s">
        <v>6557</v>
      </c>
      <c r="AI80" s="146" t="s">
        <v>5993</v>
      </c>
      <c r="AJ80" s="146" t="s">
        <v>5995</v>
      </c>
      <c r="AK80" s="146" t="s">
        <v>5996</v>
      </c>
      <c r="AL80" s="146" t="s">
        <v>6000</v>
      </c>
      <c r="AM80" s="138" t="s">
        <v>13</v>
      </c>
      <c r="AN80" s="138" t="s">
        <v>6072</v>
      </c>
      <c r="AO80" s="138" t="s">
        <v>5993</v>
      </c>
      <c r="AP80" s="138" t="s">
        <v>5993</v>
      </c>
      <c r="AQ80" s="141">
        <v>20</v>
      </c>
      <c r="AR80" t="s">
        <v>95</v>
      </c>
      <c r="AS80" t="s">
        <v>72</v>
      </c>
    </row>
    <row r="81" spans="1:45" s="138" customFormat="1">
      <c r="A81" s="146" t="s">
        <v>6555</v>
      </c>
      <c r="B81" s="147">
        <v>43714</v>
      </c>
      <c r="C81" s="146" t="s">
        <v>5978</v>
      </c>
      <c r="D81" s="146" t="s">
        <v>5979</v>
      </c>
      <c r="E81" s="146" t="s">
        <v>6556</v>
      </c>
      <c r="F81" s="146" t="s">
        <v>5980</v>
      </c>
      <c r="G81" s="146" t="s">
        <v>6072</v>
      </c>
      <c r="H81" s="146" t="s">
        <v>6073</v>
      </c>
      <c r="I81" s="146" t="s">
        <v>6074</v>
      </c>
      <c r="J81" s="146" t="s">
        <v>5983</v>
      </c>
      <c r="K81" s="146" t="s">
        <v>5984</v>
      </c>
      <c r="L81" s="146" t="s">
        <v>5985</v>
      </c>
      <c r="M81" s="146" t="s">
        <v>5986</v>
      </c>
      <c r="N81" s="146" t="s">
        <v>5983</v>
      </c>
      <c r="O81" s="146" t="s">
        <v>5987</v>
      </c>
      <c r="P81" s="146" t="s">
        <v>6016</v>
      </c>
      <c r="Q81" s="146" t="s">
        <v>6017</v>
      </c>
      <c r="R81" s="146" t="s">
        <v>6044</v>
      </c>
      <c r="S81" s="146" t="s">
        <v>6045</v>
      </c>
      <c r="T81" s="148">
        <v>4</v>
      </c>
      <c r="U81" s="148">
        <v>4</v>
      </c>
      <c r="V81" s="146" t="s">
        <v>5992</v>
      </c>
      <c r="W81" s="146" t="s">
        <v>5992</v>
      </c>
      <c r="X81" s="149">
        <v>213.273</v>
      </c>
      <c r="Y81" s="149">
        <v>213.273</v>
      </c>
      <c r="Z81" s="146" t="s">
        <v>5993</v>
      </c>
      <c r="AA81" s="150">
        <v>853.09199999999998</v>
      </c>
      <c r="AB81" s="150">
        <v>0</v>
      </c>
      <c r="AC81" s="150">
        <v>85.308999999999997</v>
      </c>
      <c r="AD81" s="151">
        <v>938.40099999999995</v>
      </c>
      <c r="AE81" s="146" t="s">
        <v>5994</v>
      </c>
      <c r="AF81" s="146" t="s">
        <v>5993</v>
      </c>
      <c r="AG81" s="146" t="s">
        <v>5993</v>
      </c>
      <c r="AH81" s="146" t="s">
        <v>6557</v>
      </c>
      <c r="AI81" s="146" t="s">
        <v>5993</v>
      </c>
      <c r="AJ81" s="146" t="s">
        <v>5995</v>
      </c>
      <c r="AK81" s="146" t="s">
        <v>5996</v>
      </c>
      <c r="AL81" s="146" t="s">
        <v>6000</v>
      </c>
      <c r="AM81" s="138" t="s">
        <v>13</v>
      </c>
      <c r="AN81" s="138" t="s">
        <v>6072</v>
      </c>
      <c r="AO81" s="138" t="s">
        <v>5993</v>
      </c>
      <c r="AP81" s="138" t="s">
        <v>5993</v>
      </c>
      <c r="AQ81" s="141">
        <v>4</v>
      </c>
      <c r="AR81" t="s">
        <v>95</v>
      </c>
      <c r="AS81" t="s">
        <v>72</v>
      </c>
    </row>
    <row r="82" spans="1:45" s="138" customFormat="1">
      <c r="A82" s="146" t="s">
        <v>6555</v>
      </c>
      <c r="B82" s="147">
        <v>43714</v>
      </c>
      <c r="C82" s="146" t="s">
        <v>5978</v>
      </c>
      <c r="D82" s="146" t="s">
        <v>5979</v>
      </c>
      <c r="E82" s="146" t="s">
        <v>6556</v>
      </c>
      <c r="F82" s="146" t="s">
        <v>5980</v>
      </c>
      <c r="G82" s="146" t="s">
        <v>6072</v>
      </c>
      <c r="H82" s="146" t="s">
        <v>6073</v>
      </c>
      <c r="I82" s="146" t="s">
        <v>6074</v>
      </c>
      <c r="J82" s="146" t="s">
        <v>5983</v>
      </c>
      <c r="K82" s="146" t="s">
        <v>5984</v>
      </c>
      <c r="L82" s="146" t="s">
        <v>5985</v>
      </c>
      <c r="M82" s="146" t="s">
        <v>5986</v>
      </c>
      <c r="N82" s="146" t="s">
        <v>5983</v>
      </c>
      <c r="O82" s="146" t="s">
        <v>5987</v>
      </c>
      <c r="P82" s="146" t="s">
        <v>6016</v>
      </c>
      <c r="Q82" s="146" t="s">
        <v>6017</v>
      </c>
      <c r="R82" s="146" t="s">
        <v>5998</v>
      </c>
      <c r="S82" s="146" t="s">
        <v>5999</v>
      </c>
      <c r="T82" s="148">
        <v>3</v>
      </c>
      <c r="U82" s="148">
        <v>3</v>
      </c>
      <c r="V82" s="146" t="s">
        <v>5992</v>
      </c>
      <c r="W82" s="146" t="s">
        <v>5992</v>
      </c>
      <c r="X82" s="149">
        <v>300</v>
      </c>
      <c r="Y82" s="149">
        <v>300</v>
      </c>
      <c r="Z82" s="146" t="s">
        <v>5993</v>
      </c>
      <c r="AA82" s="150">
        <v>900</v>
      </c>
      <c r="AB82" s="150">
        <v>0</v>
      </c>
      <c r="AC82" s="150">
        <v>90</v>
      </c>
      <c r="AD82" s="151">
        <v>990</v>
      </c>
      <c r="AE82" s="146" t="s">
        <v>5994</v>
      </c>
      <c r="AF82" s="146" t="s">
        <v>5993</v>
      </c>
      <c r="AG82" s="146" t="s">
        <v>5993</v>
      </c>
      <c r="AH82" s="146" t="s">
        <v>6557</v>
      </c>
      <c r="AI82" s="146" t="s">
        <v>5993</v>
      </c>
      <c r="AJ82" s="146" t="s">
        <v>5995</v>
      </c>
      <c r="AK82" s="146" t="s">
        <v>5996</v>
      </c>
      <c r="AL82" s="146" t="s">
        <v>6000</v>
      </c>
      <c r="AM82" s="138" t="s">
        <v>13</v>
      </c>
      <c r="AN82" s="138" t="s">
        <v>6072</v>
      </c>
      <c r="AO82" s="138" t="s">
        <v>5993</v>
      </c>
      <c r="AP82" s="138" t="s">
        <v>5993</v>
      </c>
      <c r="AQ82" s="141">
        <v>3</v>
      </c>
      <c r="AR82" t="s">
        <v>95</v>
      </c>
      <c r="AS82" t="s">
        <v>72</v>
      </c>
    </row>
    <row r="83" spans="1:45" s="138" customFormat="1">
      <c r="A83" s="146" t="s">
        <v>6555</v>
      </c>
      <c r="B83" s="147">
        <v>43714</v>
      </c>
      <c r="C83" s="146" t="s">
        <v>5978</v>
      </c>
      <c r="D83" s="146" t="s">
        <v>5979</v>
      </c>
      <c r="E83" s="146" t="s">
        <v>6556</v>
      </c>
      <c r="F83" s="146" t="s">
        <v>5980</v>
      </c>
      <c r="G83" s="146" t="s">
        <v>6072</v>
      </c>
      <c r="H83" s="146" t="s">
        <v>6073</v>
      </c>
      <c r="I83" s="146" t="s">
        <v>6074</v>
      </c>
      <c r="J83" s="146" t="s">
        <v>5983</v>
      </c>
      <c r="K83" s="146" t="s">
        <v>5984</v>
      </c>
      <c r="L83" s="146" t="s">
        <v>5985</v>
      </c>
      <c r="M83" s="146" t="s">
        <v>5986</v>
      </c>
      <c r="N83" s="146" t="s">
        <v>5983</v>
      </c>
      <c r="O83" s="146" t="s">
        <v>5987</v>
      </c>
      <c r="P83" s="146" t="s">
        <v>6016</v>
      </c>
      <c r="Q83" s="146" t="s">
        <v>6017</v>
      </c>
      <c r="R83" s="146" t="s">
        <v>5990</v>
      </c>
      <c r="S83" s="146" t="s">
        <v>5991</v>
      </c>
      <c r="T83" s="148">
        <v>30</v>
      </c>
      <c r="U83" s="148">
        <v>30</v>
      </c>
      <c r="V83" s="146" t="s">
        <v>5992</v>
      </c>
      <c r="W83" s="146" t="s">
        <v>5992</v>
      </c>
      <c r="X83" s="149">
        <v>213.273</v>
      </c>
      <c r="Y83" s="149">
        <v>213.273</v>
      </c>
      <c r="Z83" s="146" t="s">
        <v>5993</v>
      </c>
      <c r="AA83" s="150">
        <v>6398.19</v>
      </c>
      <c r="AB83" s="150">
        <v>0</v>
      </c>
      <c r="AC83" s="150">
        <v>639.82000000000005</v>
      </c>
      <c r="AD83" s="151">
        <v>7038.01</v>
      </c>
      <c r="AE83" s="146" t="s">
        <v>5994</v>
      </c>
      <c r="AF83" s="146" t="s">
        <v>5993</v>
      </c>
      <c r="AG83" s="146" t="s">
        <v>5993</v>
      </c>
      <c r="AH83" s="146" t="s">
        <v>6557</v>
      </c>
      <c r="AI83" s="146" t="s">
        <v>5993</v>
      </c>
      <c r="AJ83" s="146" t="s">
        <v>5995</v>
      </c>
      <c r="AK83" s="146" t="s">
        <v>5996</v>
      </c>
      <c r="AL83" s="146" t="s">
        <v>6000</v>
      </c>
      <c r="AM83" s="138" t="s">
        <v>13</v>
      </c>
      <c r="AN83" s="138" t="s">
        <v>6072</v>
      </c>
      <c r="AO83" s="138" t="s">
        <v>5993</v>
      </c>
      <c r="AP83" s="138" t="s">
        <v>5993</v>
      </c>
      <c r="AQ83" s="141">
        <v>30</v>
      </c>
      <c r="AR83" t="s">
        <v>95</v>
      </c>
      <c r="AS83" t="s">
        <v>72</v>
      </c>
    </row>
    <row r="84" spans="1:45" s="138" customFormat="1">
      <c r="A84" s="146" t="s">
        <v>6555</v>
      </c>
      <c r="B84" s="147">
        <v>43714</v>
      </c>
      <c r="C84" s="146" t="s">
        <v>5978</v>
      </c>
      <c r="D84" s="146" t="s">
        <v>5979</v>
      </c>
      <c r="E84" s="146" t="s">
        <v>6556</v>
      </c>
      <c r="F84" s="146" t="s">
        <v>5980</v>
      </c>
      <c r="G84" s="146" t="s">
        <v>6072</v>
      </c>
      <c r="H84" s="146" t="s">
        <v>6073</v>
      </c>
      <c r="I84" s="146" t="s">
        <v>6074</v>
      </c>
      <c r="J84" s="146" t="s">
        <v>5983</v>
      </c>
      <c r="K84" s="146" t="s">
        <v>5984</v>
      </c>
      <c r="L84" s="146" t="s">
        <v>5985</v>
      </c>
      <c r="M84" s="146" t="s">
        <v>5986</v>
      </c>
      <c r="N84" s="146" t="s">
        <v>5983</v>
      </c>
      <c r="O84" s="146" t="s">
        <v>5987</v>
      </c>
      <c r="P84" s="146" t="s">
        <v>6016</v>
      </c>
      <c r="Q84" s="146" t="s">
        <v>6017</v>
      </c>
      <c r="R84" s="146" t="s">
        <v>6024</v>
      </c>
      <c r="S84" s="146" t="s">
        <v>6025</v>
      </c>
      <c r="T84" s="148">
        <v>2</v>
      </c>
      <c r="U84" s="148">
        <v>2</v>
      </c>
      <c r="V84" s="146" t="s">
        <v>5992</v>
      </c>
      <c r="W84" s="146" t="s">
        <v>5992</v>
      </c>
      <c r="X84" s="149">
        <v>300</v>
      </c>
      <c r="Y84" s="149">
        <v>300</v>
      </c>
      <c r="Z84" s="146" t="s">
        <v>5993</v>
      </c>
      <c r="AA84" s="150">
        <v>600</v>
      </c>
      <c r="AB84" s="150">
        <v>0</v>
      </c>
      <c r="AC84" s="150">
        <v>60</v>
      </c>
      <c r="AD84" s="151">
        <v>660</v>
      </c>
      <c r="AE84" s="146" t="s">
        <v>5994</v>
      </c>
      <c r="AF84" s="146" t="s">
        <v>5993</v>
      </c>
      <c r="AG84" s="146" t="s">
        <v>5993</v>
      </c>
      <c r="AH84" s="146" t="s">
        <v>6557</v>
      </c>
      <c r="AI84" s="146" t="s">
        <v>5993</v>
      </c>
      <c r="AJ84" s="146" t="s">
        <v>5995</v>
      </c>
      <c r="AK84" s="146" t="s">
        <v>5996</v>
      </c>
      <c r="AL84" s="146" t="s">
        <v>6000</v>
      </c>
      <c r="AM84" s="138" t="s">
        <v>13</v>
      </c>
      <c r="AN84" s="138" t="s">
        <v>6072</v>
      </c>
      <c r="AO84" s="138" t="s">
        <v>5993</v>
      </c>
      <c r="AP84" s="138" t="s">
        <v>5993</v>
      </c>
      <c r="AQ84" s="141">
        <v>2</v>
      </c>
      <c r="AR84" t="s">
        <v>95</v>
      </c>
      <c r="AS84" t="s">
        <v>72</v>
      </c>
    </row>
    <row r="85" spans="1:45" s="138" customFormat="1">
      <c r="A85" s="146" t="s">
        <v>6558</v>
      </c>
      <c r="B85" s="147">
        <v>43714</v>
      </c>
      <c r="C85" s="146" t="s">
        <v>5978</v>
      </c>
      <c r="D85" s="146" t="s">
        <v>5979</v>
      </c>
      <c r="E85" s="146" t="s">
        <v>6559</v>
      </c>
      <c r="F85" s="146" t="s">
        <v>5980</v>
      </c>
      <c r="G85" s="146" t="s">
        <v>6046</v>
      </c>
      <c r="H85" s="146" t="s">
        <v>6047</v>
      </c>
      <c r="I85" s="146" t="s">
        <v>6048</v>
      </c>
      <c r="J85" s="146" t="s">
        <v>5983</v>
      </c>
      <c r="K85" s="146" t="s">
        <v>5984</v>
      </c>
      <c r="L85" s="146" t="s">
        <v>5985</v>
      </c>
      <c r="M85" s="146" t="s">
        <v>5986</v>
      </c>
      <c r="N85" s="146" t="s">
        <v>5983</v>
      </c>
      <c r="O85" s="146" t="s">
        <v>5987</v>
      </c>
      <c r="P85" s="146" t="s">
        <v>6016</v>
      </c>
      <c r="Q85" s="146" t="s">
        <v>6017</v>
      </c>
      <c r="R85" s="146" t="s">
        <v>6018</v>
      </c>
      <c r="S85" s="146" t="s">
        <v>6019</v>
      </c>
      <c r="T85" s="148">
        <v>20</v>
      </c>
      <c r="U85" s="148">
        <v>20</v>
      </c>
      <c r="V85" s="146" t="s">
        <v>5992</v>
      </c>
      <c r="W85" s="146" t="s">
        <v>5992</v>
      </c>
      <c r="X85" s="149">
        <v>115.03700000000001</v>
      </c>
      <c r="Y85" s="149">
        <v>115.03700000000001</v>
      </c>
      <c r="Z85" s="146" t="s">
        <v>5993</v>
      </c>
      <c r="AA85" s="150">
        <v>2300.7339999999999</v>
      </c>
      <c r="AB85" s="150">
        <v>-808.36599999999999</v>
      </c>
      <c r="AC85" s="150">
        <v>230.07300000000001</v>
      </c>
      <c r="AD85" s="151">
        <v>2530.8069999999998</v>
      </c>
      <c r="AE85" s="146" t="s">
        <v>5994</v>
      </c>
      <c r="AF85" s="146" t="s">
        <v>5993</v>
      </c>
      <c r="AG85" s="146" t="s">
        <v>5993</v>
      </c>
      <c r="AH85" s="146" t="s">
        <v>6560</v>
      </c>
      <c r="AI85" s="146" t="s">
        <v>5993</v>
      </c>
      <c r="AJ85" s="146" t="s">
        <v>5995</v>
      </c>
      <c r="AK85" s="146" t="s">
        <v>5996</v>
      </c>
      <c r="AL85" s="146" t="s">
        <v>6000</v>
      </c>
      <c r="AM85" s="138" t="s">
        <v>13</v>
      </c>
      <c r="AN85" s="138" t="s">
        <v>6046</v>
      </c>
      <c r="AO85" s="138" t="s">
        <v>5993</v>
      </c>
      <c r="AP85" s="138" t="s">
        <v>5993</v>
      </c>
      <c r="AQ85" s="141">
        <v>20</v>
      </c>
      <c r="AR85" t="s">
        <v>94</v>
      </c>
      <c r="AS85" t="s">
        <v>72</v>
      </c>
    </row>
    <row r="86" spans="1:45" s="138" customFormat="1">
      <c r="A86" s="146" t="s">
        <v>6558</v>
      </c>
      <c r="B86" s="147">
        <v>43714</v>
      </c>
      <c r="C86" s="146" t="s">
        <v>5978</v>
      </c>
      <c r="D86" s="146" t="s">
        <v>5979</v>
      </c>
      <c r="E86" s="146" t="s">
        <v>6559</v>
      </c>
      <c r="F86" s="146" t="s">
        <v>5980</v>
      </c>
      <c r="G86" s="146" t="s">
        <v>6046</v>
      </c>
      <c r="H86" s="146" t="s">
        <v>6047</v>
      </c>
      <c r="I86" s="146" t="s">
        <v>6048</v>
      </c>
      <c r="J86" s="146" t="s">
        <v>5983</v>
      </c>
      <c r="K86" s="146" t="s">
        <v>5984</v>
      </c>
      <c r="L86" s="146" t="s">
        <v>5985</v>
      </c>
      <c r="M86" s="146" t="s">
        <v>5986</v>
      </c>
      <c r="N86" s="146" t="s">
        <v>5983</v>
      </c>
      <c r="O86" s="146" t="s">
        <v>5987</v>
      </c>
      <c r="P86" s="146" t="s">
        <v>6016</v>
      </c>
      <c r="Q86" s="146" t="s">
        <v>6017</v>
      </c>
      <c r="R86" s="146" t="s">
        <v>6008</v>
      </c>
      <c r="S86" s="146" t="s">
        <v>6009</v>
      </c>
      <c r="T86" s="148">
        <v>10</v>
      </c>
      <c r="U86" s="148">
        <v>10</v>
      </c>
      <c r="V86" s="146" t="s">
        <v>5992</v>
      </c>
      <c r="W86" s="146" t="s">
        <v>5992</v>
      </c>
      <c r="X86" s="149">
        <v>340</v>
      </c>
      <c r="Y86" s="149">
        <v>340</v>
      </c>
      <c r="Z86" s="146" t="s">
        <v>5993</v>
      </c>
      <c r="AA86" s="150">
        <v>3400</v>
      </c>
      <c r="AB86" s="150">
        <v>0</v>
      </c>
      <c r="AC86" s="150">
        <v>340</v>
      </c>
      <c r="AD86" s="151">
        <v>3740</v>
      </c>
      <c r="AE86" s="146" t="s">
        <v>5994</v>
      </c>
      <c r="AF86" s="146" t="s">
        <v>5993</v>
      </c>
      <c r="AG86" s="146" t="s">
        <v>5993</v>
      </c>
      <c r="AH86" s="146" t="s">
        <v>6560</v>
      </c>
      <c r="AI86" s="146" t="s">
        <v>5993</v>
      </c>
      <c r="AJ86" s="146" t="s">
        <v>5995</v>
      </c>
      <c r="AK86" s="146" t="s">
        <v>5996</v>
      </c>
      <c r="AL86" s="146" t="s">
        <v>6000</v>
      </c>
      <c r="AM86" s="138" t="s">
        <v>13</v>
      </c>
      <c r="AN86" s="138" t="s">
        <v>6046</v>
      </c>
      <c r="AO86" s="138" t="s">
        <v>5993</v>
      </c>
      <c r="AP86" s="138" t="s">
        <v>5993</v>
      </c>
      <c r="AQ86" s="141">
        <v>10</v>
      </c>
      <c r="AR86" t="s">
        <v>94</v>
      </c>
      <c r="AS86" t="s">
        <v>72</v>
      </c>
    </row>
    <row r="87" spans="1:45" s="138" customFormat="1">
      <c r="A87" s="146" t="s">
        <v>6558</v>
      </c>
      <c r="B87" s="147">
        <v>43714</v>
      </c>
      <c r="C87" s="146" t="s">
        <v>5978</v>
      </c>
      <c r="D87" s="146" t="s">
        <v>5979</v>
      </c>
      <c r="E87" s="146" t="s">
        <v>6559</v>
      </c>
      <c r="F87" s="146" t="s">
        <v>5980</v>
      </c>
      <c r="G87" s="146" t="s">
        <v>6046</v>
      </c>
      <c r="H87" s="146" t="s">
        <v>6047</v>
      </c>
      <c r="I87" s="146" t="s">
        <v>6048</v>
      </c>
      <c r="J87" s="146" t="s">
        <v>5983</v>
      </c>
      <c r="K87" s="146" t="s">
        <v>5984</v>
      </c>
      <c r="L87" s="146" t="s">
        <v>5985</v>
      </c>
      <c r="M87" s="146" t="s">
        <v>5986</v>
      </c>
      <c r="N87" s="146" t="s">
        <v>5983</v>
      </c>
      <c r="O87" s="146" t="s">
        <v>5987</v>
      </c>
      <c r="P87" s="146" t="s">
        <v>6016</v>
      </c>
      <c r="Q87" s="146" t="s">
        <v>6017</v>
      </c>
      <c r="R87" s="146" t="s">
        <v>6044</v>
      </c>
      <c r="S87" s="146" t="s">
        <v>6045</v>
      </c>
      <c r="T87" s="148">
        <v>2</v>
      </c>
      <c r="U87" s="148">
        <v>2</v>
      </c>
      <c r="V87" s="146" t="s">
        <v>5992</v>
      </c>
      <c r="W87" s="146" t="s">
        <v>5992</v>
      </c>
      <c r="X87" s="149">
        <v>213.273</v>
      </c>
      <c r="Y87" s="149">
        <v>213.273</v>
      </c>
      <c r="Z87" s="146" t="s">
        <v>5993</v>
      </c>
      <c r="AA87" s="150">
        <v>426.54599999999999</v>
      </c>
      <c r="AB87" s="150">
        <v>0</v>
      </c>
      <c r="AC87" s="150">
        <v>42.655000000000001</v>
      </c>
      <c r="AD87" s="151">
        <v>469.20100000000002</v>
      </c>
      <c r="AE87" s="146" t="s">
        <v>5994</v>
      </c>
      <c r="AF87" s="146" t="s">
        <v>5993</v>
      </c>
      <c r="AG87" s="146" t="s">
        <v>5993</v>
      </c>
      <c r="AH87" s="146" t="s">
        <v>6560</v>
      </c>
      <c r="AI87" s="146" t="s">
        <v>5993</v>
      </c>
      <c r="AJ87" s="146" t="s">
        <v>5995</v>
      </c>
      <c r="AK87" s="146" t="s">
        <v>5996</v>
      </c>
      <c r="AL87" s="146" t="s">
        <v>6000</v>
      </c>
      <c r="AM87" s="138" t="s">
        <v>13</v>
      </c>
      <c r="AN87" s="138" t="s">
        <v>6046</v>
      </c>
      <c r="AO87" s="138" t="s">
        <v>5993</v>
      </c>
      <c r="AP87" s="138" t="s">
        <v>5993</v>
      </c>
      <c r="AQ87" s="141">
        <v>2</v>
      </c>
      <c r="AR87" t="s">
        <v>94</v>
      </c>
      <c r="AS87" t="s">
        <v>72</v>
      </c>
    </row>
    <row r="88" spans="1:45" s="138" customFormat="1">
      <c r="A88" s="146" t="s">
        <v>6558</v>
      </c>
      <c r="B88" s="147">
        <v>43714</v>
      </c>
      <c r="C88" s="146" t="s">
        <v>5978</v>
      </c>
      <c r="D88" s="146" t="s">
        <v>5979</v>
      </c>
      <c r="E88" s="146" t="s">
        <v>6559</v>
      </c>
      <c r="F88" s="146" t="s">
        <v>5980</v>
      </c>
      <c r="G88" s="146" t="s">
        <v>6046</v>
      </c>
      <c r="H88" s="146" t="s">
        <v>6047</v>
      </c>
      <c r="I88" s="146" t="s">
        <v>6048</v>
      </c>
      <c r="J88" s="146" t="s">
        <v>5983</v>
      </c>
      <c r="K88" s="146" t="s">
        <v>5984</v>
      </c>
      <c r="L88" s="146" t="s">
        <v>5985</v>
      </c>
      <c r="M88" s="146" t="s">
        <v>5986</v>
      </c>
      <c r="N88" s="146" t="s">
        <v>5983</v>
      </c>
      <c r="O88" s="146" t="s">
        <v>5987</v>
      </c>
      <c r="P88" s="146" t="s">
        <v>6016</v>
      </c>
      <c r="Q88" s="146" t="s">
        <v>6017</v>
      </c>
      <c r="R88" s="146" t="s">
        <v>5998</v>
      </c>
      <c r="S88" s="146" t="s">
        <v>5999</v>
      </c>
      <c r="T88" s="148">
        <v>2</v>
      </c>
      <c r="U88" s="148">
        <v>2</v>
      </c>
      <c r="V88" s="146" t="s">
        <v>5992</v>
      </c>
      <c r="W88" s="146" t="s">
        <v>5992</v>
      </c>
      <c r="X88" s="149">
        <v>300</v>
      </c>
      <c r="Y88" s="149">
        <v>300</v>
      </c>
      <c r="Z88" s="146" t="s">
        <v>5993</v>
      </c>
      <c r="AA88" s="150">
        <v>600</v>
      </c>
      <c r="AB88" s="150">
        <v>0</v>
      </c>
      <c r="AC88" s="150">
        <v>60</v>
      </c>
      <c r="AD88" s="151">
        <v>660</v>
      </c>
      <c r="AE88" s="146" t="s">
        <v>5994</v>
      </c>
      <c r="AF88" s="146" t="s">
        <v>5993</v>
      </c>
      <c r="AG88" s="146" t="s">
        <v>5993</v>
      </c>
      <c r="AH88" s="146" t="s">
        <v>6560</v>
      </c>
      <c r="AI88" s="146" t="s">
        <v>5993</v>
      </c>
      <c r="AJ88" s="146" t="s">
        <v>5995</v>
      </c>
      <c r="AK88" s="146" t="s">
        <v>5996</v>
      </c>
      <c r="AL88" s="146" t="s">
        <v>6000</v>
      </c>
      <c r="AM88" s="138" t="s">
        <v>13</v>
      </c>
      <c r="AN88" s="138" t="s">
        <v>6046</v>
      </c>
      <c r="AO88" s="138" t="s">
        <v>5993</v>
      </c>
      <c r="AP88" s="138" t="s">
        <v>5993</v>
      </c>
      <c r="AQ88" s="141">
        <v>2</v>
      </c>
      <c r="AR88" t="s">
        <v>94</v>
      </c>
      <c r="AS88" t="s">
        <v>72</v>
      </c>
    </row>
    <row r="89" spans="1:45" s="138" customFormat="1">
      <c r="A89" s="146" t="s">
        <v>6561</v>
      </c>
      <c r="B89" s="147">
        <v>43714</v>
      </c>
      <c r="C89" s="146" t="s">
        <v>5978</v>
      </c>
      <c r="D89" s="146" t="s">
        <v>5979</v>
      </c>
      <c r="E89" s="146" t="s">
        <v>6562</v>
      </c>
      <c r="F89" s="146" t="s">
        <v>5980</v>
      </c>
      <c r="G89" s="146" t="s">
        <v>6020</v>
      </c>
      <c r="H89" s="146" t="s">
        <v>6021</v>
      </c>
      <c r="I89" s="146" t="s">
        <v>6121</v>
      </c>
      <c r="J89" s="146" t="s">
        <v>5983</v>
      </c>
      <c r="K89" s="146" t="s">
        <v>5984</v>
      </c>
      <c r="L89" s="146" t="s">
        <v>5985</v>
      </c>
      <c r="M89" s="146" t="s">
        <v>5986</v>
      </c>
      <c r="N89" s="146" t="s">
        <v>5983</v>
      </c>
      <c r="O89" s="146" t="s">
        <v>5987</v>
      </c>
      <c r="P89" s="146" t="s">
        <v>6016</v>
      </c>
      <c r="Q89" s="146" t="s">
        <v>6017</v>
      </c>
      <c r="R89" s="146" t="s">
        <v>6018</v>
      </c>
      <c r="S89" s="146" t="s">
        <v>6019</v>
      </c>
      <c r="T89" s="148">
        <v>5</v>
      </c>
      <c r="U89" s="148">
        <v>5</v>
      </c>
      <c r="V89" s="146" t="s">
        <v>5992</v>
      </c>
      <c r="W89" s="146" t="s">
        <v>5992</v>
      </c>
      <c r="X89" s="149">
        <v>155.45500000000001</v>
      </c>
      <c r="Y89" s="149">
        <v>155.45500000000001</v>
      </c>
      <c r="Z89" s="146" t="s">
        <v>5993</v>
      </c>
      <c r="AA89" s="150">
        <v>777.27499999999998</v>
      </c>
      <c r="AB89" s="150">
        <v>0</v>
      </c>
      <c r="AC89" s="150">
        <v>77.727000000000004</v>
      </c>
      <c r="AD89" s="151">
        <v>855.00199999999995</v>
      </c>
      <c r="AE89" s="146" t="s">
        <v>5994</v>
      </c>
      <c r="AF89" s="146" t="s">
        <v>5993</v>
      </c>
      <c r="AG89" s="146" t="s">
        <v>5993</v>
      </c>
      <c r="AH89" s="146" t="s">
        <v>6563</v>
      </c>
      <c r="AI89" s="146" t="s">
        <v>5993</v>
      </c>
      <c r="AJ89" s="146" t="s">
        <v>5995</v>
      </c>
      <c r="AK89" s="146" t="s">
        <v>5996</v>
      </c>
      <c r="AL89" s="146" t="s">
        <v>6000</v>
      </c>
      <c r="AM89" s="138" t="s">
        <v>5993</v>
      </c>
      <c r="AN89" s="138" t="s">
        <v>6120</v>
      </c>
      <c r="AO89" s="138" t="s">
        <v>6121</v>
      </c>
      <c r="AP89" s="138" t="s">
        <v>6010</v>
      </c>
      <c r="AQ89" s="141">
        <v>5</v>
      </c>
      <c r="AR89" t="s">
        <v>34</v>
      </c>
      <c r="AS89" t="s">
        <v>30</v>
      </c>
    </row>
    <row r="90" spans="1:45" s="138" customFormat="1">
      <c r="A90" s="146" t="s">
        <v>6561</v>
      </c>
      <c r="B90" s="147">
        <v>43714</v>
      </c>
      <c r="C90" s="146" t="s">
        <v>5978</v>
      </c>
      <c r="D90" s="146" t="s">
        <v>5979</v>
      </c>
      <c r="E90" s="146" t="s">
        <v>6562</v>
      </c>
      <c r="F90" s="146" t="s">
        <v>5980</v>
      </c>
      <c r="G90" s="146" t="s">
        <v>6020</v>
      </c>
      <c r="H90" s="146" t="s">
        <v>6021</v>
      </c>
      <c r="I90" s="146" t="s">
        <v>6121</v>
      </c>
      <c r="J90" s="146" t="s">
        <v>5983</v>
      </c>
      <c r="K90" s="146" t="s">
        <v>5984</v>
      </c>
      <c r="L90" s="146" t="s">
        <v>5985</v>
      </c>
      <c r="M90" s="146" t="s">
        <v>5986</v>
      </c>
      <c r="N90" s="146" t="s">
        <v>5983</v>
      </c>
      <c r="O90" s="146" t="s">
        <v>5987</v>
      </c>
      <c r="P90" s="146" t="s">
        <v>6016</v>
      </c>
      <c r="Q90" s="146" t="s">
        <v>6017</v>
      </c>
      <c r="R90" s="146" t="s">
        <v>6008</v>
      </c>
      <c r="S90" s="146" t="s">
        <v>6009</v>
      </c>
      <c r="T90" s="148">
        <v>1</v>
      </c>
      <c r="U90" s="148">
        <v>1</v>
      </c>
      <c r="V90" s="146" t="s">
        <v>5992</v>
      </c>
      <c r="W90" s="146" t="s">
        <v>5992</v>
      </c>
      <c r="X90" s="149">
        <v>355.45499999999998</v>
      </c>
      <c r="Y90" s="149">
        <v>355.45499999999998</v>
      </c>
      <c r="Z90" s="146" t="s">
        <v>5993</v>
      </c>
      <c r="AA90" s="150">
        <v>355.45499999999998</v>
      </c>
      <c r="AB90" s="150">
        <v>0</v>
      </c>
      <c r="AC90" s="150">
        <v>35.545999999999999</v>
      </c>
      <c r="AD90" s="151">
        <v>391.00099999999998</v>
      </c>
      <c r="AE90" s="146" t="s">
        <v>5994</v>
      </c>
      <c r="AF90" s="146" t="s">
        <v>5993</v>
      </c>
      <c r="AG90" s="146" t="s">
        <v>5993</v>
      </c>
      <c r="AH90" s="146" t="s">
        <v>6563</v>
      </c>
      <c r="AI90" s="146" t="s">
        <v>5993</v>
      </c>
      <c r="AJ90" s="146" t="s">
        <v>5995</v>
      </c>
      <c r="AK90" s="146" t="s">
        <v>5996</v>
      </c>
      <c r="AL90" s="146" t="s">
        <v>6000</v>
      </c>
      <c r="AM90" s="138" t="s">
        <v>5993</v>
      </c>
      <c r="AN90" s="138" t="s">
        <v>6120</v>
      </c>
      <c r="AO90" s="138" t="s">
        <v>6121</v>
      </c>
      <c r="AP90" s="138" t="s">
        <v>6010</v>
      </c>
      <c r="AQ90" s="141">
        <v>1</v>
      </c>
      <c r="AR90" t="s">
        <v>34</v>
      </c>
      <c r="AS90" t="s">
        <v>30</v>
      </c>
    </row>
    <row r="91" spans="1:45" s="138" customFormat="1">
      <c r="A91" s="146" t="s">
        <v>6561</v>
      </c>
      <c r="B91" s="147">
        <v>43714</v>
      </c>
      <c r="C91" s="146" t="s">
        <v>5978</v>
      </c>
      <c r="D91" s="146" t="s">
        <v>5979</v>
      </c>
      <c r="E91" s="146" t="s">
        <v>6562</v>
      </c>
      <c r="F91" s="146" t="s">
        <v>5980</v>
      </c>
      <c r="G91" s="146" t="s">
        <v>6020</v>
      </c>
      <c r="H91" s="146" t="s">
        <v>6021</v>
      </c>
      <c r="I91" s="146" t="s">
        <v>6121</v>
      </c>
      <c r="J91" s="146" t="s">
        <v>5983</v>
      </c>
      <c r="K91" s="146" t="s">
        <v>5984</v>
      </c>
      <c r="L91" s="146" t="s">
        <v>5985</v>
      </c>
      <c r="M91" s="146" t="s">
        <v>5986</v>
      </c>
      <c r="N91" s="146" t="s">
        <v>5983</v>
      </c>
      <c r="O91" s="146" t="s">
        <v>5987</v>
      </c>
      <c r="P91" s="146" t="s">
        <v>6016</v>
      </c>
      <c r="Q91" s="146" t="s">
        <v>6017</v>
      </c>
      <c r="R91" s="146" t="s">
        <v>5990</v>
      </c>
      <c r="S91" s="146" t="s">
        <v>5991</v>
      </c>
      <c r="T91" s="148">
        <v>3</v>
      </c>
      <c r="U91" s="148">
        <v>3</v>
      </c>
      <c r="V91" s="146" t="s">
        <v>5992</v>
      </c>
      <c r="W91" s="146" t="s">
        <v>5992</v>
      </c>
      <c r="X91" s="149">
        <v>213.273</v>
      </c>
      <c r="Y91" s="149">
        <v>213.273</v>
      </c>
      <c r="Z91" s="146" t="s">
        <v>5993</v>
      </c>
      <c r="AA91" s="150">
        <v>639.81899999999996</v>
      </c>
      <c r="AB91" s="150">
        <v>0</v>
      </c>
      <c r="AC91" s="150">
        <v>63.981999999999999</v>
      </c>
      <c r="AD91" s="151">
        <v>703.80100000000004</v>
      </c>
      <c r="AE91" s="146" t="s">
        <v>5994</v>
      </c>
      <c r="AF91" s="146" t="s">
        <v>5993</v>
      </c>
      <c r="AG91" s="146" t="s">
        <v>5993</v>
      </c>
      <c r="AH91" s="146" t="s">
        <v>6563</v>
      </c>
      <c r="AI91" s="146" t="s">
        <v>5993</v>
      </c>
      <c r="AJ91" s="146" t="s">
        <v>5995</v>
      </c>
      <c r="AK91" s="146" t="s">
        <v>5996</v>
      </c>
      <c r="AL91" s="146" t="s">
        <v>6000</v>
      </c>
      <c r="AM91" s="138" t="s">
        <v>5993</v>
      </c>
      <c r="AN91" s="138" t="s">
        <v>6120</v>
      </c>
      <c r="AO91" s="138" t="s">
        <v>6121</v>
      </c>
      <c r="AP91" s="138" t="s">
        <v>6010</v>
      </c>
      <c r="AQ91" s="141">
        <v>3</v>
      </c>
      <c r="AR91" t="s">
        <v>34</v>
      </c>
      <c r="AS91" t="s">
        <v>30</v>
      </c>
    </row>
    <row r="92" spans="1:45" s="138" customFormat="1">
      <c r="A92" s="146" t="s">
        <v>6561</v>
      </c>
      <c r="B92" s="147">
        <v>43714</v>
      </c>
      <c r="C92" s="146" t="s">
        <v>5978</v>
      </c>
      <c r="D92" s="146" t="s">
        <v>5979</v>
      </c>
      <c r="E92" s="146" t="s">
        <v>6562</v>
      </c>
      <c r="F92" s="146" t="s">
        <v>5980</v>
      </c>
      <c r="G92" s="146" t="s">
        <v>6020</v>
      </c>
      <c r="H92" s="146" t="s">
        <v>6021</v>
      </c>
      <c r="I92" s="146" t="s">
        <v>6121</v>
      </c>
      <c r="J92" s="146" t="s">
        <v>5983</v>
      </c>
      <c r="K92" s="146" t="s">
        <v>5984</v>
      </c>
      <c r="L92" s="146" t="s">
        <v>5985</v>
      </c>
      <c r="M92" s="146" t="s">
        <v>5986</v>
      </c>
      <c r="N92" s="146" t="s">
        <v>5983</v>
      </c>
      <c r="O92" s="146" t="s">
        <v>5987</v>
      </c>
      <c r="P92" s="146" t="s">
        <v>6016</v>
      </c>
      <c r="Q92" s="146" t="s">
        <v>6017</v>
      </c>
      <c r="R92" s="146" t="s">
        <v>6024</v>
      </c>
      <c r="S92" s="146" t="s">
        <v>6025</v>
      </c>
      <c r="T92" s="148">
        <v>2</v>
      </c>
      <c r="U92" s="148">
        <v>2</v>
      </c>
      <c r="V92" s="146" t="s">
        <v>5992</v>
      </c>
      <c r="W92" s="146" t="s">
        <v>5992</v>
      </c>
      <c r="X92" s="149">
        <v>313.63600000000002</v>
      </c>
      <c r="Y92" s="149">
        <v>313.63600000000002</v>
      </c>
      <c r="Z92" s="146" t="s">
        <v>5993</v>
      </c>
      <c r="AA92" s="150">
        <v>627.27200000000005</v>
      </c>
      <c r="AB92" s="150">
        <v>0</v>
      </c>
      <c r="AC92" s="150">
        <v>62.726999999999997</v>
      </c>
      <c r="AD92" s="151">
        <v>689.99900000000002</v>
      </c>
      <c r="AE92" s="146" t="s">
        <v>5994</v>
      </c>
      <c r="AF92" s="146" t="s">
        <v>5993</v>
      </c>
      <c r="AG92" s="146" t="s">
        <v>5993</v>
      </c>
      <c r="AH92" s="146" t="s">
        <v>6563</v>
      </c>
      <c r="AI92" s="146" t="s">
        <v>5993</v>
      </c>
      <c r="AJ92" s="146" t="s">
        <v>5995</v>
      </c>
      <c r="AK92" s="146" t="s">
        <v>5996</v>
      </c>
      <c r="AL92" s="146" t="s">
        <v>6000</v>
      </c>
      <c r="AM92" s="138" t="s">
        <v>5993</v>
      </c>
      <c r="AN92" s="138" t="s">
        <v>6120</v>
      </c>
      <c r="AO92" s="138" t="s">
        <v>6121</v>
      </c>
      <c r="AP92" s="138" t="s">
        <v>6010</v>
      </c>
      <c r="AQ92" s="141">
        <v>2</v>
      </c>
      <c r="AR92" t="s">
        <v>34</v>
      </c>
      <c r="AS92" t="s">
        <v>30</v>
      </c>
    </row>
    <row r="93" spans="1:45" s="138" customFormat="1">
      <c r="A93" s="146" t="s">
        <v>6564</v>
      </c>
      <c r="B93" s="147">
        <v>43714</v>
      </c>
      <c r="C93" s="146" t="s">
        <v>5978</v>
      </c>
      <c r="D93" s="146" t="s">
        <v>5979</v>
      </c>
      <c r="E93" s="146" t="s">
        <v>6565</v>
      </c>
      <c r="F93" s="146" t="s">
        <v>5980</v>
      </c>
      <c r="G93" s="146" t="s">
        <v>6020</v>
      </c>
      <c r="H93" s="146" t="s">
        <v>6021</v>
      </c>
      <c r="I93" s="146" t="s">
        <v>6121</v>
      </c>
      <c r="J93" s="146" t="s">
        <v>5983</v>
      </c>
      <c r="K93" s="146" t="s">
        <v>5984</v>
      </c>
      <c r="L93" s="146" t="s">
        <v>5985</v>
      </c>
      <c r="M93" s="146" t="s">
        <v>5986</v>
      </c>
      <c r="N93" s="146" t="s">
        <v>5983</v>
      </c>
      <c r="O93" s="146" t="s">
        <v>5987</v>
      </c>
      <c r="P93" s="146" t="s">
        <v>6016</v>
      </c>
      <c r="Q93" s="146" t="s">
        <v>6017</v>
      </c>
      <c r="R93" s="146" t="s">
        <v>6018</v>
      </c>
      <c r="S93" s="146" t="s">
        <v>6019</v>
      </c>
      <c r="T93" s="148">
        <v>2</v>
      </c>
      <c r="U93" s="148">
        <v>2</v>
      </c>
      <c r="V93" s="146" t="s">
        <v>5992</v>
      </c>
      <c r="W93" s="146" t="s">
        <v>5992</v>
      </c>
      <c r="X93" s="149">
        <v>155.45500000000001</v>
      </c>
      <c r="Y93" s="149">
        <v>155.45500000000001</v>
      </c>
      <c r="Z93" s="146" t="s">
        <v>5993</v>
      </c>
      <c r="AA93" s="150">
        <v>310.91000000000003</v>
      </c>
      <c r="AB93" s="150">
        <v>0</v>
      </c>
      <c r="AC93" s="150">
        <v>31.091000000000001</v>
      </c>
      <c r="AD93" s="151">
        <v>342.00099999999998</v>
      </c>
      <c r="AE93" s="146" t="s">
        <v>5994</v>
      </c>
      <c r="AF93" s="146" t="s">
        <v>5993</v>
      </c>
      <c r="AG93" s="146" t="s">
        <v>5993</v>
      </c>
      <c r="AH93" s="146" t="s">
        <v>6566</v>
      </c>
      <c r="AI93" s="146" t="s">
        <v>5993</v>
      </c>
      <c r="AJ93" s="146" t="s">
        <v>5995</v>
      </c>
      <c r="AK93" s="146" t="s">
        <v>5996</v>
      </c>
      <c r="AL93" s="146" t="s">
        <v>6000</v>
      </c>
      <c r="AM93" s="138" t="s">
        <v>5993</v>
      </c>
      <c r="AN93" s="138" t="s">
        <v>6120</v>
      </c>
      <c r="AO93" s="138" t="s">
        <v>6121</v>
      </c>
      <c r="AP93" s="138" t="s">
        <v>6010</v>
      </c>
      <c r="AQ93" s="141">
        <v>2</v>
      </c>
      <c r="AR93" t="s">
        <v>34</v>
      </c>
      <c r="AS93" t="s">
        <v>30</v>
      </c>
    </row>
    <row r="94" spans="1:45" s="138" customFormat="1">
      <c r="A94" s="146" t="s">
        <v>6564</v>
      </c>
      <c r="B94" s="147">
        <v>43714</v>
      </c>
      <c r="C94" s="146" t="s">
        <v>5978</v>
      </c>
      <c r="D94" s="146" t="s">
        <v>5979</v>
      </c>
      <c r="E94" s="146" t="s">
        <v>6565</v>
      </c>
      <c r="F94" s="146" t="s">
        <v>5980</v>
      </c>
      <c r="G94" s="146" t="s">
        <v>6020</v>
      </c>
      <c r="H94" s="146" t="s">
        <v>6021</v>
      </c>
      <c r="I94" s="146" t="s">
        <v>6121</v>
      </c>
      <c r="J94" s="146" t="s">
        <v>5983</v>
      </c>
      <c r="K94" s="146" t="s">
        <v>5984</v>
      </c>
      <c r="L94" s="146" t="s">
        <v>5985</v>
      </c>
      <c r="M94" s="146" t="s">
        <v>5986</v>
      </c>
      <c r="N94" s="146" t="s">
        <v>5983</v>
      </c>
      <c r="O94" s="146" t="s">
        <v>5987</v>
      </c>
      <c r="P94" s="146" t="s">
        <v>6016</v>
      </c>
      <c r="Q94" s="146" t="s">
        <v>6017</v>
      </c>
      <c r="R94" s="146" t="s">
        <v>6008</v>
      </c>
      <c r="S94" s="146" t="s">
        <v>6009</v>
      </c>
      <c r="T94" s="148">
        <v>1</v>
      </c>
      <c r="U94" s="148">
        <v>1</v>
      </c>
      <c r="V94" s="146" t="s">
        <v>5992</v>
      </c>
      <c r="W94" s="146" t="s">
        <v>5992</v>
      </c>
      <c r="X94" s="149">
        <v>355.45499999999998</v>
      </c>
      <c r="Y94" s="149">
        <v>355.45499999999998</v>
      </c>
      <c r="Z94" s="146" t="s">
        <v>5993</v>
      </c>
      <c r="AA94" s="150">
        <v>355.45499999999998</v>
      </c>
      <c r="AB94" s="150">
        <v>0</v>
      </c>
      <c r="AC94" s="150">
        <v>35.545999999999999</v>
      </c>
      <c r="AD94" s="151">
        <v>391.00099999999998</v>
      </c>
      <c r="AE94" s="146" t="s">
        <v>5994</v>
      </c>
      <c r="AF94" s="146" t="s">
        <v>5993</v>
      </c>
      <c r="AG94" s="146" t="s">
        <v>5993</v>
      </c>
      <c r="AH94" s="146" t="s">
        <v>6566</v>
      </c>
      <c r="AI94" s="146" t="s">
        <v>5993</v>
      </c>
      <c r="AJ94" s="146" t="s">
        <v>5995</v>
      </c>
      <c r="AK94" s="146" t="s">
        <v>5996</v>
      </c>
      <c r="AL94" s="146" t="s">
        <v>6000</v>
      </c>
      <c r="AM94" s="138" t="s">
        <v>5993</v>
      </c>
      <c r="AN94" s="138" t="s">
        <v>6120</v>
      </c>
      <c r="AO94" s="138" t="s">
        <v>6121</v>
      </c>
      <c r="AP94" s="138" t="s">
        <v>6010</v>
      </c>
      <c r="AQ94" s="141">
        <v>1</v>
      </c>
      <c r="AR94" t="s">
        <v>34</v>
      </c>
      <c r="AS94" t="s">
        <v>30</v>
      </c>
    </row>
    <row r="95" spans="1:45" s="138" customFormat="1">
      <c r="A95" s="146" t="s">
        <v>6564</v>
      </c>
      <c r="B95" s="147">
        <v>43714</v>
      </c>
      <c r="C95" s="146" t="s">
        <v>5978</v>
      </c>
      <c r="D95" s="146" t="s">
        <v>5979</v>
      </c>
      <c r="E95" s="146" t="s">
        <v>6565</v>
      </c>
      <c r="F95" s="146" t="s">
        <v>5980</v>
      </c>
      <c r="G95" s="146" t="s">
        <v>6020</v>
      </c>
      <c r="H95" s="146" t="s">
        <v>6021</v>
      </c>
      <c r="I95" s="146" t="s">
        <v>6121</v>
      </c>
      <c r="J95" s="146" t="s">
        <v>5983</v>
      </c>
      <c r="K95" s="146" t="s">
        <v>5984</v>
      </c>
      <c r="L95" s="146" t="s">
        <v>5985</v>
      </c>
      <c r="M95" s="146" t="s">
        <v>5986</v>
      </c>
      <c r="N95" s="146" t="s">
        <v>5983</v>
      </c>
      <c r="O95" s="146" t="s">
        <v>5987</v>
      </c>
      <c r="P95" s="146" t="s">
        <v>6016</v>
      </c>
      <c r="Q95" s="146" t="s">
        <v>6017</v>
      </c>
      <c r="R95" s="146" t="s">
        <v>5990</v>
      </c>
      <c r="S95" s="146" t="s">
        <v>5991</v>
      </c>
      <c r="T95" s="148">
        <v>5</v>
      </c>
      <c r="U95" s="148">
        <v>5</v>
      </c>
      <c r="V95" s="146" t="s">
        <v>5992</v>
      </c>
      <c r="W95" s="146" t="s">
        <v>5992</v>
      </c>
      <c r="X95" s="149">
        <v>213.273</v>
      </c>
      <c r="Y95" s="149">
        <v>213.273</v>
      </c>
      <c r="Z95" s="146" t="s">
        <v>5993</v>
      </c>
      <c r="AA95" s="150">
        <v>1066.365</v>
      </c>
      <c r="AB95" s="150">
        <v>0</v>
      </c>
      <c r="AC95" s="150">
        <v>106.63500000000001</v>
      </c>
      <c r="AD95" s="151">
        <v>1173</v>
      </c>
      <c r="AE95" s="146" t="s">
        <v>5994</v>
      </c>
      <c r="AF95" s="146" t="s">
        <v>5993</v>
      </c>
      <c r="AG95" s="146" t="s">
        <v>5993</v>
      </c>
      <c r="AH95" s="146" t="s">
        <v>6566</v>
      </c>
      <c r="AI95" s="146" t="s">
        <v>5993</v>
      </c>
      <c r="AJ95" s="146" t="s">
        <v>5995</v>
      </c>
      <c r="AK95" s="146" t="s">
        <v>5996</v>
      </c>
      <c r="AL95" s="146" t="s">
        <v>6000</v>
      </c>
      <c r="AM95" s="138" t="s">
        <v>5993</v>
      </c>
      <c r="AN95" s="138" t="s">
        <v>6120</v>
      </c>
      <c r="AO95" s="138" t="s">
        <v>6121</v>
      </c>
      <c r="AP95" s="138" t="s">
        <v>6010</v>
      </c>
      <c r="AQ95" s="141">
        <v>5</v>
      </c>
      <c r="AR95" t="s">
        <v>34</v>
      </c>
      <c r="AS95" t="s">
        <v>30</v>
      </c>
    </row>
    <row r="96" spans="1:45" s="138" customFormat="1">
      <c r="A96" s="146" t="s">
        <v>6564</v>
      </c>
      <c r="B96" s="147">
        <v>43714</v>
      </c>
      <c r="C96" s="146" t="s">
        <v>5978</v>
      </c>
      <c r="D96" s="146" t="s">
        <v>5979</v>
      </c>
      <c r="E96" s="146" t="s">
        <v>6565</v>
      </c>
      <c r="F96" s="146" t="s">
        <v>5980</v>
      </c>
      <c r="G96" s="146" t="s">
        <v>6020</v>
      </c>
      <c r="H96" s="146" t="s">
        <v>6021</v>
      </c>
      <c r="I96" s="146" t="s">
        <v>6121</v>
      </c>
      <c r="J96" s="146" t="s">
        <v>5983</v>
      </c>
      <c r="K96" s="146" t="s">
        <v>5984</v>
      </c>
      <c r="L96" s="146" t="s">
        <v>5985</v>
      </c>
      <c r="M96" s="146" t="s">
        <v>5986</v>
      </c>
      <c r="N96" s="146" t="s">
        <v>5983</v>
      </c>
      <c r="O96" s="146" t="s">
        <v>5987</v>
      </c>
      <c r="P96" s="146" t="s">
        <v>6016</v>
      </c>
      <c r="Q96" s="146" t="s">
        <v>6017</v>
      </c>
      <c r="R96" s="146" t="s">
        <v>5998</v>
      </c>
      <c r="S96" s="146" t="s">
        <v>5999</v>
      </c>
      <c r="T96" s="148">
        <v>1</v>
      </c>
      <c r="U96" s="148">
        <v>1</v>
      </c>
      <c r="V96" s="146" t="s">
        <v>5992</v>
      </c>
      <c r="W96" s="146" t="s">
        <v>5992</v>
      </c>
      <c r="X96" s="149">
        <v>313.63600000000002</v>
      </c>
      <c r="Y96" s="149">
        <v>313.63600000000002</v>
      </c>
      <c r="Z96" s="146" t="s">
        <v>5993</v>
      </c>
      <c r="AA96" s="150">
        <v>313.63600000000002</v>
      </c>
      <c r="AB96" s="150">
        <v>0</v>
      </c>
      <c r="AC96" s="150">
        <v>31.364000000000001</v>
      </c>
      <c r="AD96" s="151">
        <v>345</v>
      </c>
      <c r="AE96" s="146" t="s">
        <v>5994</v>
      </c>
      <c r="AF96" s="146" t="s">
        <v>5993</v>
      </c>
      <c r="AG96" s="146" t="s">
        <v>5993</v>
      </c>
      <c r="AH96" s="146" t="s">
        <v>6566</v>
      </c>
      <c r="AI96" s="146" t="s">
        <v>5993</v>
      </c>
      <c r="AJ96" s="146" t="s">
        <v>5995</v>
      </c>
      <c r="AK96" s="146" t="s">
        <v>5996</v>
      </c>
      <c r="AL96" s="146" t="s">
        <v>6000</v>
      </c>
      <c r="AM96" s="138" t="s">
        <v>5993</v>
      </c>
      <c r="AN96" s="138" t="s">
        <v>6120</v>
      </c>
      <c r="AO96" s="138" t="s">
        <v>6121</v>
      </c>
      <c r="AP96" s="138" t="s">
        <v>6010</v>
      </c>
      <c r="AQ96" s="141">
        <v>1</v>
      </c>
      <c r="AR96" t="s">
        <v>34</v>
      </c>
      <c r="AS96" t="s">
        <v>30</v>
      </c>
    </row>
    <row r="97" spans="1:45" s="138" customFormat="1">
      <c r="A97" s="146" t="s">
        <v>6564</v>
      </c>
      <c r="B97" s="147">
        <v>43714</v>
      </c>
      <c r="C97" s="146" t="s">
        <v>5978</v>
      </c>
      <c r="D97" s="146" t="s">
        <v>5979</v>
      </c>
      <c r="E97" s="146" t="s">
        <v>6565</v>
      </c>
      <c r="F97" s="146" t="s">
        <v>5980</v>
      </c>
      <c r="G97" s="146" t="s">
        <v>6020</v>
      </c>
      <c r="H97" s="146" t="s">
        <v>6021</v>
      </c>
      <c r="I97" s="146" t="s">
        <v>6121</v>
      </c>
      <c r="J97" s="146" t="s">
        <v>5983</v>
      </c>
      <c r="K97" s="146" t="s">
        <v>5984</v>
      </c>
      <c r="L97" s="146" t="s">
        <v>5985</v>
      </c>
      <c r="M97" s="146" t="s">
        <v>5986</v>
      </c>
      <c r="N97" s="146" t="s">
        <v>5983</v>
      </c>
      <c r="O97" s="146" t="s">
        <v>5987</v>
      </c>
      <c r="P97" s="146" t="s">
        <v>6016</v>
      </c>
      <c r="Q97" s="146" t="s">
        <v>6017</v>
      </c>
      <c r="R97" s="146" t="s">
        <v>6011</v>
      </c>
      <c r="S97" s="146" t="s">
        <v>6012</v>
      </c>
      <c r="T97" s="148">
        <v>2</v>
      </c>
      <c r="U97" s="148">
        <v>2</v>
      </c>
      <c r="V97" s="146" t="s">
        <v>5992</v>
      </c>
      <c r="W97" s="146" t="s">
        <v>5992</v>
      </c>
      <c r="X97" s="149">
        <v>334.54500000000002</v>
      </c>
      <c r="Y97" s="149">
        <v>334.54500000000002</v>
      </c>
      <c r="Z97" s="146" t="s">
        <v>5993</v>
      </c>
      <c r="AA97" s="150">
        <v>669.09</v>
      </c>
      <c r="AB97" s="150">
        <v>0</v>
      </c>
      <c r="AC97" s="150">
        <v>66.909000000000006</v>
      </c>
      <c r="AD97" s="151">
        <v>735.99900000000002</v>
      </c>
      <c r="AE97" s="146" t="s">
        <v>5994</v>
      </c>
      <c r="AF97" s="146" t="s">
        <v>5993</v>
      </c>
      <c r="AG97" s="146" t="s">
        <v>5993</v>
      </c>
      <c r="AH97" s="146" t="s">
        <v>6566</v>
      </c>
      <c r="AI97" s="146" t="s">
        <v>5993</v>
      </c>
      <c r="AJ97" s="146" t="s">
        <v>5995</v>
      </c>
      <c r="AK97" s="146" t="s">
        <v>5996</v>
      </c>
      <c r="AL97" s="146" t="s">
        <v>6000</v>
      </c>
      <c r="AM97" s="138" t="s">
        <v>5993</v>
      </c>
      <c r="AN97" s="138" t="s">
        <v>6120</v>
      </c>
      <c r="AO97" s="138" t="s">
        <v>6121</v>
      </c>
      <c r="AP97" s="138" t="s">
        <v>6010</v>
      </c>
      <c r="AQ97" s="141">
        <v>2</v>
      </c>
      <c r="AR97" t="s">
        <v>34</v>
      </c>
      <c r="AS97" t="s">
        <v>30</v>
      </c>
    </row>
    <row r="98" spans="1:45" s="138" customFormat="1">
      <c r="A98" s="146" t="s">
        <v>6564</v>
      </c>
      <c r="B98" s="147">
        <v>43714</v>
      </c>
      <c r="C98" s="146" t="s">
        <v>5978</v>
      </c>
      <c r="D98" s="146" t="s">
        <v>5979</v>
      </c>
      <c r="E98" s="146" t="s">
        <v>6565</v>
      </c>
      <c r="F98" s="146" t="s">
        <v>5980</v>
      </c>
      <c r="G98" s="146" t="s">
        <v>6020</v>
      </c>
      <c r="H98" s="146" t="s">
        <v>6021</v>
      </c>
      <c r="I98" s="146" t="s">
        <v>6121</v>
      </c>
      <c r="J98" s="146" t="s">
        <v>5983</v>
      </c>
      <c r="K98" s="146" t="s">
        <v>5984</v>
      </c>
      <c r="L98" s="146" t="s">
        <v>5985</v>
      </c>
      <c r="M98" s="146" t="s">
        <v>5986</v>
      </c>
      <c r="N98" s="146" t="s">
        <v>5983</v>
      </c>
      <c r="O98" s="146" t="s">
        <v>5987</v>
      </c>
      <c r="P98" s="146" t="s">
        <v>6016</v>
      </c>
      <c r="Q98" s="146" t="s">
        <v>6017</v>
      </c>
      <c r="R98" s="146" t="s">
        <v>6024</v>
      </c>
      <c r="S98" s="146" t="s">
        <v>6025</v>
      </c>
      <c r="T98" s="148">
        <v>1</v>
      </c>
      <c r="U98" s="148">
        <v>1</v>
      </c>
      <c r="V98" s="146" t="s">
        <v>5992</v>
      </c>
      <c r="W98" s="146" t="s">
        <v>5992</v>
      </c>
      <c r="X98" s="149">
        <v>313.63600000000002</v>
      </c>
      <c r="Y98" s="149">
        <v>313.63600000000002</v>
      </c>
      <c r="Z98" s="146" t="s">
        <v>5993</v>
      </c>
      <c r="AA98" s="150">
        <v>313.63600000000002</v>
      </c>
      <c r="AB98" s="150">
        <v>0</v>
      </c>
      <c r="AC98" s="150">
        <v>31.364000000000001</v>
      </c>
      <c r="AD98" s="151">
        <v>345</v>
      </c>
      <c r="AE98" s="146" t="s">
        <v>5994</v>
      </c>
      <c r="AF98" s="146" t="s">
        <v>5993</v>
      </c>
      <c r="AG98" s="146" t="s">
        <v>5993</v>
      </c>
      <c r="AH98" s="146" t="s">
        <v>6566</v>
      </c>
      <c r="AI98" s="146" t="s">
        <v>5993</v>
      </c>
      <c r="AJ98" s="146" t="s">
        <v>5995</v>
      </c>
      <c r="AK98" s="146" t="s">
        <v>5996</v>
      </c>
      <c r="AL98" s="146" t="s">
        <v>6000</v>
      </c>
      <c r="AM98" s="138" t="s">
        <v>5993</v>
      </c>
      <c r="AN98" s="138" t="s">
        <v>6120</v>
      </c>
      <c r="AO98" s="138" t="s">
        <v>6121</v>
      </c>
      <c r="AP98" s="138" t="s">
        <v>6010</v>
      </c>
      <c r="AQ98" s="141">
        <v>1</v>
      </c>
      <c r="AR98" t="s">
        <v>34</v>
      </c>
      <c r="AS98" t="s">
        <v>30</v>
      </c>
    </row>
    <row r="99" spans="1:45" s="138" customFormat="1">
      <c r="A99" s="146" t="s">
        <v>6567</v>
      </c>
      <c r="B99" s="147">
        <v>43714</v>
      </c>
      <c r="C99" s="146" t="s">
        <v>5978</v>
      </c>
      <c r="D99" s="146" t="s">
        <v>5979</v>
      </c>
      <c r="E99" s="146" t="s">
        <v>6568</v>
      </c>
      <c r="F99" s="146" t="s">
        <v>5980</v>
      </c>
      <c r="G99" s="146" t="s">
        <v>6020</v>
      </c>
      <c r="H99" s="146" t="s">
        <v>6021</v>
      </c>
      <c r="I99" s="146" t="s">
        <v>6027</v>
      </c>
      <c r="J99" s="146" t="s">
        <v>5983</v>
      </c>
      <c r="K99" s="146" t="s">
        <v>5984</v>
      </c>
      <c r="L99" s="146" t="s">
        <v>5985</v>
      </c>
      <c r="M99" s="146" t="s">
        <v>5986</v>
      </c>
      <c r="N99" s="146" t="s">
        <v>5983</v>
      </c>
      <c r="O99" s="146" t="s">
        <v>5987</v>
      </c>
      <c r="P99" s="146" t="s">
        <v>6016</v>
      </c>
      <c r="Q99" s="146" t="s">
        <v>6017</v>
      </c>
      <c r="R99" s="146" t="s">
        <v>6008</v>
      </c>
      <c r="S99" s="146" t="s">
        <v>6009</v>
      </c>
      <c r="T99" s="148">
        <v>2</v>
      </c>
      <c r="U99" s="148">
        <v>2</v>
      </c>
      <c r="V99" s="146" t="s">
        <v>5992</v>
      </c>
      <c r="W99" s="146" t="s">
        <v>5992</v>
      </c>
      <c r="X99" s="149">
        <v>355.45499999999998</v>
      </c>
      <c r="Y99" s="149">
        <v>355.45499999999998</v>
      </c>
      <c r="Z99" s="146" t="s">
        <v>5993</v>
      </c>
      <c r="AA99" s="150">
        <v>710.91</v>
      </c>
      <c r="AB99" s="150">
        <v>0</v>
      </c>
      <c r="AC99" s="150">
        <v>71.090999999999994</v>
      </c>
      <c r="AD99" s="151">
        <v>782.00099999999998</v>
      </c>
      <c r="AE99" s="146" t="s">
        <v>5994</v>
      </c>
      <c r="AF99" s="146" t="s">
        <v>5993</v>
      </c>
      <c r="AG99" s="146" t="s">
        <v>5993</v>
      </c>
      <c r="AH99" s="146" t="s">
        <v>6569</v>
      </c>
      <c r="AI99" s="146" t="s">
        <v>5993</v>
      </c>
      <c r="AJ99" s="146" t="s">
        <v>5995</v>
      </c>
      <c r="AK99" s="146" t="s">
        <v>5996</v>
      </c>
      <c r="AL99" s="146" t="s">
        <v>6000</v>
      </c>
      <c r="AM99" s="138" t="s">
        <v>5993</v>
      </c>
      <c r="AN99" s="138" t="s">
        <v>6026</v>
      </c>
      <c r="AO99" s="138" t="s">
        <v>6027</v>
      </c>
      <c r="AP99" s="138" t="s">
        <v>13</v>
      </c>
      <c r="AQ99" s="141">
        <v>2</v>
      </c>
      <c r="AR99" t="s">
        <v>95</v>
      </c>
      <c r="AS99" t="s">
        <v>72</v>
      </c>
    </row>
    <row r="100" spans="1:45" s="138" customFormat="1">
      <c r="A100" s="146" t="s">
        <v>6567</v>
      </c>
      <c r="B100" s="147">
        <v>43714</v>
      </c>
      <c r="C100" s="146" t="s">
        <v>5978</v>
      </c>
      <c r="D100" s="146" t="s">
        <v>5979</v>
      </c>
      <c r="E100" s="146" t="s">
        <v>6568</v>
      </c>
      <c r="F100" s="146" t="s">
        <v>5980</v>
      </c>
      <c r="G100" s="146" t="s">
        <v>6020</v>
      </c>
      <c r="H100" s="146" t="s">
        <v>6021</v>
      </c>
      <c r="I100" s="146" t="s">
        <v>6027</v>
      </c>
      <c r="J100" s="146" t="s">
        <v>5983</v>
      </c>
      <c r="K100" s="146" t="s">
        <v>5984</v>
      </c>
      <c r="L100" s="146" t="s">
        <v>5985</v>
      </c>
      <c r="M100" s="146" t="s">
        <v>5986</v>
      </c>
      <c r="N100" s="146" t="s">
        <v>5983</v>
      </c>
      <c r="O100" s="146" t="s">
        <v>5987</v>
      </c>
      <c r="P100" s="146" t="s">
        <v>6016</v>
      </c>
      <c r="Q100" s="146" t="s">
        <v>6017</v>
      </c>
      <c r="R100" s="146" t="s">
        <v>5990</v>
      </c>
      <c r="S100" s="146" t="s">
        <v>5991</v>
      </c>
      <c r="T100" s="148">
        <v>20</v>
      </c>
      <c r="U100" s="148">
        <v>20</v>
      </c>
      <c r="V100" s="146" t="s">
        <v>5992</v>
      </c>
      <c r="W100" s="146" t="s">
        <v>5992</v>
      </c>
      <c r="X100" s="149">
        <v>213.273</v>
      </c>
      <c r="Y100" s="149">
        <v>213.273</v>
      </c>
      <c r="Z100" s="146" t="s">
        <v>5993</v>
      </c>
      <c r="AA100" s="150">
        <v>4265.46</v>
      </c>
      <c r="AB100" s="150">
        <v>0</v>
      </c>
      <c r="AC100" s="150">
        <v>426.54599999999999</v>
      </c>
      <c r="AD100" s="151">
        <v>4692.0060000000003</v>
      </c>
      <c r="AE100" s="146" t="s">
        <v>5994</v>
      </c>
      <c r="AF100" s="146" t="s">
        <v>5993</v>
      </c>
      <c r="AG100" s="146" t="s">
        <v>5993</v>
      </c>
      <c r="AH100" s="146" t="s">
        <v>6569</v>
      </c>
      <c r="AI100" s="146" t="s">
        <v>5993</v>
      </c>
      <c r="AJ100" s="146" t="s">
        <v>5995</v>
      </c>
      <c r="AK100" s="146" t="s">
        <v>5996</v>
      </c>
      <c r="AL100" s="146" t="s">
        <v>6000</v>
      </c>
      <c r="AM100" s="138" t="s">
        <v>5993</v>
      </c>
      <c r="AN100" s="138" t="s">
        <v>6026</v>
      </c>
      <c r="AO100" s="138" t="s">
        <v>6027</v>
      </c>
      <c r="AP100" s="138" t="s">
        <v>13</v>
      </c>
      <c r="AQ100" s="141">
        <v>20</v>
      </c>
      <c r="AR100" t="s">
        <v>95</v>
      </c>
      <c r="AS100" t="s">
        <v>72</v>
      </c>
    </row>
    <row r="101" spans="1:45" s="138" customFormat="1">
      <c r="A101" s="146" t="s">
        <v>6567</v>
      </c>
      <c r="B101" s="147">
        <v>43714</v>
      </c>
      <c r="C101" s="146" t="s">
        <v>5978</v>
      </c>
      <c r="D101" s="146" t="s">
        <v>5979</v>
      </c>
      <c r="E101" s="146" t="s">
        <v>6568</v>
      </c>
      <c r="F101" s="146" t="s">
        <v>5980</v>
      </c>
      <c r="G101" s="146" t="s">
        <v>6020</v>
      </c>
      <c r="H101" s="146" t="s">
        <v>6021</v>
      </c>
      <c r="I101" s="146" t="s">
        <v>6027</v>
      </c>
      <c r="J101" s="146" t="s">
        <v>5983</v>
      </c>
      <c r="K101" s="146" t="s">
        <v>5984</v>
      </c>
      <c r="L101" s="146" t="s">
        <v>5985</v>
      </c>
      <c r="M101" s="146" t="s">
        <v>5986</v>
      </c>
      <c r="N101" s="146" t="s">
        <v>5983</v>
      </c>
      <c r="O101" s="146" t="s">
        <v>5987</v>
      </c>
      <c r="P101" s="146" t="s">
        <v>6016</v>
      </c>
      <c r="Q101" s="146" t="s">
        <v>6017</v>
      </c>
      <c r="R101" s="146" t="s">
        <v>5998</v>
      </c>
      <c r="S101" s="146" t="s">
        <v>5999</v>
      </c>
      <c r="T101" s="148">
        <v>3</v>
      </c>
      <c r="U101" s="148">
        <v>3</v>
      </c>
      <c r="V101" s="146" t="s">
        <v>5992</v>
      </c>
      <c r="W101" s="146" t="s">
        <v>5992</v>
      </c>
      <c r="X101" s="149">
        <v>313.63600000000002</v>
      </c>
      <c r="Y101" s="149">
        <v>313.63600000000002</v>
      </c>
      <c r="Z101" s="146" t="s">
        <v>5993</v>
      </c>
      <c r="AA101" s="150">
        <v>940.90800000000002</v>
      </c>
      <c r="AB101" s="150">
        <v>0</v>
      </c>
      <c r="AC101" s="150">
        <v>94.090999999999994</v>
      </c>
      <c r="AD101" s="151">
        <v>1034.999</v>
      </c>
      <c r="AE101" s="146" t="s">
        <v>5994</v>
      </c>
      <c r="AF101" s="146" t="s">
        <v>5993</v>
      </c>
      <c r="AG101" s="146" t="s">
        <v>5993</v>
      </c>
      <c r="AH101" s="146" t="s">
        <v>6569</v>
      </c>
      <c r="AI101" s="146" t="s">
        <v>5993</v>
      </c>
      <c r="AJ101" s="146" t="s">
        <v>5995</v>
      </c>
      <c r="AK101" s="146" t="s">
        <v>5996</v>
      </c>
      <c r="AL101" s="146" t="s">
        <v>6000</v>
      </c>
      <c r="AM101" s="138" t="s">
        <v>5993</v>
      </c>
      <c r="AN101" s="138" t="s">
        <v>6026</v>
      </c>
      <c r="AO101" s="138" t="s">
        <v>6027</v>
      </c>
      <c r="AP101" s="138" t="s">
        <v>13</v>
      </c>
      <c r="AQ101" s="141">
        <v>3</v>
      </c>
      <c r="AR101" t="s">
        <v>95</v>
      </c>
      <c r="AS101" t="s">
        <v>72</v>
      </c>
    </row>
    <row r="102" spans="1:45" s="138" customFormat="1">
      <c r="A102" s="146" t="s">
        <v>6570</v>
      </c>
      <c r="B102" s="147">
        <v>43714</v>
      </c>
      <c r="C102" s="146" t="s">
        <v>5978</v>
      </c>
      <c r="D102" s="146" t="s">
        <v>5979</v>
      </c>
      <c r="E102" s="146" t="s">
        <v>6571</v>
      </c>
      <c r="F102" s="146" t="s">
        <v>5980</v>
      </c>
      <c r="G102" s="146" t="s">
        <v>6020</v>
      </c>
      <c r="H102" s="146" t="s">
        <v>6021</v>
      </c>
      <c r="I102" s="146" t="s">
        <v>6033</v>
      </c>
      <c r="J102" s="146" t="s">
        <v>5983</v>
      </c>
      <c r="K102" s="146" t="s">
        <v>5984</v>
      </c>
      <c r="L102" s="146" t="s">
        <v>5985</v>
      </c>
      <c r="M102" s="146" t="s">
        <v>5986</v>
      </c>
      <c r="N102" s="146" t="s">
        <v>5983</v>
      </c>
      <c r="O102" s="146" t="s">
        <v>5987</v>
      </c>
      <c r="P102" s="146" t="s">
        <v>6016</v>
      </c>
      <c r="Q102" s="146" t="s">
        <v>6017</v>
      </c>
      <c r="R102" s="146" t="s">
        <v>6018</v>
      </c>
      <c r="S102" s="146" t="s">
        <v>6019</v>
      </c>
      <c r="T102" s="148">
        <v>8</v>
      </c>
      <c r="U102" s="148">
        <v>8</v>
      </c>
      <c r="V102" s="146" t="s">
        <v>5992</v>
      </c>
      <c r="W102" s="146" t="s">
        <v>5992</v>
      </c>
      <c r="X102" s="149">
        <v>155.45500000000001</v>
      </c>
      <c r="Y102" s="149">
        <v>155.45500000000001</v>
      </c>
      <c r="Z102" s="146" t="s">
        <v>5993</v>
      </c>
      <c r="AA102" s="150">
        <v>1243.6400000000001</v>
      </c>
      <c r="AB102" s="150">
        <v>0</v>
      </c>
      <c r="AC102" s="150">
        <v>124.364</v>
      </c>
      <c r="AD102" s="151">
        <v>1368.0039999999999</v>
      </c>
      <c r="AE102" s="146" t="s">
        <v>5994</v>
      </c>
      <c r="AF102" s="146" t="s">
        <v>5993</v>
      </c>
      <c r="AG102" s="146" t="s">
        <v>5993</v>
      </c>
      <c r="AH102" s="146" t="s">
        <v>6572</v>
      </c>
      <c r="AI102" s="146" t="s">
        <v>5993</v>
      </c>
      <c r="AJ102" s="146" t="s">
        <v>5995</v>
      </c>
      <c r="AK102" s="146" t="s">
        <v>5996</v>
      </c>
      <c r="AL102" s="146" t="s">
        <v>6000</v>
      </c>
      <c r="AM102" s="138" t="s">
        <v>5993</v>
      </c>
      <c r="AN102" s="138" t="s">
        <v>6032</v>
      </c>
      <c r="AO102" s="138" t="s">
        <v>6033</v>
      </c>
      <c r="AP102" s="138" t="s">
        <v>13</v>
      </c>
      <c r="AQ102" s="141">
        <v>8</v>
      </c>
      <c r="AR102" t="s">
        <v>94</v>
      </c>
      <c r="AS102" t="s">
        <v>72</v>
      </c>
    </row>
    <row r="103" spans="1:45" s="138" customFormat="1">
      <c r="A103" s="146" t="s">
        <v>6570</v>
      </c>
      <c r="B103" s="147">
        <v>43714</v>
      </c>
      <c r="C103" s="146" t="s">
        <v>5978</v>
      </c>
      <c r="D103" s="146" t="s">
        <v>5979</v>
      </c>
      <c r="E103" s="146" t="s">
        <v>6571</v>
      </c>
      <c r="F103" s="146" t="s">
        <v>5980</v>
      </c>
      <c r="G103" s="146" t="s">
        <v>6020</v>
      </c>
      <c r="H103" s="146" t="s">
        <v>6021</v>
      </c>
      <c r="I103" s="146" t="s">
        <v>6033</v>
      </c>
      <c r="J103" s="146" t="s">
        <v>5983</v>
      </c>
      <c r="K103" s="146" t="s">
        <v>5984</v>
      </c>
      <c r="L103" s="146" t="s">
        <v>5985</v>
      </c>
      <c r="M103" s="146" t="s">
        <v>5986</v>
      </c>
      <c r="N103" s="146" t="s">
        <v>5983</v>
      </c>
      <c r="O103" s="146" t="s">
        <v>5987</v>
      </c>
      <c r="P103" s="146" t="s">
        <v>6016</v>
      </c>
      <c r="Q103" s="146" t="s">
        <v>6017</v>
      </c>
      <c r="R103" s="146" t="s">
        <v>6008</v>
      </c>
      <c r="S103" s="146" t="s">
        <v>6009</v>
      </c>
      <c r="T103" s="148">
        <v>1</v>
      </c>
      <c r="U103" s="148">
        <v>1</v>
      </c>
      <c r="V103" s="146" t="s">
        <v>5992</v>
      </c>
      <c r="W103" s="146" t="s">
        <v>5992</v>
      </c>
      <c r="X103" s="149">
        <v>355.45499999999998</v>
      </c>
      <c r="Y103" s="149">
        <v>355.45499999999998</v>
      </c>
      <c r="Z103" s="146" t="s">
        <v>5993</v>
      </c>
      <c r="AA103" s="150">
        <v>355.45499999999998</v>
      </c>
      <c r="AB103" s="150">
        <v>0</v>
      </c>
      <c r="AC103" s="150">
        <v>35.545999999999999</v>
      </c>
      <c r="AD103" s="151">
        <v>391.00099999999998</v>
      </c>
      <c r="AE103" s="146" t="s">
        <v>5994</v>
      </c>
      <c r="AF103" s="146" t="s">
        <v>5993</v>
      </c>
      <c r="AG103" s="146" t="s">
        <v>5993</v>
      </c>
      <c r="AH103" s="146" t="s">
        <v>6572</v>
      </c>
      <c r="AI103" s="146" t="s">
        <v>5993</v>
      </c>
      <c r="AJ103" s="146" t="s">
        <v>5995</v>
      </c>
      <c r="AK103" s="146" t="s">
        <v>5996</v>
      </c>
      <c r="AL103" s="146" t="s">
        <v>6000</v>
      </c>
      <c r="AM103" s="138" t="s">
        <v>5993</v>
      </c>
      <c r="AN103" s="138" t="s">
        <v>6032</v>
      </c>
      <c r="AO103" s="138" t="s">
        <v>6033</v>
      </c>
      <c r="AP103" s="138" t="s">
        <v>13</v>
      </c>
      <c r="AQ103" s="141">
        <v>1</v>
      </c>
      <c r="AR103" t="s">
        <v>94</v>
      </c>
      <c r="AS103" t="s">
        <v>72</v>
      </c>
    </row>
    <row r="104" spans="1:45" s="138" customFormat="1">
      <c r="A104" s="146" t="s">
        <v>6570</v>
      </c>
      <c r="B104" s="147">
        <v>43714</v>
      </c>
      <c r="C104" s="146" t="s">
        <v>5978</v>
      </c>
      <c r="D104" s="146" t="s">
        <v>5979</v>
      </c>
      <c r="E104" s="146" t="s">
        <v>6571</v>
      </c>
      <c r="F104" s="146" t="s">
        <v>5980</v>
      </c>
      <c r="G104" s="146" t="s">
        <v>6020</v>
      </c>
      <c r="H104" s="146" t="s">
        <v>6021</v>
      </c>
      <c r="I104" s="146" t="s">
        <v>6033</v>
      </c>
      <c r="J104" s="146" t="s">
        <v>5983</v>
      </c>
      <c r="K104" s="146" t="s">
        <v>5984</v>
      </c>
      <c r="L104" s="146" t="s">
        <v>5985</v>
      </c>
      <c r="M104" s="146" t="s">
        <v>5986</v>
      </c>
      <c r="N104" s="146" t="s">
        <v>5983</v>
      </c>
      <c r="O104" s="146" t="s">
        <v>5987</v>
      </c>
      <c r="P104" s="146" t="s">
        <v>6016</v>
      </c>
      <c r="Q104" s="146" t="s">
        <v>6017</v>
      </c>
      <c r="R104" s="146" t="s">
        <v>5990</v>
      </c>
      <c r="S104" s="146" t="s">
        <v>5991</v>
      </c>
      <c r="T104" s="148">
        <v>6</v>
      </c>
      <c r="U104" s="148">
        <v>6</v>
      </c>
      <c r="V104" s="146" t="s">
        <v>5992</v>
      </c>
      <c r="W104" s="146" t="s">
        <v>5992</v>
      </c>
      <c r="X104" s="149">
        <v>213.273</v>
      </c>
      <c r="Y104" s="149">
        <v>213.273</v>
      </c>
      <c r="Z104" s="146" t="s">
        <v>5993</v>
      </c>
      <c r="AA104" s="150">
        <v>1279.6379999999999</v>
      </c>
      <c r="AB104" s="150">
        <v>0</v>
      </c>
      <c r="AC104" s="150">
        <v>127.964</v>
      </c>
      <c r="AD104" s="151">
        <v>1407.6020000000001</v>
      </c>
      <c r="AE104" s="146" t="s">
        <v>5994</v>
      </c>
      <c r="AF104" s="146" t="s">
        <v>5993</v>
      </c>
      <c r="AG104" s="146" t="s">
        <v>5993</v>
      </c>
      <c r="AH104" s="146" t="s">
        <v>6572</v>
      </c>
      <c r="AI104" s="146" t="s">
        <v>5993</v>
      </c>
      <c r="AJ104" s="146" t="s">
        <v>5995</v>
      </c>
      <c r="AK104" s="146" t="s">
        <v>5996</v>
      </c>
      <c r="AL104" s="146" t="s">
        <v>6000</v>
      </c>
      <c r="AM104" s="138" t="s">
        <v>5993</v>
      </c>
      <c r="AN104" s="138" t="s">
        <v>6032</v>
      </c>
      <c r="AO104" s="138" t="s">
        <v>6033</v>
      </c>
      <c r="AP104" s="138" t="s">
        <v>13</v>
      </c>
      <c r="AQ104" s="141">
        <v>6</v>
      </c>
      <c r="AR104" t="s">
        <v>94</v>
      </c>
      <c r="AS104" t="s">
        <v>72</v>
      </c>
    </row>
    <row r="105" spans="1:45" s="138" customFormat="1">
      <c r="A105" s="146" t="s">
        <v>6570</v>
      </c>
      <c r="B105" s="147">
        <v>43714</v>
      </c>
      <c r="C105" s="146" t="s">
        <v>5978</v>
      </c>
      <c r="D105" s="146" t="s">
        <v>5979</v>
      </c>
      <c r="E105" s="146" t="s">
        <v>6571</v>
      </c>
      <c r="F105" s="146" t="s">
        <v>5980</v>
      </c>
      <c r="G105" s="146" t="s">
        <v>6020</v>
      </c>
      <c r="H105" s="146" t="s">
        <v>6021</v>
      </c>
      <c r="I105" s="146" t="s">
        <v>6033</v>
      </c>
      <c r="J105" s="146" t="s">
        <v>5983</v>
      </c>
      <c r="K105" s="146" t="s">
        <v>5984</v>
      </c>
      <c r="L105" s="146" t="s">
        <v>5985</v>
      </c>
      <c r="M105" s="146" t="s">
        <v>5986</v>
      </c>
      <c r="N105" s="146" t="s">
        <v>5983</v>
      </c>
      <c r="O105" s="146" t="s">
        <v>5987</v>
      </c>
      <c r="P105" s="146" t="s">
        <v>6016</v>
      </c>
      <c r="Q105" s="146" t="s">
        <v>6017</v>
      </c>
      <c r="R105" s="146" t="s">
        <v>5998</v>
      </c>
      <c r="S105" s="146" t="s">
        <v>5999</v>
      </c>
      <c r="T105" s="148">
        <v>2</v>
      </c>
      <c r="U105" s="148">
        <v>2</v>
      </c>
      <c r="V105" s="146" t="s">
        <v>5992</v>
      </c>
      <c r="W105" s="146" t="s">
        <v>5992</v>
      </c>
      <c r="X105" s="149">
        <v>313.63600000000002</v>
      </c>
      <c r="Y105" s="149">
        <v>313.63600000000002</v>
      </c>
      <c r="Z105" s="146" t="s">
        <v>5993</v>
      </c>
      <c r="AA105" s="150">
        <v>627.27200000000005</v>
      </c>
      <c r="AB105" s="150">
        <v>0</v>
      </c>
      <c r="AC105" s="150">
        <v>62.726999999999997</v>
      </c>
      <c r="AD105" s="151">
        <v>689.99900000000002</v>
      </c>
      <c r="AE105" s="146" t="s">
        <v>5994</v>
      </c>
      <c r="AF105" s="146" t="s">
        <v>5993</v>
      </c>
      <c r="AG105" s="146" t="s">
        <v>5993</v>
      </c>
      <c r="AH105" s="146" t="s">
        <v>6572</v>
      </c>
      <c r="AI105" s="146" t="s">
        <v>5993</v>
      </c>
      <c r="AJ105" s="146" t="s">
        <v>5995</v>
      </c>
      <c r="AK105" s="146" t="s">
        <v>5996</v>
      </c>
      <c r="AL105" s="146" t="s">
        <v>6000</v>
      </c>
      <c r="AM105" s="138" t="s">
        <v>5993</v>
      </c>
      <c r="AN105" s="138" t="s">
        <v>6032</v>
      </c>
      <c r="AO105" s="138" t="s">
        <v>6033</v>
      </c>
      <c r="AP105" s="138" t="s">
        <v>13</v>
      </c>
      <c r="AQ105" s="141">
        <v>2</v>
      </c>
      <c r="AR105" t="s">
        <v>94</v>
      </c>
      <c r="AS105" t="s">
        <v>72</v>
      </c>
    </row>
    <row r="106" spans="1:45" s="138" customFormat="1">
      <c r="A106" s="146" t="s">
        <v>6570</v>
      </c>
      <c r="B106" s="147">
        <v>43714</v>
      </c>
      <c r="C106" s="146" t="s">
        <v>5978</v>
      </c>
      <c r="D106" s="146" t="s">
        <v>5979</v>
      </c>
      <c r="E106" s="146" t="s">
        <v>6571</v>
      </c>
      <c r="F106" s="146" t="s">
        <v>5980</v>
      </c>
      <c r="G106" s="146" t="s">
        <v>6020</v>
      </c>
      <c r="H106" s="146" t="s">
        <v>6021</v>
      </c>
      <c r="I106" s="146" t="s">
        <v>6033</v>
      </c>
      <c r="J106" s="146" t="s">
        <v>5983</v>
      </c>
      <c r="K106" s="146" t="s">
        <v>5984</v>
      </c>
      <c r="L106" s="146" t="s">
        <v>5985</v>
      </c>
      <c r="M106" s="146" t="s">
        <v>5986</v>
      </c>
      <c r="N106" s="146" t="s">
        <v>5983</v>
      </c>
      <c r="O106" s="146" t="s">
        <v>5987</v>
      </c>
      <c r="P106" s="146" t="s">
        <v>6016</v>
      </c>
      <c r="Q106" s="146" t="s">
        <v>6017</v>
      </c>
      <c r="R106" s="146" t="s">
        <v>6011</v>
      </c>
      <c r="S106" s="146" t="s">
        <v>6012</v>
      </c>
      <c r="T106" s="148">
        <v>2</v>
      </c>
      <c r="U106" s="148">
        <v>2</v>
      </c>
      <c r="V106" s="146" t="s">
        <v>5992</v>
      </c>
      <c r="W106" s="146" t="s">
        <v>5992</v>
      </c>
      <c r="X106" s="149">
        <v>334.54500000000002</v>
      </c>
      <c r="Y106" s="149">
        <v>334.54500000000002</v>
      </c>
      <c r="Z106" s="146" t="s">
        <v>5993</v>
      </c>
      <c r="AA106" s="150">
        <v>669.09</v>
      </c>
      <c r="AB106" s="150">
        <v>0</v>
      </c>
      <c r="AC106" s="150">
        <v>66.909000000000006</v>
      </c>
      <c r="AD106" s="151">
        <v>735.99900000000002</v>
      </c>
      <c r="AE106" s="146" t="s">
        <v>5994</v>
      </c>
      <c r="AF106" s="146" t="s">
        <v>5993</v>
      </c>
      <c r="AG106" s="146" t="s">
        <v>5993</v>
      </c>
      <c r="AH106" s="146" t="s">
        <v>6572</v>
      </c>
      <c r="AI106" s="146" t="s">
        <v>5993</v>
      </c>
      <c r="AJ106" s="146" t="s">
        <v>5995</v>
      </c>
      <c r="AK106" s="146" t="s">
        <v>5996</v>
      </c>
      <c r="AL106" s="146" t="s">
        <v>6000</v>
      </c>
      <c r="AM106" s="138" t="s">
        <v>5993</v>
      </c>
      <c r="AN106" s="138" t="s">
        <v>6032</v>
      </c>
      <c r="AO106" s="138" t="s">
        <v>6033</v>
      </c>
      <c r="AP106" s="138" t="s">
        <v>13</v>
      </c>
      <c r="AQ106" s="141">
        <v>2</v>
      </c>
      <c r="AR106" t="s">
        <v>94</v>
      </c>
      <c r="AS106" t="s">
        <v>72</v>
      </c>
    </row>
    <row r="107" spans="1:45" s="138" customFormat="1">
      <c r="A107" s="146" t="s">
        <v>6573</v>
      </c>
      <c r="B107" s="147">
        <v>43714</v>
      </c>
      <c r="C107" s="146" t="s">
        <v>5978</v>
      </c>
      <c r="D107" s="146" t="s">
        <v>5979</v>
      </c>
      <c r="E107" s="146" t="s">
        <v>6574</v>
      </c>
      <c r="F107" s="146" t="s">
        <v>5980</v>
      </c>
      <c r="G107" s="146" t="s">
        <v>6020</v>
      </c>
      <c r="H107" s="146" t="s">
        <v>6021</v>
      </c>
      <c r="I107" s="146" t="s">
        <v>6099</v>
      </c>
      <c r="J107" s="146" t="s">
        <v>5983</v>
      </c>
      <c r="K107" s="146" t="s">
        <v>5984</v>
      </c>
      <c r="L107" s="146" t="s">
        <v>5985</v>
      </c>
      <c r="M107" s="146" t="s">
        <v>5986</v>
      </c>
      <c r="N107" s="146" t="s">
        <v>5983</v>
      </c>
      <c r="O107" s="146" t="s">
        <v>5987</v>
      </c>
      <c r="P107" s="146" t="s">
        <v>6016</v>
      </c>
      <c r="Q107" s="146" t="s">
        <v>6017</v>
      </c>
      <c r="R107" s="146" t="s">
        <v>6008</v>
      </c>
      <c r="S107" s="146" t="s">
        <v>6009</v>
      </c>
      <c r="T107" s="148">
        <v>3</v>
      </c>
      <c r="U107" s="148">
        <v>3</v>
      </c>
      <c r="V107" s="146" t="s">
        <v>5992</v>
      </c>
      <c r="W107" s="146" t="s">
        <v>5992</v>
      </c>
      <c r="X107" s="149">
        <v>355.45499999999998</v>
      </c>
      <c r="Y107" s="149">
        <v>355.45499999999998</v>
      </c>
      <c r="Z107" s="146" t="s">
        <v>5993</v>
      </c>
      <c r="AA107" s="150">
        <v>1066.365</v>
      </c>
      <c r="AB107" s="150">
        <v>0</v>
      </c>
      <c r="AC107" s="150">
        <v>106.637</v>
      </c>
      <c r="AD107" s="151">
        <v>1173.002</v>
      </c>
      <c r="AE107" s="146" t="s">
        <v>5994</v>
      </c>
      <c r="AF107" s="146" t="s">
        <v>5993</v>
      </c>
      <c r="AG107" s="146" t="s">
        <v>5993</v>
      </c>
      <c r="AH107" s="146" t="s">
        <v>6575</v>
      </c>
      <c r="AI107" s="146" t="s">
        <v>5993</v>
      </c>
      <c r="AJ107" s="146" t="s">
        <v>5995</v>
      </c>
      <c r="AK107" s="146" t="s">
        <v>5996</v>
      </c>
      <c r="AL107" s="146" t="s">
        <v>6000</v>
      </c>
      <c r="AM107" s="138" t="s">
        <v>5993</v>
      </c>
      <c r="AN107" s="138" t="s">
        <v>6098</v>
      </c>
      <c r="AO107" s="138" t="s">
        <v>6099</v>
      </c>
      <c r="AP107" s="138" t="s">
        <v>13</v>
      </c>
      <c r="AQ107" s="141">
        <v>3</v>
      </c>
      <c r="AR107" t="s">
        <v>94</v>
      </c>
      <c r="AS107" t="s">
        <v>72</v>
      </c>
    </row>
    <row r="108" spans="1:45" s="138" customFormat="1">
      <c r="A108" s="146" t="s">
        <v>6573</v>
      </c>
      <c r="B108" s="147">
        <v>43714</v>
      </c>
      <c r="C108" s="146" t="s">
        <v>5978</v>
      </c>
      <c r="D108" s="146" t="s">
        <v>5979</v>
      </c>
      <c r="E108" s="146" t="s">
        <v>6574</v>
      </c>
      <c r="F108" s="146" t="s">
        <v>5980</v>
      </c>
      <c r="G108" s="146" t="s">
        <v>6020</v>
      </c>
      <c r="H108" s="146" t="s">
        <v>6021</v>
      </c>
      <c r="I108" s="146" t="s">
        <v>6099</v>
      </c>
      <c r="J108" s="146" t="s">
        <v>5983</v>
      </c>
      <c r="K108" s="146" t="s">
        <v>5984</v>
      </c>
      <c r="L108" s="146" t="s">
        <v>5985</v>
      </c>
      <c r="M108" s="146" t="s">
        <v>5986</v>
      </c>
      <c r="N108" s="146" t="s">
        <v>5983</v>
      </c>
      <c r="O108" s="146" t="s">
        <v>5987</v>
      </c>
      <c r="P108" s="146" t="s">
        <v>6016</v>
      </c>
      <c r="Q108" s="146" t="s">
        <v>6017</v>
      </c>
      <c r="R108" s="146" t="s">
        <v>5990</v>
      </c>
      <c r="S108" s="146" t="s">
        <v>5991</v>
      </c>
      <c r="T108" s="148">
        <v>3</v>
      </c>
      <c r="U108" s="148">
        <v>3</v>
      </c>
      <c r="V108" s="146" t="s">
        <v>5992</v>
      </c>
      <c r="W108" s="146" t="s">
        <v>5992</v>
      </c>
      <c r="X108" s="149">
        <v>213.273</v>
      </c>
      <c r="Y108" s="149">
        <v>213.273</v>
      </c>
      <c r="Z108" s="146" t="s">
        <v>5993</v>
      </c>
      <c r="AA108" s="150">
        <v>639.81899999999996</v>
      </c>
      <c r="AB108" s="150">
        <v>0</v>
      </c>
      <c r="AC108" s="150">
        <v>63.981999999999999</v>
      </c>
      <c r="AD108" s="151">
        <v>703.80100000000004</v>
      </c>
      <c r="AE108" s="146" t="s">
        <v>5994</v>
      </c>
      <c r="AF108" s="146" t="s">
        <v>5993</v>
      </c>
      <c r="AG108" s="146" t="s">
        <v>5993</v>
      </c>
      <c r="AH108" s="146" t="s">
        <v>6575</v>
      </c>
      <c r="AI108" s="146" t="s">
        <v>5993</v>
      </c>
      <c r="AJ108" s="146" t="s">
        <v>5995</v>
      </c>
      <c r="AK108" s="146" t="s">
        <v>5996</v>
      </c>
      <c r="AL108" s="146" t="s">
        <v>6000</v>
      </c>
      <c r="AM108" s="138" t="s">
        <v>5993</v>
      </c>
      <c r="AN108" s="138" t="s">
        <v>6098</v>
      </c>
      <c r="AO108" s="138" t="s">
        <v>6099</v>
      </c>
      <c r="AP108" s="138" t="s">
        <v>13</v>
      </c>
      <c r="AQ108" s="141">
        <v>3</v>
      </c>
      <c r="AR108" t="s">
        <v>94</v>
      </c>
      <c r="AS108" t="s">
        <v>72</v>
      </c>
    </row>
    <row r="109" spans="1:45" s="138" customFormat="1">
      <c r="A109" s="146" t="s">
        <v>6573</v>
      </c>
      <c r="B109" s="147">
        <v>43714</v>
      </c>
      <c r="C109" s="146" t="s">
        <v>5978</v>
      </c>
      <c r="D109" s="146" t="s">
        <v>5979</v>
      </c>
      <c r="E109" s="146" t="s">
        <v>6574</v>
      </c>
      <c r="F109" s="146" t="s">
        <v>5980</v>
      </c>
      <c r="G109" s="146" t="s">
        <v>6020</v>
      </c>
      <c r="H109" s="146" t="s">
        <v>6021</v>
      </c>
      <c r="I109" s="146" t="s">
        <v>6099</v>
      </c>
      <c r="J109" s="146" t="s">
        <v>5983</v>
      </c>
      <c r="K109" s="146" t="s">
        <v>5984</v>
      </c>
      <c r="L109" s="146" t="s">
        <v>5985</v>
      </c>
      <c r="M109" s="146" t="s">
        <v>5986</v>
      </c>
      <c r="N109" s="146" t="s">
        <v>5983</v>
      </c>
      <c r="O109" s="146" t="s">
        <v>5987</v>
      </c>
      <c r="P109" s="146" t="s">
        <v>6016</v>
      </c>
      <c r="Q109" s="146" t="s">
        <v>6017</v>
      </c>
      <c r="R109" s="146" t="s">
        <v>5998</v>
      </c>
      <c r="S109" s="146" t="s">
        <v>5999</v>
      </c>
      <c r="T109" s="148">
        <v>7</v>
      </c>
      <c r="U109" s="148">
        <v>7</v>
      </c>
      <c r="V109" s="146" t="s">
        <v>5992</v>
      </c>
      <c r="W109" s="146" t="s">
        <v>5992</v>
      </c>
      <c r="X109" s="149">
        <v>313.63600000000002</v>
      </c>
      <c r="Y109" s="149">
        <v>313.63600000000002</v>
      </c>
      <c r="Z109" s="146" t="s">
        <v>5993</v>
      </c>
      <c r="AA109" s="150">
        <v>2195.4520000000002</v>
      </c>
      <c r="AB109" s="150">
        <v>0</v>
      </c>
      <c r="AC109" s="150">
        <v>219.54400000000001</v>
      </c>
      <c r="AD109" s="151">
        <v>2414.9960000000001</v>
      </c>
      <c r="AE109" s="146" t="s">
        <v>5994</v>
      </c>
      <c r="AF109" s="146" t="s">
        <v>5993</v>
      </c>
      <c r="AG109" s="146" t="s">
        <v>5993</v>
      </c>
      <c r="AH109" s="146" t="s">
        <v>6575</v>
      </c>
      <c r="AI109" s="146" t="s">
        <v>5993</v>
      </c>
      <c r="AJ109" s="146" t="s">
        <v>5995</v>
      </c>
      <c r="AK109" s="146" t="s">
        <v>5996</v>
      </c>
      <c r="AL109" s="146" t="s">
        <v>6000</v>
      </c>
      <c r="AM109" s="138" t="s">
        <v>5993</v>
      </c>
      <c r="AN109" s="138" t="s">
        <v>6098</v>
      </c>
      <c r="AO109" s="138" t="s">
        <v>6099</v>
      </c>
      <c r="AP109" s="138" t="s">
        <v>13</v>
      </c>
      <c r="AQ109" s="141">
        <v>7</v>
      </c>
      <c r="AR109" t="s">
        <v>94</v>
      </c>
      <c r="AS109" t="s">
        <v>72</v>
      </c>
    </row>
    <row r="110" spans="1:45" s="138" customFormat="1">
      <c r="A110" s="146" t="s">
        <v>6573</v>
      </c>
      <c r="B110" s="147">
        <v>43714</v>
      </c>
      <c r="C110" s="146" t="s">
        <v>5978</v>
      </c>
      <c r="D110" s="146" t="s">
        <v>5979</v>
      </c>
      <c r="E110" s="146" t="s">
        <v>6574</v>
      </c>
      <c r="F110" s="146" t="s">
        <v>5980</v>
      </c>
      <c r="G110" s="146" t="s">
        <v>6020</v>
      </c>
      <c r="H110" s="146" t="s">
        <v>6021</v>
      </c>
      <c r="I110" s="146" t="s">
        <v>6099</v>
      </c>
      <c r="J110" s="146" t="s">
        <v>5983</v>
      </c>
      <c r="K110" s="146" t="s">
        <v>5984</v>
      </c>
      <c r="L110" s="146" t="s">
        <v>5985</v>
      </c>
      <c r="M110" s="146" t="s">
        <v>5986</v>
      </c>
      <c r="N110" s="146" t="s">
        <v>5983</v>
      </c>
      <c r="O110" s="146" t="s">
        <v>5987</v>
      </c>
      <c r="P110" s="146" t="s">
        <v>6016</v>
      </c>
      <c r="Q110" s="146" t="s">
        <v>6017</v>
      </c>
      <c r="R110" s="146" t="s">
        <v>6011</v>
      </c>
      <c r="S110" s="146" t="s">
        <v>6012</v>
      </c>
      <c r="T110" s="148">
        <v>1</v>
      </c>
      <c r="U110" s="148">
        <v>1</v>
      </c>
      <c r="V110" s="146" t="s">
        <v>5992</v>
      </c>
      <c r="W110" s="146" t="s">
        <v>5992</v>
      </c>
      <c r="X110" s="149">
        <v>334.54500000000002</v>
      </c>
      <c r="Y110" s="149">
        <v>334.54500000000002</v>
      </c>
      <c r="Z110" s="146" t="s">
        <v>5993</v>
      </c>
      <c r="AA110" s="150">
        <v>334.54500000000002</v>
      </c>
      <c r="AB110" s="150">
        <v>0</v>
      </c>
      <c r="AC110" s="150">
        <v>33.454999999999998</v>
      </c>
      <c r="AD110" s="151">
        <v>368</v>
      </c>
      <c r="AE110" s="146" t="s">
        <v>5994</v>
      </c>
      <c r="AF110" s="146" t="s">
        <v>5993</v>
      </c>
      <c r="AG110" s="146" t="s">
        <v>5993</v>
      </c>
      <c r="AH110" s="146" t="s">
        <v>6575</v>
      </c>
      <c r="AI110" s="146" t="s">
        <v>5993</v>
      </c>
      <c r="AJ110" s="146" t="s">
        <v>5995</v>
      </c>
      <c r="AK110" s="146" t="s">
        <v>5996</v>
      </c>
      <c r="AL110" s="146" t="s">
        <v>6000</v>
      </c>
      <c r="AM110" s="138" t="s">
        <v>5993</v>
      </c>
      <c r="AN110" s="138" t="s">
        <v>6098</v>
      </c>
      <c r="AO110" s="138" t="s">
        <v>6099</v>
      </c>
      <c r="AP110" s="138" t="s">
        <v>13</v>
      </c>
      <c r="AQ110" s="141">
        <v>1</v>
      </c>
      <c r="AR110" t="s">
        <v>94</v>
      </c>
      <c r="AS110" t="s">
        <v>72</v>
      </c>
    </row>
    <row r="111" spans="1:45" s="138" customFormat="1">
      <c r="A111" s="146" t="s">
        <v>6573</v>
      </c>
      <c r="B111" s="147">
        <v>43714</v>
      </c>
      <c r="C111" s="146" t="s">
        <v>5978</v>
      </c>
      <c r="D111" s="146" t="s">
        <v>5979</v>
      </c>
      <c r="E111" s="146" t="s">
        <v>6574</v>
      </c>
      <c r="F111" s="146" t="s">
        <v>5980</v>
      </c>
      <c r="G111" s="146" t="s">
        <v>6020</v>
      </c>
      <c r="H111" s="146" t="s">
        <v>6021</v>
      </c>
      <c r="I111" s="146" t="s">
        <v>6099</v>
      </c>
      <c r="J111" s="146" t="s">
        <v>5983</v>
      </c>
      <c r="K111" s="146" t="s">
        <v>5984</v>
      </c>
      <c r="L111" s="146" t="s">
        <v>5985</v>
      </c>
      <c r="M111" s="146" t="s">
        <v>5986</v>
      </c>
      <c r="N111" s="146" t="s">
        <v>5983</v>
      </c>
      <c r="O111" s="146" t="s">
        <v>5987</v>
      </c>
      <c r="P111" s="146" t="s">
        <v>6016</v>
      </c>
      <c r="Q111" s="146" t="s">
        <v>6017</v>
      </c>
      <c r="R111" s="146" t="s">
        <v>6024</v>
      </c>
      <c r="S111" s="146" t="s">
        <v>6025</v>
      </c>
      <c r="T111" s="148">
        <v>1</v>
      </c>
      <c r="U111" s="148">
        <v>1</v>
      </c>
      <c r="V111" s="146" t="s">
        <v>5992</v>
      </c>
      <c r="W111" s="146" t="s">
        <v>5992</v>
      </c>
      <c r="X111" s="149">
        <v>313.63600000000002</v>
      </c>
      <c r="Y111" s="149">
        <v>313.63600000000002</v>
      </c>
      <c r="Z111" s="146" t="s">
        <v>5993</v>
      </c>
      <c r="AA111" s="150">
        <v>313.63600000000002</v>
      </c>
      <c r="AB111" s="150">
        <v>0</v>
      </c>
      <c r="AC111" s="150">
        <v>31.364000000000001</v>
      </c>
      <c r="AD111" s="151">
        <v>345</v>
      </c>
      <c r="AE111" s="146" t="s">
        <v>5994</v>
      </c>
      <c r="AF111" s="146" t="s">
        <v>5993</v>
      </c>
      <c r="AG111" s="146" t="s">
        <v>5993</v>
      </c>
      <c r="AH111" s="146" t="s">
        <v>6575</v>
      </c>
      <c r="AI111" s="146" t="s">
        <v>5993</v>
      </c>
      <c r="AJ111" s="146" t="s">
        <v>5995</v>
      </c>
      <c r="AK111" s="146" t="s">
        <v>5996</v>
      </c>
      <c r="AL111" s="146" t="s">
        <v>6000</v>
      </c>
      <c r="AM111" s="138" t="s">
        <v>5993</v>
      </c>
      <c r="AN111" s="138" t="s">
        <v>6098</v>
      </c>
      <c r="AO111" s="138" t="s">
        <v>6099</v>
      </c>
      <c r="AP111" s="138" t="s">
        <v>13</v>
      </c>
      <c r="AQ111" s="141">
        <v>1</v>
      </c>
      <c r="AR111" t="s">
        <v>94</v>
      </c>
      <c r="AS111" t="s">
        <v>72</v>
      </c>
    </row>
    <row r="112" spans="1:45" s="138" customFormat="1">
      <c r="A112" s="146" t="s">
        <v>6576</v>
      </c>
      <c r="B112" s="147">
        <v>43714</v>
      </c>
      <c r="C112" s="146" t="s">
        <v>5978</v>
      </c>
      <c r="D112" s="146" t="s">
        <v>5979</v>
      </c>
      <c r="E112" s="146" t="s">
        <v>6577</v>
      </c>
      <c r="F112" s="146" t="s">
        <v>5980</v>
      </c>
      <c r="G112" s="146" t="s">
        <v>6013</v>
      </c>
      <c r="H112" s="146" t="s">
        <v>6014</v>
      </c>
      <c r="I112" s="146" t="s">
        <v>6015</v>
      </c>
      <c r="J112" s="146" t="s">
        <v>5983</v>
      </c>
      <c r="K112" s="146" t="s">
        <v>5984</v>
      </c>
      <c r="L112" s="146" t="s">
        <v>5985</v>
      </c>
      <c r="M112" s="146" t="s">
        <v>5986</v>
      </c>
      <c r="N112" s="146" t="s">
        <v>5983</v>
      </c>
      <c r="O112" s="146" t="s">
        <v>5987</v>
      </c>
      <c r="P112" s="146" t="s">
        <v>6016</v>
      </c>
      <c r="Q112" s="146" t="s">
        <v>6017</v>
      </c>
      <c r="R112" s="146" t="s">
        <v>6018</v>
      </c>
      <c r="S112" s="146" t="s">
        <v>6019</v>
      </c>
      <c r="T112" s="148">
        <v>20</v>
      </c>
      <c r="U112" s="148">
        <v>20</v>
      </c>
      <c r="V112" s="146" t="s">
        <v>5992</v>
      </c>
      <c r="W112" s="146" t="s">
        <v>5992</v>
      </c>
      <c r="X112" s="149">
        <v>115.03700000000001</v>
      </c>
      <c r="Y112" s="149">
        <v>115.03700000000001</v>
      </c>
      <c r="Z112" s="146" t="s">
        <v>5993</v>
      </c>
      <c r="AA112" s="150">
        <v>2300.7339999999999</v>
      </c>
      <c r="AB112" s="150">
        <v>-808.36599999999999</v>
      </c>
      <c r="AC112" s="150">
        <v>230.07300000000001</v>
      </c>
      <c r="AD112" s="151">
        <v>2530.8069999999998</v>
      </c>
      <c r="AE112" s="146" t="s">
        <v>5994</v>
      </c>
      <c r="AF112" s="146" t="s">
        <v>5993</v>
      </c>
      <c r="AG112" s="146" t="s">
        <v>5993</v>
      </c>
      <c r="AH112" s="146" t="s">
        <v>6578</v>
      </c>
      <c r="AI112" s="146" t="s">
        <v>5993</v>
      </c>
      <c r="AJ112" s="146" t="s">
        <v>5995</v>
      </c>
      <c r="AK112" s="146" t="s">
        <v>5996</v>
      </c>
      <c r="AL112" s="146" t="s">
        <v>6000</v>
      </c>
      <c r="AM112" s="138" t="s">
        <v>13</v>
      </c>
      <c r="AN112" s="138" t="s">
        <v>6013</v>
      </c>
      <c r="AO112" s="138" t="s">
        <v>5993</v>
      </c>
      <c r="AP112" s="138" t="s">
        <v>5993</v>
      </c>
      <c r="AQ112" s="141">
        <v>20</v>
      </c>
      <c r="AR112" t="s">
        <v>94</v>
      </c>
      <c r="AS112" t="s">
        <v>72</v>
      </c>
    </row>
    <row r="113" spans="1:45" s="138" customFormat="1">
      <c r="A113" s="146" t="s">
        <v>6576</v>
      </c>
      <c r="B113" s="147">
        <v>43714</v>
      </c>
      <c r="C113" s="146" t="s">
        <v>5978</v>
      </c>
      <c r="D113" s="146" t="s">
        <v>5979</v>
      </c>
      <c r="E113" s="146" t="s">
        <v>6577</v>
      </c>
      <c r="F113" s="146" t="s">
        <v>5980</v>
      </c>
      <c r="G113" s="146" t="s">
        <v>6013</v>
      </c>
      <c r="H113" s="146" t="s">
        <v>6014</v>
      </c>
      <c r="I113" s="146" t="s">
        <v>6015</v>
      </c>
      <c r="J113" s="146" t="s">
        <v>5983</v>
      </c>
      <c r="K113" s="146" t="s">
        <v>5984</v>
      </c>
      <c r="L113" s="146" t="s">
        <v>5985</v>
      </c>
      <c r="M113" s="146" t="s">
        <v>5986</v>
      </c>
      <c r="N113" s="146" t="s">
        <v>5983</v>
      </c>
      <c r="O113" s="146" t="s">
        <v>5987</v>
      </c>
      <c r="P113" s="146" t="s">
        <v>6016</v>
      </c>
      <c r="Q113" s="146" t="s">
        <v>6017</v>
      </c>
      <c r="R113" s="146" t="s">
        <v>6008</v>
      </c>
      <c r="S113" s="146" t="s">
        <v>6009</v>
      </c>
      <c r="T113" s="148">
        <v>3</v>
      </c>
      <c r="U113" s="148">
        <v>3</v>
      </c>
      <c r="V113" s="146" t="s">
        <v>5992</v>
      </c>
      <c r="W113" s="146" t="s">
        <v>5992</v>
      </c>
      <c r="X113" s="149">
        <v>340</v>
      </c>
      <c r="Y113" s="149">
        <v>340</v>
      </c>
      <c r="Z113" s="146" t="s">
        <v>5993</v>
      </c>
      <c r="AA113" s="150">
        <v>1020</v>
      </c>
      <c r="AB113" s="150">
        <v>0</v>
      </c>
      <c r="AC113" s="150">
        <v>102</v>
      </c>
      <c r="AD113" s="151">
        <v>1122</v>
      </c>
      <c r="AE113" s="146" t="s">
        <v>5994</v>
      </c>
      <c r="AF113" s="146" t="s">
        <v>5993</v>
      </c>
      <c r="AG113" s="146" t="s">
        <v>5993</v>
      </c>
      <c r="AH113" s="146" t="s">
        <v>6578</v>
      </c>
      <c r="AI113" s="146" t="s">
        <v>5993</v>
      </c>
      <c r="AJ113" s="146" t="s">
        <v>5995</v>
      </c>
      <c r="AK113" s="146" t="s">
        <v>5996</v>
      </c>
      <c r="AL113" s="146" t="s">
        <v>6000</v>
      </c>
      <c r="AM113" s="138" t="s">
        <v>13</v>
      </c>
      <c r="AN113" s="138" t="s">
        <v>6013</v>
      </c>
      <c r="AO113" s="138" t="s">
        <v>5993</v>
      </c>
      <c r="AP113" s="138" t="s">
        <v>5993</v>
      </c>
      <c r="AQ113" s="141">
        <v>3</v>
      </c>
      <c r="AR113" t="s">
        <v>94</v>
      </c>
      <c r="AS113" t="s">
        <v>72</v>
      </c>
    </row>
    <row r="114" spans="1:45" s="138" customFormat="1">
      <c r="A114" s="146" t="s">
        <v>6576</v>
      </c>
      <c r="B114" s="147">
        <v>43714</v>
      </c>
      <c r="C114" s="146" t="s">
        <v>5978</v>
      </c>
      <c r="D114" s="146" t="s">
        <v>5979</v>
      </c>
      <c r="E114" s="146" t="s">
        <v>6577</v>
      </c>
      <c r="F114" s="146" t="s">
        <v>5980</v>
      </c>
      <c r="G114" s="146" t="s">
        <v>6013</v>
      </c>
      <c r="H114" s="146" t="s">
        <v>6014</v>
      </c>
      <c r="I114" s="146" t="s">
        <v>6015</v>
      </c>
      <c r="J114" s="146" t="s">
        <v>5983</v>
      </c>
      <c r="K114" s="146" t="s">
        <v>5984</v>
      </c>
      <c r="L114" s="146" t="s">
        <v>5985</v>
      </c>
      <c r="M114" s="146" t="s">
        <v>5986</v>
      </c>
      <c r="N114" s="146" t="s">
        <v>5983</v>
      </c>
      <c r="O114" s="146" t="s">
        <v>5987</v>
      </c>
      <c r="P114" s="146" t="s">
        <v>6016</v>
      </c>
      <c r="Q114" s="146" t="s">
        <v>6017</v>
      </c>
      <c r="R114" s="146" t="s">
        <v>5990</v>
      </c>
      <c r="S114" s="146" t="s">
        <v>5991</v>
      </c>
      <c r="T114" s="148">
        <v>5</v>
      </c>
      <c r="U114" s="148">
        <v>5</v>
      </c>
      <c r="V114" s="146" t="s">
        <v>5992</v>
      </c>
      <c r="W114" s="146" t="s">
        <v>5992</v>
      </c>
      <c r="X114" s="149">
        <v>213.273</v>
      </c>
      <c r="Y114" s="149">
        <v>213.273</v>
      </c>
      <c r="Z114" s="146" t="s">
        <v>5993</v>
      </c>
      <c r="AA114" s="150">
        <v>1066.365</v>
      </c>
      <c r="AB114" s="150">
        <v>0</v>
      </c>
      <c r="AC114" s="150">
        <v>106.637</v>
      </c>
      <c r="AD114" s="151">
        <v>1173.002</v>
      </c>
      <c r="AE114" s="146" t="s">
        <v>5994</v>
      </c>
      <c r="AF114" s="146" t="s">
        <v>5993</v>
      </c>
      <c r="AG114" s="146" t="s">
        <v>5993</v>
      </c>
      <c r="AH114" s="146" t="s">
        <v>6578</v>
      </c>
      <c r="AI114" s="146" t="s">
        <v>5993</v>
      </c>
      <c r="AJ114" s="146" t="s">
        <v>5995</v>
      </c>
      <c r="AK114" s="146" t="s">
        <v>5996</v>
      </c>
      <c r="AL114" s="146" t="s">
        <v>6000</v>
      </c>
      <c r="AM114" s="138" t="s">
        <v>13</v>
      </c>
      <c r="AN114" s="138" t="s">
        <v>6013</v>
      </c>
      <c r="AO114" s="138" t="s">
        <v>5993</v>
      </c>
      <c r="AP114" s="138" t="s">
        <v>5993</v>
      </c>
      <c r="AQ114" s="141">
        <v>5</v>
      </c>
      <c r="AR114" t="s">
        <v>94</v>
      </c>
      <c r="AS114" t="s">
        <v>72</v>
      </c>
    </row>
    <row r="115" spans="1:45" s="138" customFormat="1">
      <c r="A115" s="146" t="s">
        <v>6576</v>
      </c>
      <c r="B115" s="147">
        <v>43714</v>
      </c>
      <c r="C115" s="146" t="s">
        <v>5978</v>
      </c>
      <c r="D115" s="146" t="s">
        <v>5979</v>
      </c>
      <c r="E115" s="146" t="s">
        <v>6577</v>
      </c>
      <c r="F115" s="146" t="s">
        <v>5980</v>
      </c>
      <c r="G115" s="146" t="s">
        <v>6013</v>
      </c>
      <c r="H115" s="146" t="s">
        <v>6014</v>
      </c>
      <c r="I115" s="146" t="s">
        <v>6015</v>
      </c>
      <c r="J115" s="146" t="s">
        <v>5983</v>
      </c>
      <c r="K115" s="146" t="s">
        <v>5984</v>
      </c>
      <c r="L115" s="146" t="s">
        <v>5985</v>
      </c>
      <c r="M115" s="146" t="s">
        <v>5986</v>
      </c>
      <c r="N115" s="146" t="s">
        <v>5983</v>
      </c>
      <c r="O115" s="146" t="s">
        <v>5987</v>
      </c>
      <c r="P115" s="146" t="s">
        <v>6016</v>
      </c>
      <c r="Q115" s="146" t="s">
        <v>6017</v>
      </c>
      <c r="R115" s="146" t="s">
        <v>6024</v>
      </c>
      <c r="S115" s="146" t="s">
        <v>6025</v>
      </c>
      <c r="T115" s="148">
        <v>1</v>
      </c>
      <c r="U115" s="148">
        <v>1</v>
      </c>
      <c r="V115" s="146" t="s">
        <v>5992</v>
      </c>
      <c r="W115" s="146" t="s">
        <v>5992</v>
      </c>
      <c r="X115" s="149">
        <v>300</v>
      </c>
      <c r="Y115" s="149">
        <v>300</v>
      </c>
      <c r="Z115" s="146" t="s">
        <v>5993</v>
      </c>
      <c r="AA115" s="150">
        <v>300</v>
      </c>
      <c r="AB115" s="150">
        <v>0</v>
      </c>
      <c r="AC115" s="150">
        <v>30</v>
      </c>
      <c r="AD115" s="151">
        <v>330</v>
      </c>
      <c r="AE115" s="146" t="s">
        <v>5994</v>
      </c>
      <c r="AF115" s="146" t="s">
        <v>5993</v>
      </c>
      <c r="AG115" s="146" t="s">
        <v>5993</v>
      </c>
      <c r="AH115" s="146" t="s">
        <v>6578</v>
      </c>
      <c r="AI115" s="146" t="s">
        <v>5993</v>
      </c>
      <c r="AJ115" s="146" t="s">
        <v>5995</v>
      </c>
      <c r="AK115" s="146" t="s">
        <v>5996</v>
      </c>
      <c r="AL115" s="146" t="s">
        <v>6000</v>
      </c>
      <c r="AM115" s="138" t="s">
        <v>13</v>
      </c>
      <c r="AN115" s="138" t="s">
        <v>6013</v>
      </c>
      <c r="AO115" s="138" t="s">
        <v>5993</v>
      </c>
      <c r="AP115" s="138" t="s">
        <v>5993</v>
      </c>
      <c r="AQ115" s="141">
        <v>1</v>
      </c>
      <c r="AR115" t="s">
        <v>94</v>
      </c>
      <c r="AS115" t="s">
        <v>72</v>
      </c>
    </row>
    <row r="116" spans="1:45" s="138" customFormat="1">
      <c r="A116" s="146" t="s">
        <v>6576</v>
      </c>
      <c r="B116" s="147">
        <v>43714</v>
      </c>
      <c r="C116" s="146" t="s">
        <v>5978</v>
      </c>
      <c r="D116" s="146" t="s">
        <v>5979</v>
      </c>
      <c r="E116" s="146" t="s">
        <v>6577</v>
      </c>
      <c r="F116" s="146" t="s">
        <v>5980</v>
      </c>
      <c r="G116" s="146" t="s">
        <v>6013</v>
      </c>
      <c r="H116" s="146" t="s">
        <v>6014</v>
      </c>
      <c r="I116" s="146" t="s">
        <v>6015</v>
      </c>
      <c r="J116" s="146" t="s">
        <v>5983</v>
      </c>
      <c r="K116" s="146" t="s">
        <v>5984</v>
      </c>
      <c r="L116" s="146" t="s">
        <v>5985</v>
      </c>
      <c r="M116" s="146" t="s">
        <v>5986</v>
      </c>
      <c r="N116" s="146" t="s">
        <v>5983</v>
      </c>
      <c r="O116" s="146" t="s">
        <v>5987</v>
      </c>
      <c r="P116" s="146" t="s">
        <v>6016</v>
      </c>
      <c r="Q116" s="146" t="s">
        <v>6017</v>
      </c>
      <c r="R116" s="146" t="s">
        <v>6011</v>
      </c>
      <c r="S116" s="146" t="s">
        <v>6012</v>
      </c>
      <c r="T116" s="148">
        <v>2</v>
      </c>
      <c r="U116" s="148">
        <v>2</v>
      </c>
      <c r="V116" s="146" t="s">
        <v>5992</v>
      </c>
      <c r="W116" s="146" t="s">
        <v>5992</v>
      </c>
      <c r="X116" s="149">
        <v>320</v>
      </c>
      <c r="Y116" s="149">
        <v>320</v>
      </c>
      <c r="Z116" s="146" t="s">
        <v>5993</v>
      </c>
      <c r="AA116" s="150">
        <v>640</v>
      </c>
      <c r="AB116" s="150">
        <v>0</v>
      </c>
      <c r="AC116" s="150">
        <v>64</v>
      </c>
      <c r="AD116" s="151">
        <v>704</v>
      </c>
      <c r="AE116" s="146" t="s">
        <v>5994</v>
      </c>
      <c r="AF116" s="146" t="s">
        <v>5993</v>
      </c>
      <c r="AG116" s="146" t="s">
        <v>5993</v>
      </c>
      <c r="AH116" s="146" t="s">
        <v>6578</v>
      </c>
      <c r="AI116" s="146" t="s">
        <v>5993</v>
      </c>
      <c r="AJ116" s="146" t="s">
        <v>5995</v>
      </c>
      <c r="AK116" s="146" t="s">
        <v>5996</v>
      </c>
      <c r="AL116" s="146" t="s">
        <v>6000</v>
      </c>
      <c r="AM116" s="138" t="s">
        <v>13</v>
      </c>
      <c r="AN116" s="138" t="s">
        <v>6013</v>
      </c>
      <c r="AO116" s="138" t="s">
        <v>5993</v>
      </c>
      <c r="AP116" s="138" t="s">
        <v>5993</v>
      </c>
      <c r="AQ116" s="141">
        <v>2</v>
      </c>
      <c r="AR116" t="s">
        <v>94</v>
      </c>
      <c r="AS116" t="s">
        <v>72</v>
      </c>
    </row>
    <row r="117" spans="1:45" s="138" customFormat="1">
      <c r="A117" s="146" t="s">
        <v>6579</v>
      </c>
      <c r="B117" s="147">
        <v>43714</v>
      </c>
      <c r="C117" s="146" t="s">
        <v>5978</v>
      </c>
      <c r="D117" s="146" t="s">
        <v>5979</v>
      </c>
      <c r="E117" s="146" t="s">
        <v>6580</v>
      </c>
      <c r="F117" s="146" t="s">
        <v>5980</v>
      </c>
      <c r="G117" s="146" t="s">
        <v>6038</v>
      </c>
      <c r="H117" s="146" t="s">
        <v>6039</v>
      </c>
      <c r="I117" s="146" t="s">
        <v>6040</v>
      </c>
      <c r="J117" s="146" t="s">
        <v>5983</v>
      </c>
      <c r="K117" s="146" t="s">
        <v>5984</v>
      </c>
      <c r="L117" s="146" t="s">
        <v>5985</v>
      </c>
      <c r="M117" s="146" t="s">
        <v>5986</v>
      </c>
      <c r="N117" s="146" t="s">
        <v>5983</v>
      </c>
      <c r="O117" s="146" t="s">
        <v>5987</v>
      </c>
      <c r="P117" s="146" t="s">
        <v>6016</v>
      </c>
      <c r="Q117" s="146" t="s">
        <v>6017</v>
      </c>
      <c r="R117" s="146" t="s">
        <v>6018</v>
      </c>
      <c r="S117" s="146" t="s">
        <v>6019</v>
      </c>
      <c r="T117" s="148">
        <v>25</v>
      </c>
      <c r="U117" s="148">
        <v>25</v>
      </c>
      <c r="V117" s="146" t="s">
        <v>5992</v>
      </c>
      <c r="W117" s="146" t="s">
        <v>5992</v>
      </c>
      <c r="X117" s="149">
        <v>115.03700000000001</v>
      </c>
      <c r="Y117" s="149">
        <v>115.03700000000001</v>
      </c>
      <c r="Z117" s="146" t="s">
        <v>5993</v>
      </c>
      <c r="AA117" s="150">
        <v>2875.9169999999999</v>
      </c>
      <c r="AB117" s="150">
        <v>-1010.458</v>
      </c>
      <c r="AC117" s="150">
        <v>287.59199999999998</v>
      </c>
      <c r="AD117" s="151">
        <v>3163.509</v>
      </c>
      <c r="AE117" s="146" t="s">
        <v>5994</v>
      </c>
      <c r="AF117" s="146" t="s">
        <v>5993</v>
      </c>
      <c r="AG117" s="146" t="s">
        <v>5993</v>
      </c>
      <c r="AH117" s="146" t="s">
        <v>6581</v>
      </c>
      <c r="AI117" s="146" t="s">
        <v>5993</v>
      </c>
      <c r="AJ117" s="146" t="s">
        <v>5995</v>
      </c>
      <c r="AK117" s="146" t="s">
        <v>5996</v>
      </c>
      <c r="AL117" s="146" t="s">
        <v>6000</v>
      </c>
      <c r="AM117" s="138" t="s">
        <v>13</v>
      </c>
      <c r="AN117" s="138" t="s">
        <v>6038</v>
      </c>
      <c r="AO117" s="138" t="s">
        <v>5993</v>
      </c>
      <c r="AP117" s="138" t="s">
        <v>5993</v>
      </c>
      <c r="AQ117" s="141">
        <v>25</v>
      </c>
      <c r="AR117" t="s">
        <v>94</v>
      </c>
      <c r="AS117" t="s">
        <v>72</v>
      </c>
    </row>
    <row r="118" spans="1:45" s="138" customFormat="1">
      <c r="A118" s="146" t="s">
        <v>6579</v>
      </c>
      <c r="B118" s="147">
        <v>43714</v>
      </c>
      <c r="C118" s="146" t="s">
        <v>5978</v>
      </c>
      <c r="D118" s="146" t="s">
        <v>5979</v>
      </c>
      <c r="E118" s="146" t="s">
        <v>6580</v>
      </c>
      <c r="F118" s="146" t="s">
        <v>5980</v>
      </c>
      <c r="G118" s="146" t="s">
        <v>6038</v>
      </c>
      <c r="H118" s="146" t="s">
        <v>6039</v>
      </c>
      <c r="I118" s="146" t="s">
        <v>6040</v>
      </c>
      <c r="J118" s="146" t="s">
        <v>5983</v>
      </c>
      <c r="K118" s="146" t="s">
        <v>5984</v>
      </c>
      <c r="L118" s="146" t="s">
        <v>5985</v>
      </c>
      <c r="M118" s="146" t="s">
        <v>5986</v>
      </c>
      <c r="N118" s="146" t="s">
        <v>5983</v>
      </c>
      <c r="O118" s="146" t="s">
        <v>5987</v>
      </c>
      <c r="P118" s="146" t="s">
        <v>6016</v>
      </c>
      <c r="Q118" s="146" t="s">
        <v>6017</v>
      </c>
      <c r="R118" s="146" t="s">
        <v>6008</v>
      </c>
      <c r="S118" s="146" t="s">
        <v>6009</v>
      </c>
      <c r="T118" s="148">
        <v>3</v>
      </c>
      <c r="U118" s="148">
        <v>3</v>
      </c>
      <c r="V118" s="146" t="s">
        <v>5992</v>
      </c>
      <c r="W118" s="146" t="s">
        <v>5992</v>
      </c>
      <c r="X118" s="149">
        <v>340</v>
      </c>
      <c r="Y118" s="149">
        <v>340</v>
      </c>
      <c r="Z118" s="146" t="s">
        <v>5993</v>
      </c>
      <c r="AA118" s="150">
        <v>1020</v>
      </c>
      <c r="AB118" s="150">
        <v>0</v>
      </c>
      <c r="AC118" s="150">
        <v>102</v>
      </c>
      <c r="AD118" s="151">
        <v>1122</v>
      </c>
      <c r="AE118" s="146" t="s">
        <v>5994</v>
      </c>
      <c r="AF118" s="146" t="s">
        <v>5993</v>
      </c>
      <c r="AG118" s="146" t="s">
        <v>5993</v>
      </c>
      <c r="AH118" s="146" t="s">
        <v>6581</v>
      </c>
      <c r="AI118" s="146" t="s">
        <v>5993</v>
      </c>
      <c r="AJ118" s="146" t="s">
        <v>5995</v>
      </c>
      <c r="AK118" s="146" t="s">
        <v>5996</v>
      </c>
      <c r="AL118" s="146" t="s">
        <v>6000</v>
      </c>
      <c r="AM118" s="138" t="s">
        <v>13</v>
      </c>
      <c r="AN118" s="138" t="s">
        <v>6038</v>
      </c>
      <c r="AO118" s="138" t="s">
        <v>5993</v>
      </c>
      <c r="AP118" s="138" t="s">
        <v>5993</v>
      </c>
      <c r="AQ118" s="141">
        <v>3</v>
      </c>
      <c r="AR118" t="s">
        <v>94</v>
      </c>
      <c r="AS118" t="s">
        <v>72</v>
      </c>
    </row>
    <row r="119" spans="1:45" s="138" customFormat="1">
      <c r="A119" s="146" t="s">
        <v>6579</v>
      </c>
      <c r="B119" s="147">
        <v>43714</v>
      </c>
      <c r="C119" s="146" t="s">
        <v>5978</v>
      </c>
      <c r="D119" s="146" t="s">
        <v>5979</v>
      </c>
      <c r="E119" s="146" t="s">
        <v>6580</v>
      </c>
      <c r="F119" s="146" t="s">
        <v>5980</v>
      </c>
      <c r="G119" s="146" t="s">
        <v>6038</v>
      </c>
      <c r="H119" s="146" t="s">
        <v>6039</v>
      </c>
      <c r="I119" s="146" t="s">
        <v>6040</v>
      </c>
      <c r="J119" s="146" t="s">
        <v>5983</v>
      </c>
      <c r="K119" s="146" t="s">
        <v>5984</v>
      </c>
      <c r="L119" s="146" t="s">
        <v>5985</v>
      </c>
      <c r="M119" s="146" t="s">
        <v>5986</v>
      </c>
      <c r="N119" s="146" t="s">
        <v>5983</v>
      </c>
      <c r="O119" s="146" t="s">
        <v>5987</v>
      </c>
      <c r="P119" s="146" t="s">
        <v>6016</v>
      </c>
      <c r="Q119" s="146" t="s">
        <v>6017</v>
      </c>
      <c r="R119" s="146" t="s">
        <v>5998</v>
      </c>
      <c r="S119" s="146" t="s">
        <v>5999</v>
      </c>
      <c r="T119" s="148">
        <v>2</v>
      </c>
      <c r="U119" s="148">
        <v>2</v>
      </c>
      <c r="V119" s="146" t="s">
        <v>5992</v>
      </c>
      <c r="W119" s="146" t="s">
        <v>5992</v>
      </c>
      <c r="X119" s="149">
        <v>300</v>
      </c>
      <c r="Y119" s="149">
        <v>300</v>
      </c>
      <c r="Z119" s="146" t="s">
        <v>5993</v>
      </c>
      <c r="AA119" s="150">
        <v>600</v>
      </c>
      <c r="AB119" s="150">
        <v>0</v>
      </c>
      <c r="AC119" s="150">
        <v>60</v>
      </c>
      <c r="AD119" s="151">
        <v>660</v>
      </c>
      <c r="AE119" s="146" t="s">
        <v>5994</v>
      </c>
      <c r="AF119" s="146" t="s">
        <v>5993</v>
      </c>
      <c r="AG119" s="146" t="s">
        <v>5993</v>
      </c>
      <c r="AH119" s="146" t="s">
        <v>6581</v>
      </c>
      <c r="AI119" s="146" t="s">
        <v>5993</v>
      </c>
      <c r="AJ119" s="146" t="s">
        <v>5995</v>
      </c>
      <c r="AK119" s="146" t="s">
        <v>5996</v>
      </c>
      <c r="AL119" s="146" t="s">
        <v>6000</v>
      </c>
      <c r="AM119" s="138" t="s">
        <v>13</v>
      </c>
      <c r="AN119" s="138" t="s">
        <v>6038</v>
      </c>
      <c r="AO119" s="138" t="s">
        <v>5993</v>
      </c>
      <c r="AP119" s="138" t="s">
        <v>5993</v>
      </c>
      <c r="AQ119" s="141">
        <v>2</v>
      </c>
      <c r="AR119" t="s">
        <v>94</v>
      </c>
      <c r="AS119" t="s">
        <v>72</v>
      </c>
    </row>
    <row r="120" spans="1:45" s="138" customFormat="1">
      <c r="A120" s="146" t="s">
        <v>6582</v>
      </c>
      <c r="B120" s="147">
        <v>43717</v>
      </c>
      <c r="C120" s="146" t="s">
        <v>5978</v>
      </c>
      <c r="D120" s="146" t="s">
        <v>5979</v>
      </c>
      <c r="E120" s="146" t="s">
        <v>6583</v>
      </c>
      <c r="F120" s="146" t="s">
        <v>5980</v>
      </c>
      <c r="G120" s="146" t="s">
        <v>6046</v>
      </c>
      <c r="H120" s="146" t="s">
        <v>6047</v>
      </c>
      <c r="I120" s="146" t="s">
        <v>6048</v>
      </c>
      <c r="J120" s="146" t="s">
        <v>5983</v>
      </c>
      <c r="K120" s="146" t="s">
        <v>5984</v>
      </c>
      <c r="L120" s="146" t="s">
        <v>5985</v>
      </c>
      <c r="M120" s="146" t="s">
        <v>5986</v>
      </c>
      <c r="N120" s="146" t="s">
        <v>5983</v>
      </c>
      <c r="O120" s="146" t="s">
        <v>5987</v>
      </c>
      <c r="P120" s="146" t="s">
        <v>6016</v>
      </c>
      <c r="Q120" s="146" t="s">
        <v>6017</v>
      </c>
      <c r="R120" s="146" t="s">
        <v>6018</v>
      </c>
      <c r="S120" s="146" t="s">
        <v>6019</v>
      </c>
      <c r="T120" s="148">
        <v>20</v>
      </c>
      <c r="U120" s="148">
        <v>20</v>
      </c>
      <c r="V120" s="146" t="s">
        <v>5992</v>
      </c>
      <c r="W120" s="146" t="s">
        <v>5992</v>
      </c>
      <c r="X120" s="149">
        <v>115.03700000000001</v>
      </c>
      <c r="Y120" s="149">
        <v>115.03700000000001</v>
      </c>
      <c r="Z120" s="146" t="s">
        <v>5993</v>
      </c>
      <c r="AA120" s="150">
        <v>2300.7339999999999</v>
      </c>
      <c r="AB120" s="150">
        <v>-808.36599999999999</v>
      </c>
      <c r="AC120" s="150">
        <v>230.07300000000001</v>
      </c>
      <c r="AD120" s="151">
        <v>2530.8069999999998</v>
      </c>
      <c r="AE120" s="146" t="s">
        <v>5994</v>
      </c>
      <c r="AF120" s="146" t="s">
        <v>5993</v>
      </c>
      <c r="AG120" s="146" t="s">
        <v>5993</v>
      </c>
      <c r="AH120" s="146" t="s">
        <v>6584</v>
      </c>
      <c r="AI120" s="146" t="s">
        <v>5993</v>
      </c>
      <c r="AJ120" s="146" t="s">
        <v>5995</v>
      </c>
      <c r="AK120" s="146" t="s">
        <v>5996</v>
      </c>
      <c r="AL120" s="146" t="s">
        <v>6000</v>
      </c>
      <c r="AM120" s="138" t="s">
        <v>13</v>
      </c>
      <c r="AN120" s="138" t="s">
        <v>6046</v>
      </c>
      <c r="AO120" s="138" t="s">
        <v>5993</v>
      </c>
      <c r="AP120" s="138" t="s">
        <v>5993</v>
      </c>
      <c r="AQ120" s="141">
        <v>20</v>
      </c>
      <c r="AR120" t="s">
        <v>94</v>
      </c>
      <c r="AS120" t="s">
        <v>72</v>
      </c>
    </row>
    <row r="121" spans="1:45" s="138" customFormat="1">
      <c r="A121" s="146" t="s">
        <v>6582</v>
      </c>
      <c r="B121" s="147">
        <v>43717</v>
      </c>
      <c r="C121" s="146" t="s">
        <v>5978</v>
      </c>
      <c r="D121" s="146" t="s">
        <v>5979</v>
      </c>
      <c r="E121" s="146" t="s">
        <v>6583</v>
      </c>
      <c r="F121" s="146" t="s">
        <v>5980</v>
      </c>
      <c r="G121" s="146" t="s">
        <v>6046</v>
      </c>
      <c r="H121" s="146" t="s">
        <v>6047</v>
      </c>
      <c r="I121" s="146" t="s">
        <v>6048</v>
      </c>
      <c r="J121" s="146" t="s">
        <v>5983</v>
      </c>
      <c r="K121" s="146" t="s">
        <v>5984</v>
      </c>
      <c r="L121" s="146" t="s">
        <v>5985</v>
      </c>
      <c r="M121" s="146" t="s">
        <v>5986</v>
      </c>
      <c r="N121" s="146" t="s">
        <v>5983</v>
      </c>
      <c r="O121" s="146" t="s">
        <v>5987</v>
      </c>
      <c r="P121" s="146" t="s">
        <v>6016</v>
      </c>
      <c r="Q121" s="146" t="s">
        <v>6017</v>
      </c>
      <c r="R121" s="146" t="s">
        <v>6008</v>
      </c>
      <c r="S121" s="146" t="s">
        <v>6009</v>
      </c>
      <c r="T121" s="148">
        <v>15</v>
      </c>
      <c r="U121" s="148">
        <v>15</v>
      </c>
      <c r="V121" s="146" t="s">
        <v>5992</v>
      </c>
      <c r="W121" s="146" t="s">
        <v>5992</v>
      </c>
      <c r="X121" s="149">
        <v>340</v>
      </c>
      <c r="Y121" s="149">
        <v>340</v>
      </c>
      <c r="Z121" s="146" t="s">
        <v>5993</v>
      </c>
      <c r="AA121" s="150">
        <v>5100</v>
      </c>
      <c r="AB121" s="150">
        <v>0</v>
      </c>
      <c r="AC121" s="150">
        <v>510</v>
      </c>
      <c r="AD121" s="151">
        <v>5610</v>
      </c>
      <c r="AE121" s="146" t="s">
        <v>5994</v>
      </c>
      <c r="AF121" s="146" t="s">
        <v>5993</v>
      </c>
      <c r="AG121" s="146" t="s">
        <v>5993</v>
      </c>
      <c r="AH121" s="146" t="s">
        <v>6584</v>
      </c>
      <c r="AI121" s="146" t="s">
        <v>5993</v>
      </c>
      <c r="AJ121" s="146" t="s">
        <v>5995</v>
      </c>
      <c r="AK121" s="146" t="s">
        <v>5996</v>
      </c>
      <c r="AL121" s="146" t="s">
        <v>6000</v>
      </c>
      <c r="AM121" s="138" t="s">
        <v>13</v>
      </c>
      <c r="AN121" s="138" t="s">
        <v>6046</v>
      </c>
      <c r="AO121" s="138" t="s">
        <v>5993</v>
      </c>
      <c r="AP121" s="138" t="s">
        <v>5993</v>
      </c>
      <c r="AQ121" s="141">
        <v>15</v>
      </c>
      <c r="AR121" t="s">
        <v>94</v>
      </c>
      <c r="AS121" t="s">
        <v>72</v>
      </c>
    </row>
    <row r="122" spans="1:45" s="138" customFormat="1">
      <c r="A122" s="146" t="s">
        <v>6582</v>
      </c>
      <c r="B122" s="147">
        <v>43717</v>
      </c>
      <c r="C122" s="146" t="s">
        <v>5978</v>
      </c>
      <c r="D122" s="146" t="s">
        <v>5979</v>
      </c>
      <c r="E122" s="146" t="s">
        <v>6583</v>
      </c>
      <c r="F122" s="146" t="s">
        <v>5980</v>
      </c>
      <c r="G122" s="146" t="s">
        <v>6046</v>
      </c>
      <c r="H122" s="146" t="s">
        <v>6047</v>
      </c>
      <c r="I122" s="146" t="s">
        <v>6048</v>
      </c>
      <c r="J122" s="146" t="s">
        <v>5983</v>
      </c>
      <c r="K122" s="146" t="s">
        <v>5984</v>
      </c>
      <c r="L122" s="146" t="s">
        <v>5985</v>
      </c>
      <c r="M122" s="146" t="s">
        <v>5986</v>
      </c>
      <c r="N122" s="146" t="s">
        <v>5983</v>
      </c>
      <c r="O122" s="146" t="s">
        <v>5987</v>
      </c>
      <c r="P122" s="146" t="s">
        <v>6016</v>
      </c>
      <c r="Q122" s="146" t="s">
        <v>6017</v>
      </c>
      <c r="R122" s="146" t="s">
        <v>6024</v>
      </c>
      <c r="S122" s="146" t="s">
        <v>6025</v>
      </c>
      <c r="T122" s="148">
        <v>2</v>
      </c>
      <c r="U122" s="148">
        <v>2</v>
      </c>
      <c r="V122" s="146" t="s">
        <v>5992</v>
      </c>
      <c r="W122" s="146" t="s">
        <v>5992</v>
      </c>
      <c r="X122" s="149">
        <v>300</v>
      </c>
      <c r="Y122" s="149">
        <v>300</v>
      </c>
      <c r="Z122" s="146" t="s">
        <v>5993</v>
      </c>
      <c r="AA122" s="150">
        <v>600</v>
      </c>
      <c r="AB122" s="150">
        <v>0</v>
      </c>
      <c r="AC122" s="150">
        <v>60</v>
      </c>
      <c r="AD122" s="151">
        <v>660</v>
      </c>
      <c r="AE122" s="146" t="s">
        <v>5994</v>
      </c>
      <c r="AF122" s="146" t="s">
        <v>5993</v>
      </c>
      <c r="AG122" s="146" t="s">
        <v>5993</v>
      </c>
      <c r="AH122" s="146" t="s">
        <v>6584</v>
      </c>
      <c r="AI122" s="146" t="s">
        <v>5993</v>
      </c>
      <c r="AJ122" s="146" t="s">
        <v>5995</v>
      </c>
      <c r="AK122" s="146" t="s">
        <v>5996</v>
      </c>
      <c r="AL122" s="146" t="s">
        <v>6000</v>
      </c>
      <c r="AM122" s="138" t="s">
        <v>13</v>
      </c>
      <c r="AN122" s="138" t="s">
        <v>6046</v>
      </c>
      <c r="AO122" s="138" t="s">
        <v>5993</v>
      </c>
      <c r="AP122" s="138" t="s">
        <v>5993</v>
      </c>
      <c r="AQ122" s="141">
        <v>2</v>
      </c>
      <c r="AR122" t="s">
        <v>94</v>
      </c>
      <c r="AS122" t="s">
        <v>72</v>
      </c>
    </row>
    <row r="123" spans="1:45" s="138" customFormat="1">
      <c r="A123" s="146" t="s">
        <v>6585</v>
      </c>
      <c r="B123" s="147">
        <v>43717</v>
      </c>
      <c r="C123" s="146" t="s">
        <v>5978</v>
      </c>
      <c r="D123" s="146" t="s">
        <v>5979</v>
      </c>
      <c r="E123" s="146" t="s">
        <v>6586</v>
      </c>
      <c r="F123" s="146" t="s">
        <v>5980</v>
      </c>
      <c r="G123" s="146" t="s">
        <v>6068</v>
      </c>
      <c r="H123" s="146" t="s">
        <v>6069</v>
      </c>
      <c r="I123" s="146" t="s">
        <v>6070</v>
      </c>
      <c r="J123" s="146" t="s">
        <v>5983</v>
      </c>
      <c r="K123" s="146" t="s">
        <v>5984</v>
      </c>
      <c r="L123" s="146" t="s">
        <v>5985</v>
      </c>
      <c r="M123" s="146" t="s">
        <v>5986</v>
      </c>
      <c r="N123" s="146" t="s">
        <v>5983</v>
      </c>
      <c r="O123" s="146" t="s">
        <v>5987</v>
      </c>
      <c r="P123" s="146" t="s">
        <v>6016</v>
      </c>
      <c r="Q123" s="146" t="s">
        <v>6017</v>
      </c>
      <c r="R123" s="146" t="s">
        <v>6008</v>
      </c>
      <c r="S123" s="146" t="s">
        <v>6009</v>
      </c>
      <c r="T123" s="148">
        <v>15</v>
      </c>
      <c r="U123" s="148">
        <v>15</v>
      </c>
      <c r="V123" s="146" t="s">
        <v>5992</v>
      </c>
      <c r="W123" s="146" t="s">
        <v>5992</v>
      </c>
      <c r="X123" s="149">
        <v>340</v>
      </c>
      <c r="Y123" s="149">
        <v>340</v>
      </c>
      <c r="Z123" s="146" t="s">
        <v>5993</v>
      </c>
      <c r="AA123" s="150">
        <v>5100</v>
      </c>
      <c r="AB123" s="150">
        <v>0</v>
      </c>
      <c r="AC123" s="150">
        <v>510</v>
      </c>
      <c r="AD123" s="151">
        <v>5610</v>
      </c>
      <c r="AE123" s="146" t="s">
        <v>5994</v>
      </c>
      <c r="AF123" s="146" t="s">
        <v>5993</v>
      </c>
      <c r="AG123" s="146" t="s">
        <v>5993</v>
      </c>
      <c r="AH123" s="146" t="s">
        <v>6587</v>
      </c>
      <c r="AI123" s="146" t="s">
        <v>5993</v>
      </c>
      <c r="AJ123" s="146" t="s">
        <v>5995</v>
      </c>
      <c r="AK123" s="146" t="s">
        <v>5996</v>
      </c>
      <c r="AL123" s="146" t="s">
        <v>6000</v>
      </c>
      <c r="AM123" s="138" t="s">
        <v>5993</v>
      </c>
      <c r="AN123" s="138" t="s">
        <v>6071</v>
      </c>
      <c r="AO123" s="138" t="s">
        <v>5993</v>
      </c>
      <c r="AP123" s="138" t="s">
        <v>5993</v>
      </c>
      <c r="AQ123" s="141">
        <v>15</v>
      </c>
      <c r="AR123">
        <v>0</v>
      </c>
      <c r="AS123" t="s">
        <v>7055</v>
      </c>
    </row>
    <row r="124" spans="1:45" s="138" customFormat="1">
      <c r="A124" s="146" t="s">
        <v>6585</v>
      </c>
      <c r="B124" s="147">
        <v>43717</v>
      </c>
      <c r="C124" s="146" t="s">
        <v>5978</v>
      </c>
      <c r="D124" s="146" t="s">
        <v>5979</v>
      </c>
      <c r="E124" s="146" t="s">
        <v>6586</v>
      </c>
      <c r="F124" s="146" t="s">
        <v>5980</v>
      </c>
      <c r="G124" s="146" t="s">
        <v>6068</v>
      </c>
      <c r="H124" s="146" t="s">
        <v>6069</v>
      </c>
      <c r="I124" s="146" t="s">
        <v>6070</v>
      </c>
      <c r="J124" s="146" t="s">
        <v>5983</v>
      </c>
      <c r="K124" s="146" t="s">
        <v>5984</v>
      </c>
      <c r="L124" s="146" t="s">
        <v>5985</v>
      </c>
      <c r="M124" s="146" t="s">
        <v>5986</v>
      </c>
      <c r="N124" s="146" t="s">
        <v>5983</v>
      </c>
      <c r="O124" s="146" t="s">
        <v>5987</v>
      </c>
      <c r="P124" s="146" t="s">
        <v>6016</v>
      </c>
      <c r="Q124" s="146" t="s">
        <v>6017</v>
      </c>
      <c r="R124" s="146" t="s">
        <v>6044</v>
      </c>
      <c r="S124" s="146" t="s">
        <v>6045</v>
      </c>
      <c r="T124" s="148">
        <v>30</v>
      </c>
      <c r="U124" s="148">
        <v>30</v>
      </c>
      <c r="V124" s="146" t="s">
        <v>5992</v>
      </c>
      <c r="W124" s="146" t="s">
        <v>5992</v>
      </c>
      <c r="X124" s="149">
        <v>204</v>
      </c>
      <c r="Y124" s="149">
        <v>204</v>
      </c>
      <c r="Z124" s="146" t="s">
        <v>5993</v>
      </c>
      <c r="AA124" s="150">
        <v>6120</v>
      </c>
      <c r="AB124" s="150">
        <v>0</v>
      </c>
      <c r="AC124" s="150">
        <v>612</v>
      </c>
      <c r="AD124" s="151">
        <v>6732</v>
      </c>
      <c r="AE124" s="146" t="s">
        <v>5994</v>
      </c>
      <c r="AF124" s="146" t="s">
        <v>5993</v>
      </c>
      <c r="AG124" s="146" t="s">
        <v>5993</v>
      </c>
      <c r="AH124" s="146" t="s">
        <v>6587</v>
      </c>
      <c r="AI124" s="146" t="s">
        <v>5993</v>
      </c>
      <c r="AJ124" s="146" t="s">
        <v>5995</v>
      </c>
      <c r="AK124" s="146" t="s">
        <v>5996</v>
      </c>
      <c r="AL124" s="146" t="s">
        <v>6000</v>
      </c>
      <c r="AM124" s="138" t="s">
        <v>5993</v>
      </c>
      <c r="AN124" s="138" t="s">
        <v>6071</v>
      </c>
      <c r="AO124" s="138" t="s">
        <v>5993</v>
      </c>
      <c r="AP124" s="138" t="s">
        <v>5993</v>
      </c>
      <c r="AQ124" s="141">
        <v>30</v>
      </c>
      <c r="AR124">
        <v>0</v>
      </c>
      <c r="AS124" t="s">
        <v>7055</v>
      </c>
    </row>
    <row r="125" spans="1:45" s="138" customFormat="1">
      <c r="A125" s="146" t="s">
        <v>6585</v>
      </c>
      <c r="B125" s="147">
        <v>43717</v>
      </c>
      <c r="C125" s="146" t="s">
        <v>5978</v>
      </c>
      <c r="D125" s="146" t="s">
        <v>5979</v>
      </c>
      <c r="E125" s="146" t="s">
        <v>6586</v>
      </c>
      <c r="F125" s="146" t="s">
        <v>5980</v>
      </c>
      <c r="G125" s="146" t="s">
        <v>6068</v>
      </c>
      <c r="H125" s="146" t="s">
        <v>6069</v>
      </c>
      <c r="I125" s="146" t="s">
        <v>6070</v>
      </c>
      <c r="J125" s="146" t="s">
        <v>5983</v>
      </c>
      <c r="K125" s="146" t="s">
        <v>5984</v>
      </c>
      <c r="L125" s="146" t="s">
        <v>5985</v>
      </c>
      <c r="M125" s="146" t="s">
        <v>5986</v>
      </c>
      <c r="N125" s="146" t="s">
        <v>5983</v>
      </c>
      <c r="O125" s="146" t="s">
        <v>5987</v>
      </c>
      <c r="P125" s="146" t="s">
        <v>6016</v>
      </c>
      <c r="Q125" s="146" t="s">
        <v>6017</v>
      </c>
      <c r="R125" s="146" t="s">
        <v>5990</v>
      </c>
      <c r="S125" s="146" t="s">
        <v>5991</v>
      </c>
      <c r="T125" s="148">
        <v>120</v>
      </c>
      <c r="U125" s="148">
        <v>120</v>
      </c>
      <c r="V125" s="146" t="s">
        <v>5992</v>
      </c>
      <c r="W125" s="146" t="s">
        <v>5992</v>
      </c>
      <c r="X125" s="149">
        <v>173.4</v>
      </c>
      <c r="Y125" s="149">
        <v>173.4</v>
      </c>
      <c r="Z125" s="146" t="s">
        <v>5993</v>
      </c>
      <c r="AA125" s="150">
        <v>20808</v>
      </c>
      <c r="AB125" s="150">
        <v>-3672</v>
      </c>
      <c r="AC125" s="150">
        <v>2080.8000000000002</v>
      </c>
      <c r="AD125" s="151">
        <v>22888.799999999999</v>
      </c>
      <c r="AE125" s="146" t="s">
        <v>5994</v>
      </c>
      <c r="AF125" s="146" t="s">
        <v>5993</v>
      </c>
      <c r="AG125" s="146" t="s">
        <v>5993</v>
      </c>
      <c r="AH125" s="146" t="s">
        <v>6587</v>
      </c>
      <c r="AI125" s="146" t="s">
        <v>5993</v>
      </c>
      <c r="AJ125" s="146" t="s">
        <v>5995</v>
      </c>
      <c r="AK125" s="146" t="s">
        <v>5996</v>
      </c>
      <c r="AL125" s="146" t="s">
        <v>6000</v>
      </c>
      <c r="AM125" s="138" t="s">
        <v>5993</v>
      </c>
      <c r="AN125" s="138" t="s">
        <v>6071</v>
      </c>
      <c r="AO125" s="138" t="s">
        <v>5993</v>
      </c>
      <c r="AP125" s="138" t="s">
        <v>5993</v>
      </c>
      <c r="AQ125" s="141">
        <v>120</v>
      </c>
      <c r="AR125">
        <v>0</v>
      </c>
      <c r="AS125" t="s">
        <v>7055</v>
      </c>
    </row>
    <row r="126" spans="1:45" s="138" customFormat="1">
      <c r="A126" s="146" t="s">
        <v>6585</v>
      </c>
      <c r="B126" s="147">
        <v>43717</v>
      </c>
      <c r="C126" s="146" t="s">
        <v>5978</v>
      </c>
      <c r="D126" s="146" t="s">
        <v>5979</v>
      </c>
      <c r="E126" s="146" t="s">
        <v>6586</v>
      </c>
      <c r="F126" s="146" t="s">
        <v>5980</v>
      </c>
      <c r="G126" s="146" t="s">
        <v>6068</v>
      </c>
      <c r="H126" s="146" t="s">
        <v>6069</v>
      </c>
      <c r="I126" s="146" t="s">
        <v>6070</v>
      </c>
      <c r="J126" s="146" t="s">
        <v>5983</v>
      </c>
      <c r="K126" s="146" t="s">
        <v>5984</v>
      </c>
      <c r="L126" s="146" t="s">
        <v>5985</v>
      </c>
      <c r="M126" s="146" t="s">
        <v>5986</v>
      </c>
      <c r="N126" s="146" t="s">
        <v>5983</v>
      </c>
      <c r="O126" s="146" t="s">
        <v>5987</v>
      </c>
      <c r="P126" s="146" t="s">
        <v>6016</v>
      </c>
      <c r="Q126" s="146" t="s">
        <v>6017</v>
      </c>
      <c r="R126" s="146" t="s">
        <v>5998</v>
      </c>
      <c r="S126" s="146" t="s">
        <v>5999</v>
      </c>
      <c r="T126" s="148">
        <v>50</v>
      </c>
      <c r="U126" s="148">
        <v>50</v>
      </c>
      <c r="V126" s="146" t="s">
        <v>5992</v>
      </c>
      <c r="W126" s="146" t="s">
        <v>5992</v>
      </c>
      <c r="X126" s="149">
        <v>300</v>
      </c>
      <c r="Y126" s="149">
        <v>300</v>
      </c>
      <c r="Z126" s="146" t="s">
        <v>5993</v>
      </c>
      <c r="AA126" s="150">
        <v>15000</v>
      </c>
      <c r="AB126" s="150">
        <v>0</v>
      </c>
      <c r="AC126" s="150">
        <v>1500</v>
      </c>
      <c r="AD126" s="151">
        <v>16500</v>
      </c>
      <c r="AE126" s="146" t="s">
        <v>5994</v>
      </c>
      <c r="AF126" s="146" t="s">
        <v>5993</v>
      </c>
      <c r="AG126" s="146" t="s">
        <v>5993</v>
      </c>
      <c r="AH126" s="146" t="s">
        <v>6587</v>
      </c>
      <c r="AI126" s="146" t="s">
        <v>5993</v>
      </c>
      <c r="AJ126" s="146" t="s">
        <v>5995</v>
      </c>
      <c r="AK126" s="146" t="s">
        <v>5996</v>
      </c>
      <c r="AL126" s="146" t="s">
        <v>6000</v>
      </c>
      <c r="AM126" s="138" t="s">
        <v>5993</v>
      </c>
      <c r="AN126" s="138" t="s">
        <v>6071</v>
      </c>
      <c r="AO126" s="138" t="s">
        <v>5993</v>
      </c>
      <c r="AP126" s="138" t="s">
        <v>5993</v>
      </c>
      <c r="AQ126" s="141">
        <v>50</v>
      </c>
      <c r="AR126">
        <v>0</v>
      </c>
      <c r="AS126" t="s">
        <v>7055</v>
      </c>
    </row>
    <row r="127" spans="1:45" s="138" customFormat="1">
      <c r="A127" s="146" t="s">
        <v>6588</v>
      </c>
      <c r="B127" s="147">
        <v>43717</v>
      </c>
      <c r="C127" s="146" t="s">
        <v>5978</v>
      </c>
      <c r="D127" s="146" t="s">
        <v>5979</v>
      </c>
      <c r="E127" s="146" t="s">
        <v>6589</v>
      </c>
      <c r="F127" s="146" t="s">
        <v>5980</v>
      </c>
      <c r="G127" s="146" t="s">
        <v>6068</v>
      </c>
      <c r="H127" s="146" t="s">
        <v>6069</v>
      </c>
      <c r="I127" s="146" t="s">
        <v>6070</v>
      </c>
      <c r="J127" s="146" t="s">
        <v>5983</v>
      </c>
      <c r="K127" s="146" t="s">
        <v>5984</v>
      </c>
      <c r="L127" s="146" t="s">
        <v>5985</v>
      </c>
      <c r="M127" s="146" t="s">
        <v>5986</v>
      </c>
      <c r="N127" s="146" t="s">
        <v>5983</v>
      </c>
      <c r="O127" s="146" t="s">
        <v>5987</v>
      </c>
      <c r="P127" s="146" t="s">
        <v>6016</v>
      </c>
      <c r="Q127" s="146" t="s">
        <v>6017</v>
      </c>
      <c r="R127" s="146" t="s">
        <v>5990</v>
      </c>
      <c r="S127" s="146" t="s">
        <v>5991</v>
      </c>
      <c r="T127" s="148">
        <v>490</v>
      </c>
      <c r="U127" s="148">
        <v>490</v>
      </c>
      <c r="V127" s="146" t="s">
        <v>5992</v>
      </c>
      <c r="W127" s="146" t="s">
        <v>5992</v>
      </c>
      <c r="X127" s="149">
        <v>173.4</v>
      </c>
      <c r="Y127" s="149">
        <v>173.4</v>
      </c>
      <c r="Z127" s="146" t="s">
        <v>5993</v>
      </c>
      <c r="AA127" s="150">
        <v>84966</v>
      </c>
      <c r="AB127" s="150">
        <v>-14994</v>
      </c>
      <c r="AC127" s="150">
        <v>8496.6</v>
      </c>
      <c r="AD127" s="151">
        <v>93462.6</v>
      </c>
      <c r="AE127" s="146" t="s">
        <v>5994</v>
      </c>
      <c r="AF127" s="146" t="s">
        <v>5993</v>
      </c>
      <c r="AG127" s="146" t="s">
        <v>5993</v>
      </c>
      <c r="AH127" s="146" t="s">
        <v>6590</v>
      </c>
      <c r="AI127" s="146" t="s">
        <v>5993</v>
      </c>
      <c r="AJ127" s="146" t="s">
        <v>5995</v>
      </c>
      <c r="AK127" s="146" t="s">
        <v>5996</v>
      </c>
      <c r="AL127" s="146" t="s">
        <v>6000</v>
      </c>
      <c r="AM127" s="138" t="s">
        <v>5993</v>
      </c>
      <c r="AN127" s="138" t="s">
        <v>6068</v>
      </c>
      <c r="AO127" s="138" t="s">
        <v>5993</v>
      </c>
      <c r="AP127" s="138" t="s">
        <v>5993</v>
      </c>
      <c r="AQ127" s="141">
        <v>490</v>
      </c>
      <c r="AR127">
        <v>0</v>
      </c>
      <c r="AS127" t="s">
        <v>7055</v>
      </c>
    </row>
    <row r="128" spans="1:45" s="138" customFormat="1">
      <c r="A128" s="146" t="s">
        <v>6588</v>
      </c>
      <c r="B128" s="147">
        <v>43717</v>
      </c>
      <c r="C128" s="146" t="s">
        <v>5978</v>
      </c>
      <c r="D128" s="146" t="s">
        <v>5979</v>
      </c>
      <c r="E128" s="146" t="s">
        <v>6589</v>
      </c>
      <c r="F128" s="146" t="s">
        <v>5980</v>
      </c>
      <c r="G128" s="146" t="s">
        <v>6068</v>
      </c>
      <c r="H128" s="146" t="s">
        <v>6069</v>
      </c>
      <c r="I128" s="146" t="s">
        <v>6070</v>
      </c>
      <c r="J128" s="146" t="s">
        <v>5983</v>
      </c>
      <c r="K128" s="146" t="s">
        <v>5984</v>
      </c>
      <c r="L128" s="146" t="s">
        <v>5985</v>
      </c>
      <c r="M128" s="146" t="s">
        <v>5986</v>
      </c>
      <c r="N128" s="146" t="s">
        <v>5983</v>
      </c>
      <c r="O128" s="146" t="s">
        <v>5987</v>
      </c>
      <c r="P128" s="146" t="s">
        <v>6016</v>
      </c>
      <c r="Q128" s="146" t="s">
        <v>6017</v>
      </c>
      <c r="R128" s="146" t="s">
        <v>5998</v>
      </c>
      <c r="S128" s="146" t="s">
        <v>5999</v>
      </c>
      <c r="T128" s="148">
        <v>50</v>
      </c>
      <c r="U128" s="148">
        <v>50</v>
      </c>
      <c r="V128" s="146" t="s">
        <v>5992</v>
      </c>
      <c r="W128" s="146" t="s">
        <v>5992</v>
      </c>
      <c r="X128" s="149">
        <v>300</v>
      </c>
      <c r="Y128" s="149">
        <v>300</v>
      </c>
      <c r="Z128" s="146" t="s">
        <v>5993</v>
      </c>
      <c r="AA128" s="150">
        <v>15000</v>
      </c>
      <c r="AB128" s="150">
        <v>0</v>
      </c>
      <c r="AC128" s="150">
        <v>1500</v>
      </c>
      <c r="AD128" s="151">
        <v>16500</v>
      </c>
      <c r="AE128" s="146" t="s">
        <v>5994</v>
      </c>
      <c r="AF128" s="146" t="s">
        <v>5993</v>
      </c>
      <c r="AG128" s="146" t="s">
        <v>5993</v>
      </c>
      <c r="AH128" s="146" t="s">
        <v>6590</v>
      </c>
      <c r="AI128" s="146" t="s">
        <v>5993</v>
      </c>
      <c r="AJ128" s="146" t="s">
        <v>5995</v>
      </c>
      <c r="AK128" s="146" t="s">
        <v>5996</v>
      </c>
      <c r="AL128" s="146" t="s">
        <v>6000</v>
      </c>
      <c r="AM128" s="138" t="s">
        <v>5993</v>
      </c>
      <c r="AN128" s="138" t="s">
        <v>6068</v>
      </c>
      <c r="AO128" s="138" t="s">
        <v>5993</v>
      </c>
      <c r="AP128" s="138" t="s">
        <v>5993</v>
      </c>
      <c r="AQ128" s="141">
        <v>50</v>
      </c>
      <c r="AR128">
        <v>0</v>
      </c>
      <c r="AS128" t="s">
        <v>7055</v>
      </c>
    </row>
    <row r="129" spans="1:45" s="138" customFormat="1">
      <c r="A129" s="146" t="s">
        <v>6591</v>
      </c>
      <c r="B129" s="147">
        <v>43717</v>
      </c>
      <c r="C129" s="146" t="s">
        <v>5978</v>
      </c>
      <c r="D129" s="146" t="s">
        <v>5979</v>
      </c>
      <c r="E129" s="146" t="s">
        <v>6592</v>
      </c>
      <c r="F129" s="146" t="s">
        <v>5980</v>
      </c>
      <c r="G129" s="146" t="s">
        <v>6068</v>
      </c>
      <c r="H129" s="146" t="s">
        <v>6069</v>
      </c>
      <c r="I129" s="146" t="s">
        <v>6070</v>
      </c>
      <c r="J129" s="146" t="s">
        <v>5983</v>
      </c>
      <c r="K129" s="146" t="s">
        <v>5984</v>
      </c>
      <c r="L129" s="146" t="s">
        <v>5985</v>
      </c>
      <c r="M129" s="146" t="s">
        <v>5986</v>
      </c>
      <c r="N129" s="146" t="s">
        <v>5983</v>
      </c>
      <c r="O129" s="146" t="s">
        <v>5987</v>
      </c>
      <c r="P129" s="146" t="s">
        <v>6016</v>
      </c>
      <c r="Q129" s="146" t="s">
        <v>6017</v>
      </c>
      <c r="R129" s="146" t="s">
        <v>6008</v>
      </c>
      <c r="S129" s="146" t="s">
        <v>6009</v>
      </c>
      <c r="T129" s="148">
        <v>160</v>
      </c>
      <c r="U129" s="148">
        <v>160</v>
      </c>
      <c r="V129" s="146" t="s">
        <v>5992</v>
      </c>
      <c r="W129" s="146" t="s">
        <v>5992</v>
      </c>
      <c r="X129" s="149">
        <v>340</v>
      </c>
      <c r="Y129" s="149">
        <v>340</v>
      </c>
      <c r="Z129" s="146" t="s">
        <v>5993</v>
      </c>
      <c r="AA129" s="150">
        <v>54400</v>
      </c>
      <c r="AB129" s="150">
        <v>0</v>
      </c>
      <c r="AC129" s="150">
        <v>5440</v>
      </c>
      <c r="AD129" s="151">
        <v>59840</v>
      </c>
      <c r="AE129" s="146" t="s">
        <v>5994</v>
      </c>
      <c r="AF129" s="146" t="s">
        <v>5993</v>
      </c>
      <c r="AG129" s="146" t="s">
        <v>5993</v>
      </c>
      <c r="AH129" s="146" t="s">
        <v>6593</v>
      </c>
      <c r="AI129" s="146" t="s">
        <v>5993</v>
      </c>
      <c r="AJ129" s="146" t="s">
        <v>5995</v>
      </c>
      <c r="AK129" s="146" t="s">
        <v>5996</v>
      </c>
      <c r="AL129" s="146" t="s">
        <v>6000</v>
      </c>
      <c r="AM129" s="138" t="s">
        <v>5993</v>
      </c>
      <c r="AN129" s="138" t="s">
        <v>6068</v>
      </c>
      <c r="AO129" s="138" t="s">
        <v>5993</v>
      </c>
      <c r="AP129" s="138" t="s">
        <v>5993</v>
      </c>
      <c r="AQ129" s="141">
        <v>160</v>
      </c>
      <c r="AR129">
        <v>0</v>
      </c>
      <c r="AS129" t="s">
        <v>7055</v>
      </c>
    </row>
    <row r="130" spans="1:45" s="138" customFormat="1">
      <c r="A130" s="146" t="s">
        <v>6591</v>
      </c>
      <c r="B130" s="147">
        <v>43717</v>
      </c>
      <c r="C130" s="146" t="s">
        <v>5978</v>
      </c>
      <c r="D130" s="146" t="s">
        <v>5979</v>
      </c>
      <c r="E130" s="146" t="s">
        <v>6592</v>
      </c>
      <c r="F130" s="146" t="s">
        <v>5980</v>
      </c>
      <c r="G130" s="146" t="s">
        <v>6068</v>
      </c>
      <c r="H130" s="146" t="s">
        <v>6069</v>
      </c>
      <c r="I130" s="146" t="s">
        <v>6070</v>
      </c>
      <c r="J130" s="146" t="s">
        <v>5983</v>
      </c>
      <c r="K130" s="146" t="s">
        <v>5984</v>
      </c>
      <c r="L130" s="146" t="s">
        <v>5985</v>
      </c>
      <c r="M130" s="146" t="s">
        <v>5986</v>
      </c>
      <c r="N130" s="146" t="s">
        <v>5983</v>
      </c>
      <c r="O130" s="146" t="s">
        <v>5987</v>
      </c>
      <c r="P130" s="146" t="s">
        <v>6016</v>
      </c>
      <c r="Q130" s="146" t="s">
        <v>6017</v>
      </c>
      <c r="R130" s="146" t="s">
        <v>6044</v>
      </c>
      <c r="S130" s="146" t="s">
        <v>6045</v>
      </c>
      <c r="T130" s="148">
        <v>140</v>
      </c>
      <c r="U130" s="148">
        <v>140</v>
      </c>
      <c r="V130" s="146" t="s">
        <v>5992</v>
      </c>
      <c r="W130" s="146" t="s">
        <v>5992</v>
      </c>
      <c r="X130" s="149">
        <v>204</v>
      </c>
      <c r="Y130" s="149">
        <v>204</v>
      </c>
      <c r="Z130" s="146" t="s">
        <v>5993</v>
      </c>
      <c r="AA130" s="150">
        <v>28560</v>
      </c>
      <c r="AB130" s="150">
        <v>0</v>
      </c>
      <c r="AC130" s="150">
        <v>2856</v>
      </c>
      <c r="AD130" s="151">
        <v>31416</v>
      </c>
      <c r="AE130" s="146" t="s">
        <v>5994</v>
      </c>
      <c r="AF130" s="146" t="s">
        <v>5993</v>
      </c>
      <c r="AG130" s="146" t="s">
        <v>5993</v>
      </c>
      <c r="AH130" s="146" t="s">
        <v>6593</v>
      </c>
      <c r="AI130" s="146" t="s">
        <v>5993</v>
      </c>
      <c r="AJ130" s="146" t="s">
        <v>5995</v>
      </c>
      <c r="AK130" s="146" t="s">
        <v>5996</v>
      </c>
      <c r="AL130" s="146" t="s">
        <v>6000</v>
      </c>
      <c r="AM130" s="138" t="s">
        <v>5993</v>
      </c>
      <c r="AN130" s="138" t="s">
        <v>6068</v>
      </c>
      <c r="AO130" s="138" t="s">
        <v>5993</v>
      </c>
      <c r="AP130" s="138" t="s">
        <v>5993</v>
      </c>
      <c r="AQ130" s="141">
        <v>140</v>
      </c>
      <c r="AR130">
        <v>0</v>
      </c>
      <c r="AS130" t="s">
        <v>7055</v>
      </c>
    </row>
    <row r="131" spans="1:45" s="138" customFormat="1">
      <c r="A131" s="146" t="s">
        <v>6591</v>
      </c>
      <c r="B131" s="147">
        <v>43717</v>
      </c>
      <c r="C131" s="146" t="s">
        <v>5978</v>
      </c>
      <c r="D131" s="146" t="s">
        <v>5979</v>
      </c>
      <c r="E131" s="146" t="s">
        <v>6592</v>
      </c>
      <c r="F131" s="146" t="s">
        <v>5980</v>
      </c>
      <c r="G131" s="146" t="s">
        <v>6068</v>
      </c>
      <c r="H131" s="146" t="s">
        <v>6069</v>
      </c>
      <c r="I131" s="146" t="s">
        <v>6070</v>
      </c>
      <c r="J131" s="146" t="s">
        <v>5983</v>
      </c>
      <c r="K131" s="146" t="s">
        <v>5984</v>
      </c>
      <c r="L131" s="146" t="s">
        <v>5985</v>
      </c>
      <c r="M131" s="146" t="s">
        <v>5986</v>
      </c>
      <c r="N131" s="146" t="s">
        <v>5983</v>
      </c>
      <c r="O131" s="146" t="s">
        <v>5987</v>
      </c>
      <c r="P131" s="146" t="s">
        <v>6016</v>
      </c>
      <c r="Q131" s="146" t="s">
        <v>6017</v>
      </c>
      <c r="R131" s="146" t="s">
        <v>5998</v>
      </c>
      <c r="S131" s="146" t="s">
        <v>5999</v>
      </c>
      <c r="T131" s="148">
        <v>250</v>
      </c>
      <c r="U131" s="148">
        <v>250</v>
      </c>
      <c r="V131" s="146" t="s">
        <v>5992</v>
      </c>
      <c r="W131" s="146" t="s">
        <v>5992</v>
      </c>
      <c r="X131" s="149">
        <v>300</v>
      </c>
      <c r="Y131" s="149">
        <v>300</v>
      </c>
      <c r="Z131" s="146" t="s">
        <v>5993</v>
      </c>
      <c r="AA131" s="150">
        <v>75000</v>
      </c>
      <c r="AB131" s="150">
        <v>0</v>
      </c>
      <c r="AC131" s="150">
        <v>7500</v>
      </c>
      <c r="AD131" s="151">
        <v>82500</v>
      </c>
      <c r="AE131" s="146" t="s">
        <v>5994</v>
      </c>
      <c r="AF131" s="146" t="s">
        <v>5993</v>
      </c>
      <c r="AG131" s="146" t="s">
        <v>5993</v>
      </c>
      <c r="AH131" s="146" t="s">
        <v>6593</v>
      </c>
      <c r="AI131" s="146" t="s">
        <v>5993</v>
      </c>
      <c r="AJ131" s="146" t="s">
        <v>5995</v>
      </c>
      <c r="AK131" s="146" t="s">
        <v>5996</v>
      </c>
      <c r="AL131" s="146" t="s">
        <v>6000</v>
      </c>
      <c r="AM131" s="138" t="s">
        <v>5993</v>
      </c>
      <c r="AN131" s="138" t="s">
        <v>6068</v>
      </c>
      <c r="AO131" s="138" t="s">
        <v>5993</v>
      </c>
      <c r="AP131" s="138" t="s">
        <v>5993</v>
      </c>
      <c r="AQ131" s="141">
        <v>250</v>
      </c>
      <c r="AR131">
        <v>0</v>
      </c>
      <c r="AS131" t="s">
        <v>7055</v>
      </c>
    </row>
    <row r="132" spans="1:45" s="138" customFormat="1">
      <c r="A132" s="146" t="s">
        <v>6594</v>
      </c>
      <c r="B132" s="147">
        <v>43717</v>
      </c>
      <c r="C132" s="146" t="s">
        <v>5978</v>
      </c>
      <c r="D132" s="146" t="s">
        <v>5979</v>
      </c>
      <c r="E132" s="146" t="s">
        <v>6595</v>
      </c>
      <c r="F132" s="146" t="s">
        <v>5980</v>
      </c>
      <c r="G132" s="146" t="s">
        <v>6058</v>
      </c>
      <c r="H132" s="146" t="s">
        <v>6059</v>
      </c>
      <c r="I132" s="146" t="s">
        <v>6060</v>
      </c>
      <c r="J132" s="146" t="s">
        <v>5983</v>
      </c>
      <c r="K132" s="146" t="s">
        <v>5984</v>
      </c>
      <c r="L132" s="146" t="s">
        <v>5985</v>
      </c>
      <c r="M132" s="146" t="s">
        <v>5986</v>
      </c>
      <c r="N132" s="146" t="s">
        <v>5983</v>
      </c>
      <c r="O132" s="146" t="s">
        <v>5987</v>
      </c>
      <c r="P132" s="146" t="s">
        <v>6016</v>
      </c>
      <c r="Q132" s="146" t="s">
        <v>6017</v>
      </c>
      <c r="R132" s="146" t="s">
        <v>6018</v>
      </c>
      <c r="S132" s="146" t="s">
        <v>6019</v>
      </c>
      <c r="T132" s="148">
        <v>30</v>
      </c>
      <c r="U132" s="148">
        <v>30</v>
      </c>
      <c r="V132" s="146" t="s">
        <v>5992</v>
      </c>
      <c r="W132" s="146" t="s">
        <v>5992</v>
      </c>
      <c r="X132" s="149">
        <v>115.03700000000001</v>
      </c>
      <c r="Y132" s="149">
        <v>115.03700000000001</v>
      </c>
      <c r="Z132" s="146" t="s">
        <v>5993</v>
      </c>
      <c r="AA132" s="150">
        <v>3451.1010000000001</v>
      </c>
      <c r="AB132" s="150">
        <v>-1212.549</v>
      </c>
      <c r="AC132" s="150">
        <v>345.11</v>
      </c>
      <c r="AD132" s="151">
        <v>3796.2109999999998</v>
      </c>
      <c r="AE132" s="146" t="s">
        <v>5994</v>
      </c>
      <c r="AF132" s="146" t="s">
        <v>5993</v>
      </c>
      <c r="AG132" s="146" t="s">
        <v>5993</v>
      </c>
      <c r="AH132" s="146" t="s">
        <v>6596</v>
      </c>
      <c r="AI132" s="146" t="s">
        <v>5993</v>
      </c>
      <c r="AJ132" s="146" t="s">
        <v>5995</v>
      </c>
      <c r="AK132" s="146" t="s">
        <v>5996</v>
      </c>
      <c r="AL132" s="146" t="s">
        <v>6000</v>
      </c>
      <c r="AM132" s="138" t="s">
        <v>13</v>
      </c>
      <c r="AN132" s="138" t="s">
        <v>6058</v>
      </c>
      <c r="AO132" s="138" t="s">
        <v>5993</v>
      </c>
      <c r="AP132" s="138" t="s">
        <v>5993</v>
      </c>
      <c r="AQ132" s="141">
        <v>30</v>
      </c>
      <c r="AR132" t="s">
        <v>94</v>
      </c>
      <c r="AS132" t="s">
        <v>72</v>
      </c>
    </row>
    <row r="133" spans="1:45" s="138" customFormat="1">
      <c r="A133" s="146" t="s">
        <v>6594</v>
      </c>
      <c r="B133" s="147">
        <v>43717</v>
      </c>
      <c r="C133" s="146" t="s">
        <v>5978</v>
      </c>
      <c r="D133" s="146" t="s">
        <v>5979</v>
      </c>
      <c r="E133" s="146" t="s">
        <v>6595</v>
      </c>
      <c r="F133" s="146" t="s">
        <v>5980</v>
      </c>
      <c r="G133" s="146" t="s">
        <v>6058</v>
      </c>
      <c r="H133" s="146" t="s">
        <v>6059</v>
      </c>
      <c r="I133" s="146" t="s">
        <v>6060</v>
      </c>
      <c r="J133" s="146" t="s">
        <v>5983</v>
      </c>
      <c r="K133" s="146" t="s">
        <v>5984</v>
      </c>
      <c r="L133" s="146" t="s">
        <v>5985</v>
      </c>
      <c r="M133" s="146" t="s">
        <v>5986</v>
      </c>
      <c r="N133" s="146" t="s">
        <v>5983</v>
      </c>
      <c r="O133" s="146" t="s">
        <v>5987</v>
      </c>
      <c r="P133" s="146" t="s">
        <v>6016</v>
      </c>
      <c r="Q133" s="146" t="s">
        <v>6017</v>
      </c>
      <c r="R133" s="146" t="s">
        <v>6008</v>
      </c>
      <c r="S133" s="146" t="s">
        <v>6009</v>
      </c>
      <c r="T133" s="148">
        <v>3</v>
      </c>
      <c r="U133" s="148">
        <v>3</v>
      </c>
      <c r="V133" s="146" t="s">
        <v>5992</v>
      </c>
      <c r="W133" s="146" t="s">
        <v>5992</v>
      </c>
      <c r="X133" s="149">
        <v>340</v>
      </c>
      <c r="Y133" s="149">
        <v>340</v>
      </c>
      <c r="Z133" s="146" t="s">
        <v>5993</v>
      </c>
      <c r="AA133" s="150">
        <v>1020</v>
      </c>
      <c r="AB133" s="150">
        <v>0</v>
      </c>
      <c r="AC133" s="150">
        <v>102</v>
      </c>
      <c r="AD133" s="151">
        <v>1122</v>
      </c>
      <c r="AE133" s="146" t="s">
        <v>5994</v>
      </c>
      <c r="AF133" s="146" t="s">
        <v>5993</v>
      </c>
      <c r="AG133" s="146" t="s">
        <v>5993</v>
      </c>
      <c r="AH133" s="146" t="s">
        <v>6596</v>
      </c>
      <c r="AI133" s="146" t="s">
        <v>5993</v>
      </c>
      <c r="AJ133" s="146" t="s">
        <v>5995</v>
      </c>
      <c r="AK133" s="146" t="s">
        <v>5996</v>
      </c>
      <c r="AL133" s="146" t="s">
        <v>6000</v>
      </c>
      <c r="AM133" s="138" t="s">
        <v>13</v>
      </c>
      <c r="AN133" s="138" t="s">
        <v>6058</v>
      </c>
      <c r="AO133" s="138" t="s">
        <v>5993</v>
      </c>
      <c r="AP133" s="138" t="s">
        <v>5993</v>
      </c>
      <c r="AQ133" s="141">
        <v>3</v>
      </c>
      <c r="AR133" t="s">
        <v>94</v>
      </c>
      <c r="AS133" t="s">
        <v>72</v>
      </c>
    </row>
    <row r="134" spans="1:45" s="138" customFormat="1">
      <c r="A134" s="146" t="s">
        <v>6594</v>
      </c>
      <c r="B134" s="147">
        <v>43717</v>
      </c>
      <c r="C134" s="146" t="s">
        <v>5978</v>
      </c>
      <c r="D134" s="146" t="s">
        <v>5979</v>
      </c>
      <c r="E134" s="146" t="s">
        <v>6595</v>
      </c>
      <c r="F134" s="146" t="s">
        <v>5980</v>
      </c>
      <c r="G134" s="146" t="s">
        <v>6058</v>
      </c>
      <c r="H134" s="146" t="s">
        <v>6059</v>
      </c>
      <c r="I134" s="146" t="s">
        <v>6060</v>
      </c>
      <c r="J134" s="146" t="s">
        <v>5983</v>
      </c>
      <c r="K134" s="146" t="s">
        <v>5984</v>
      </c>
      <c r="L134" s="146" t="s">
        <v>5985</v>
      </c>
      <c r="M134" s="146" t="s">
        <v>5986</v>
      </c>
      <c r="N134" s="146" t="s">
        <v>5983</v>
      </c>
      <c r="O134" s="146" t="s">
        <v>5987</v>
      </c>
      <c r="P134" s="146" t="s">
        <v>6016</v>
      </c>
      <c r="Q134" s="146" t="s">
        <v>6017</v>
      </c>
      <c r="R134" s="146" t="s">
        <v>5998</v>
      </c>
      <c r="S134" s="146" t="s">
        <v>5999</v>
      </c>
      <c r="T134" s="148">
        <v>7</v>
      </c>
      <c r="U134" s="148">
        <v>7</v>
      </c>
      <c r="V134" s="146" t="s">
        <v>5992</v>
      </c>
      <c r="W134" s="146" t="s">
        <v>5992</v>
      </c>
      <c r="X134" s="149">
        <v>300</v>
      </c>
      <c r="Y134" s="149">
        <v>300</v>
      </c>
      <c r="Z134" s="146" t="s">
        <v>5993</v>
      </c>
      <c r="AA134" s="150">
        <v>2100</v>
      </c>
      <c r="AB134" s="150">
        <v>0</v>
      </c>
      <c r="AC134" s="150">
        <v>210</v>
      </c>
      <c r="AD134" s="151">
        <v>2310</v>
      </c>
      <c r="AE134" s="146" t="s">
        <v>5994</v>
      </c>
      <c r="AF134" s="146" t="s">
        <v>5993</v>
      </c>
      <c r="AG134" s="146" t="s">
        <v>5993</v>
      </c>
      <c r="AH134" s="146" t="s">
        <v>6596</v>
      </c>
      <c r="AI134" s="146" t="s">
        <v>5993</v>
      </c>
      <c r="AJ134" s="146" t="s">
        <v>5995</v>
      </c>
      <c r="AK134" s="146" t="s">
        <v>5996</v>
      </c>
      <c r="AL134" s="146" t="s">
        <v>6000</v>
      </c>
      <c r="AM134" s="138" t="s">
        <v>13</v>
      </c>
      <c r="AN134" s="138" t="s">
        <v>6058</v>
      </c>
      <c r="AO134" s="138" t="s">
        <v>5993</v>
      </c>
      <c r="AP134" s="138" t="s">
        <v>5993</v>
      </c>
      <c r="AQ134" s="141">
        <v>7</v>
      </c>
      <c r="AR134" t="s">
        <v>94</v>
      </c>
      <c r="AS134" t="s">
        <v>72</v>
      </c>
    </row>
    <row r="135" spans="1:45" s="138" customFormat="1">
      <c r="A135" s="146" t="s">
        <v>6594</v>
      </c>
      <c r="B135" s="147">
        <v>43717</v>
      </c>
      <c r="C135" s="146" t="s">
        <v>5978</v>
      </c>
      <c r="D135" s="146" t="s">
        <v>5979</v>
      </c>
      <c r="E135" s="146" t="s">
        <v>6595</v>
      </c>
      <c r="F135" s="146" t="s">
        <v>5980</v>
      </c>
      <c r="G135" s="146" t="s">
        <v>6058</v>
      </c>
      <c r="H135" s="146" t="s">
        <v>6059</v>
      </c>
      <c r="I135" s="146" t="s">
        <v>6060</v>
      </c>
      <c r="J135" s="146" t="s">
        <v>5983</v>
      </c>
      <c r="K135" s="146" t="s">
        <v>5984</v>
      </c>
      <c r="L135" s="146" t="s">
        <v>5985</v>
      </c>
      <c r="M135" s="146" t="s">
        <v>5986</v>
      </c>
      <c r="N135" s="146" t="s">
        <v>5983</v>
      </c>
      <c r="O135" s="146" t="s">
        <v>5987</v>
      </c>
      <c r="P135" s="146" t="s">
        <v>6016</v>
      </c>
      <c r="Q135" s="146" t="s">
        <v>6017</v>
      </c>
      <c r="R135" s="146" t="s">
        <v>5990</v>
      </c>
      <c r="S135" s="146" t="s">
        <v>5991</v>
      </c>
      <c r="T135" s="148">
        <v>10</v>
      </c>
      <c r="U135" s="148">
        <v>10</v>
      </c>
      <c r="V135" s="146" t="s">
        <v>5992</v>
      </c>
      <c r="W135" s="146" t="s">
        <v>5992</v>
      </c>
      <c r="X135" s="149">
        <v>213.273</v>
      </c>
      <c r="Y135" s="149">
        <v>213.273</v>
      </c>
      <c r="Z135" s="146" t="s">
        <v>5993</v>
      </c>
      <c r="AA135" s="150">
        <v>2132.73</v>
      </c>
      <c r="AB135" s="150">
        <v>0</v>
      </c>
      <c r="AC135" s="150">
        <v>213.273</v>
      </c>
      <c r="AD135" s="151">
        <v>2346.0030000000002</v>
      </c>
      <c r="AE135" s="146" t="s">
        <v>5994</v>
      </c>
      <c r="AF135" s="146" t="s">
        <v>5993</v>
      </c>
      <c r="AG135" s="146" t="s">
        <v>5993</v>
      </c>
      <c r="AH135" s="146" t="s">
        <v>6596</v>
      </c>
      <c r="AI135" s="146" t="s">
        <v>5993</v>
      </c>
      <c r="AJ135" s="146" t="s">
        <v>5995</v>
      </c>
      <c r="AK135" s="146" t="s">
        <v>5996</v>
      </c>
      <c r="AL135" s="146" t="s">
        <v>6000</v>
      </c>
      <c r="AM135" s="138" t="s">
        <v>13</v>
      </c>
      <c r="AN135" s="138" t="s">
        <v>6058</v>
      </c>
      <c r="AO135" s="138" t="s">
        <v>5993</v>
      </c>
      <c r="AP135" s="138" t="s">
        <v>5993</v>
      </c>
      <c r="AQ135" s="141">
        <v>10</v>
      </c>
      <c r="AR135" t="s">
        <v>94</v>
      </c>
      <c r="AS135" t="s">
        <v>72</v>
      </c>
    </row>
    <row r="136" spans="1:45" s="138" customFormat="1">
      <c r="A136" s="146" t="s">
        <v>6594</v>
      </c>
      <c r="B136" s="147">
        <v>43717</v>
      </c>
      <c r="C136" s="146" t="s">
        <v>5978</v>
      </c>
      <c r="D136" s="146" t="s">
        <v>5979</v>
      </c>
      <c r="E136" s="146" t="s">
        <v>6595</v>
      </c>
      <c r="F136" s="146" t="s">
        <v>5980</v>
      </c>
      <c r="G136" s="146" t="s">
        <v>6058</v>
      </c>
      <c r="H136" s="146" t="s">
        <v>6059</v>
      </c>
      <c r="I136" s="146" t="s">
        <v>6060</v>
      </c>
      <c r="J136" s="146" t="s">
        <v>5983</v>
      </c>
      <c r="K136" s="146" t="s">
        <v>5984</v>
      </c>
      <c r="L136" s="146" t="s">
        <v>5985</v>
      </c>
      <c r="M136" s="146" t="s">
        <v>5986</v>
      </c>
      <c r="N136" s="146" t="s">
        <v>5983</v>
      </c>
      <c r="O136" s="146" t="s">
        <v>5987</v>
      </c>
      <c r="P136" s="146" t="s">
        <v>6016</v>
      </c>
      <c r="Q136" s="146" t="s">
        <v>6017</v>
      </c>
      <c r="R136" s="146" t="s">
        <v>6024</v>
      </c>
      <c r="S136" s="146" t="s">
        <v>6025</v>
      </c>
      <c r="T136" s="148">
        <v>1</v>
      </c>
      <c r="U136" s="148">
        <v>1</v>
      </c>
      <c r="V136" s="146" t="s">
        <v>5992</v>
      </c>
      <c r="W136" s="146" t="s">
        <v>5992</v>
      </c>
      <c r="X136" s="149">
        <v>300</v>
      </c>
      <c r="Y136" s="149">
        <v>300</v>
      </c>
      <c r="Z136" s="146" t="s">
        <v>5993</v>
      </c>
      <c r="AA136" s="150">
        <v>300</v>
      </c>
      <c r="AB136" s="150">
        <v>0</v>
      </c>
      <c r="AC136" s="150">
        <v>30</v>
      </c>
      <c r="AD136" s="151">
        <v>330</v>
      </c>
      <c r="AE136" s="146" t="s">
        <v>5994</v>
      </c>
      <c r="AF136" s="146" t="s">
        <v>5993</v>
      </c>
      <c r="AG136" s="146" t="s">
        <v>5993</v>
      </c>
      <c r="AH136" s="146" t="s">
        <v>6596</v>
      </c>
      <c r="AI136" s="146" t="s">
        <v>5993</v>
      </c>
      <c r="AJ136" s="146" t="s">
        <v>5995</v>
      </c>
      <c r="AK136" s="146" t="s">
        <v>5996</v>
      </c>
      <c r="AL136" s="146" t="s">
        <v>6000</v>
      </c>
      <c r="AM136" s="138" t="s">
        <v>13</v>
      </c>
      <c r="AN136" s="138" t="s">
        <v>6058</v>
      </c>
      <c r="AO136" s="138" t="s">
        <v>5993</v>
      </c>
      <c r="AP136" s="138" t="s">
        <v>5993</v>
      </c>
      <c r="AQ136" s="141">
        <v>1</v>
      </c>
      <c r="AR136" t="s">
        <v>94</v>
      </c>
      <c r="AS136" t="s">
        <v>72</v>
      </c>
    </row>
    <row r="137" spans="1:45" s="138" customFormat="1">
      <c r="A137" s="146" t="s">
        <v>6597</v>
      </c>
      <c r="B137" s="147">
        <v>43717</v>
      </c>
      <c r="C137" s="146" t="s">
        <v>5978</v>
      </c>
      <c r="D137" s="146" t="s">
        <v>5979</v>
      </c>
      <c r="E137" s="146" t="s">
        <v>6598</v>
      </c>
      <c r="F137" s="146" t="s">
        <v>5980</v>
      </c>
      <c r="G137" s="146" t="s">
        <v>6091</v>
      </c>
      <c r="H137" s="146" t="s">
        <v>6092</v>
      </c>
      <c r="I137" s="146" t="s">
        <v>6093</v>
      </c>
      <c r="J137" s="146" t="s">
        <v>5983</v>
      </c>
      <c r="K137" s="146" t="s">
        <v>5984</v>
      </c>
      <c r="L137" s="146" t="s">
        <v>5985</v>
      </c>
      <c r="M137" s="146" t="s">
        <v>5986</v>
      </c>
      <c r="N137" s="146" t="s">
        <v>5983</v>
      </c>
      <c r="O137" s="146" t="s">
        <v>5987</v>
      </c>
      <c r="P137" s="146" t="s">
        <v>6064</v>
      </c>
      <c r="Q137" s="146" t="s">
        <v>6065</v>
      </c>
      <c r="R137" s="146" t="s">
        <v>6008</v>
      </c>
      <c r="S137" s="146" t="s">
        <v>6009</v>
      </c>
      <c r="T137" s="148">
        <v>7</v>
      </c>
      <c r="U137" s="148">
        <v>7</v>
      </c>
      <c r="V137" s="146" t="s">
        <v>5992</v>
      </c>
      <c r="W137" s="146" t="s">
        <v>5992</v>
      </c>
      <c r="X137" s="149">
        <v>340</v>
      </c>
      <c r="Y137" s="149">
        <v>340</v>
      </c>
      <c r="Z137" s="146" t="s">
        <v>5993</v>
      </c>
      <c r="AA137" s="150">
        <v>2380</v>
      </c>
      <c r="AB137" s="150">
        <v>0</v>
      </c>
      <c r="AC137" s="150">
        <v>238</v>
      </c>
      <c r="AD137" s="151">
        <v>2618</v>
      </c>
      <c r="AE137" s="146" t="s">
        <v>5994</v>
      </c>
      <c r="AF137" s="146" t="s">
        <v>5993</v>
      </c>
      <c r="AG137" s="146" t="s">
        <v>5993</v>
      </c>
      <c r="AH137" s="146" t="s">
        <v>6599</v>
      </c>
      <c r="AI137" s="146" t="s">
        <v>5993</v>
      </c>
      <c r="AJ137" s="146" t="s">
        <v>5995</v>
      </c>
      <c r="AK137" s="146" t="s">
        <v>5996</v>
      </c>
      <c r="AL137" s="146" t="s">
        <v>6000</v>
      </c>
      <c r="AM137" s="138" t="s">
        <v>6010</v>
      </c>
      <c r="AN137" s="138" t="s">
        <v>6094</v>
      </c>
      <c r="AO137" s="138" t="s">
        <v>5993</v>
      </c>
      <c r="AP137" s="138" t="s">
        <v>5993</v>
      </c>
      <c r="AQ137" s="141">
        <v>7</v>
      </c>
      <c r="AR137" t="s">
        <v>34</v>
      </c>
      <c r="AS137" t="s">
        <v>30</v>
      </c>
    </row>
    <row r="138" spans="1:45" s="138" customFormat="1">
      <c r="A138" s="146" t="s">
        <v>6597</v>
      </c>
      <c r="B138" s="147">
        <v>43717</v>
      </c>
      <c r="C138" s="146" t="s">
        <v>5978</v>
      </c>
      <c r="D138" s="146" t="s">
        <v>5979</v>
      </c>
      <c r="E138" s="146" t="s">
        <v>6598</v>
      </c>
      <c r="F138" s="146" t="s">
        <v>5980</v>
      </c>
      <c r="G138" s="146" t="s">
        <v>6091</v>
      </c>
      <c r="H138" s="146" t="s">
        <v>6092</v>
      </c>
      <c r="I138" s="146" t="s">
        <v>6093</v>
      </c>
      <c r="J138" s="146" t="s">
        <v>5983</v>
      </c>
      <c r="K138" s="146" t="s">
        <v>5984</v>
      </c>
      <c r="L138" s="146" t="s">
        <v>5985</v>
      </c>
      <c r="M138" s="146" t="s">
        <v>5986</v>
      </c>
      <c r="N138" s="146" t="s">
        <v>5983</v>
      </c>
      <c r="O138" s="146" t="s">
        <v>5987</v>
      </c>
      <c r="P138" s="146" t="s">
        <v>6064</v>
      </c>
      <c r="Q138" s="146" t="s">
        <v>6065</v>
      </c>
      <c r="R138" s="146" t="s">
        <v>5990</v>
      </c>
      <c r="S138" s="146" t="s">
        <v>5991</v>
      </c>
      <c r="T138" s="148">
        <v>10</v>
      </c>
      <c r="U138" s="148">
        <v>10</v>
      </c>
      <c r="V138" s="146" t="s">
        <v>5992</v>
      </c>
      <c r="W138" s="146" t="s">
        <v>5992</v>
      </c>
      <c r="X138" s="149">
        <v>213.273</v>
      </c>
      <c r="Y138" s="149">
        <v>213.273</v>
      </c>
      <c r="Z138" s="146" t="s">
        <v>5993</v>
      </c>
      <c r="AA138" s="150">
        <v>2132.73</v>
      </c>
      <c r="AB138" s="150">
        <v>0</v>
      </c>
      <c r="AC138" s="150">
        <v>213.273</v>
      </c>
      <c r="AD138" s="151">
        <v>2346.0030000000002</v>
      </c>
      <c r="AE138" s="146" t="s">
        <v>5994</v>
      </c>
      <c r="AF138" s="146" t="s">
        <v>5993</v>
      </c>
      <c r="AG138" s="146" t="s">
        <v>5993</v>
      </c>
      <c r="AH138" s="146" t="s">
        <v>6599</v>
      </c>
      <c r="AI138" s="146" t="s">
        <v>5993</v>
      </c>
      <c r="AJ138" s="146" t="s">
        <v>5995</v>
      </c>
      <c r="AK138" s="146" t="s">
        <v>5996</v>
      </c>
      <c r="AL138" s="146" t="s">
        <v>6000</v>
      </c>
      <c r="AM138" s="138" t="s">
        <v>6010</v>
      </c>
      <c r="AN138" s="138" t="s">
        <v>6094</v>
      </c>
      <c r="AO138" s="138" t="s">
        <v>5993</v>
      </c>
      <c r="AP138" s="138" t="s">
        <v>5993</v>
      </c>
      <c r="AQ138" s="141">
        <v>10</v>
      </c>
      <c r="AR138" t="s">
        <v>34</v>
      </c>
      <c r="AS138" t="s">
        <v>30</v>
      </c>
    </row>
    <row r="139" spans="1:45" s="138" customFormat="1">
      <c r="A139" s="146" t="s">
        <v>6597</v>
      </c>
      <c r="B139" s="147">
        <v>43717</v>
      </c>
      <c r="C139" s="146" t="s">
        <v>5978</v>
      </c>
      <c r="D139" s="146" t="s">
        <v>5979</v>
      </c>
      <c r="E139" s="146" t="s">
        <v>6598</v>
      </c>
      <c r="F139" s="146" t="s">
        <v>5980</v>
      </c>
      <c r="G139" s="146" t="s">
        <v>6091</v>
      </c>
      <c r="H139" s="146" t="s">
        <v>6092</v>
      </c>
      <c r="I139" s="146" t="s">
        <v>6093</v>
      </c>
      <c r="J139" s="146" t="s">
        <v>5983</v>
      </c>
      <c r="K139" s="146" t="s">
        <v>5984</v>
      </c>
      <c r="L139" s="146" t="s">
        <v>5985</v>
      </c>
      <c r="M139" s="146" t="s">
        <v>5986</v>
      </c>
      <c r="N139" s="146" t="s">
        <v>5983</v>
      </c>
      <c r="O139" s="146" t="s">
        <v>5987</v>
      </c>
      <c r="P139" s="146" t="s">
        <v>6064</v>
      </c>
      <c r="Q139" s="146" t="s">
        <v>6065</v>
      </c>
      <c r="R139" s="146" t="s">
        <v>6024</v>
      </c>
      <c r="S139" s="146" t="s">
        <v>6025</v>
      </c>
      <c r="T139" s="148">
        <v>2</v>
      </c>
      <c r="U139" s="148">
        <v>2</v>
      </c>
      <c r="V139" s="146" t="s">
        <v>5992</v>
      </c>
      <c r="W139" s="146" t="s">
        <v>5992</v>
      </c>
      <c r="X139" s="149">
        <v>300</v>
      </c>
      <c r="Y139" s="149">
        <v>300</v>
      </c>
      <c r="Z139" s="146" t="s">
        <v>5993</v>
      </c>
      <c r="AA139" s="150">
        <v>600</v>
      </c>
      <c r="AB139" s="150">
        <v>0</v>
      </c>
      <c r="AC139" s="150">
        <v>60</v>
      </c>
      <c r="AD139" s="151">
        <v>660</v>
      </c>
      <c r="AE139" s="146" t="s">
        <v>5994</v>
      </c>
      <c r="AF139" s="146" t="s">
        <v>5993</v>
      </c>
      <c r="AG139" s="146" t="s">
        <v>5993</v>
      </c>
      <c r="AH139" s="146" t="s">
        <v>6599</v>
      </c>
      <c r="AI139" s="146" t="s">
        <v>5993</v>
      </c>
      <c r="AJ139" s="146" t="s">
        <v>5995</v>
      </c>
      <c r="AK139" s="146" t="s">
        <v>5996</v>
      </c>
      <c r="AL139" s="146" t="s">
        <v>6000</v>
      </c>
      <c r="AM139" s="138" t="s">
        <v>6010</v>
      </c>
      <c r="AN139" s="138" t="s">
        <v>6094</v>
      </c>
      <c r="AO139" s="138" t="s">
        <v>5993</v>
      </c>
      <c r="AP139" s="138" t="s">
        <v>5993</v>
      </c>
      <c r="AQ139" s="141">
        <v>2</v>
      </c>
      <c r="AR139" t="s">
        <v>34</v>
      </c>
      <c r="AS139" t="s">
        <v>30</v>
      </c>
    </row>
    <row r="140" spans="1:45" s="138" customFormat="1">
      <c r="A140" s="146" t="s">
        <v>6600</v>
      </c>
      <c r="B140" s="147">
        <v>43717</v>
      </c>
      <c r="C140" s="146" t="s">
        <v>5978</v>
      </c>
      <c r="D140" s="146" t="s">
        <v>5979</v>
      </c>
      <c r="E140" s="146" t="s">
        <v>6601</v>
      </c>
      <c r="F140" s="146" t="s">
        <v>5980</v>
      </c>
      <c r="G140" s="146" t="s">
        <v>6072</v>
      </c>
      <c r="H140" s="146" t="s">
        <v>6073</v>
      </c>
      <c r="I140" s="146" t="s">
        <v>6074</v>
      </c>
      <c r="J140" s="146" t="s">
        <v>5983</v>
      </c>
      <c r="K140" s="146" t="s">
        <v>5984</v>
      </c>
      <c r="L140" s="146" t="s">
        <v>5985</v>
      </c>
      <c r="M140" s="146" t="s">
        <v>5986</v>
      </c>
      <c r="N140" s="146" t="s">
        <v>5983</v>
      </c>
      <c r="O140" s="146" t="s">
        <v>5987</v>
      </c>
      <c r="P140" s="146" t="s">
        <v>6016</v>
      </c>
      <c r="Q140" s="146" t="s">
        <v>6017</v>
      </c>
      <c r="R140" s="146" t="s">
        <v>6018</v>
      </c>
      <c r="S140" s="146" t="s">
        <v>6019</v>
      </c>
      <c r="T140" s="148">
        <v>20</v>
      </c>
      <c r="U140" s="148">
        <v>20</v>
      </c>
      <c r="V140" s="146" t="s">
        <v>5992</v>
      </c>
      <c r="W140" s="146" t="s">
        <v>5992</v>
      </c>
      <c r="X140" s="149">
        <v>115.03700000000001</v>
      </c>
      <c r="Y140" s="149">
        <v>115.03700000000001</v>
      </c>
      <c r="Z140" s="146" t="s">
        <v>5993</v>
      </c>
      <c r="AA140" s="150">
        <v>2300.7339999999999</v>
      </c>
      <c r="AB140" s="150">
        <v>-808.36599999999999</v>
      </c>
      <c r="AC140" s="150">
        <v>230.07300000000001</v>
      </c>
      <c r="AD140" s="151">
        <v>2530.8069999999998</v>
      </c>
      <c r="AE140" s="146" t="s">
        <v>5994</v>
      </c>
      <c r="AF140" s="146" t="s">
        <v>5993</v>
      </c>
      <c r="AG140" s="146" t="s">
        <v>5993</v>
      </c>
      <c r="AH140" s="146" t="s">
        <v>6602</v>
      </c>
      <c r="AI140" s="146" t="s">
        <v>5993</v>
      </c>
      <c r="AJ140" s="146" t="s">
        <v>5995</v>
      </c>
      <c r="AK140" s="146" t="s">
        <v>5996</v>
      </c>
      <c r="AL140" s="146" t="s">
        <v>6000</v>
      </c>
      <c r="AM140" s="138" t="s">
        <v>13</v>
      </c>
      <c r="AN140" s="138" t="s">
        <v>6072</v>
      </c>
      <c r="AO140" s="138" t="s">
        <v>5993</v>
      </c>
      <c r="AP140" s="138" t="s">
        <v>5993</v>
      </c>
      <c r="AQ140" s="141">
        <v>20</v>
      </c>
      <c r="AR140" t="s">
        <v>95</v>
      </c>
      <c r="AS140" t="s">
        <v>72</v>
      </c>
    </row>
    <row r="141" spans="1:45" s="138" customFormat="1">
      <c r="A141" s="146" t="s">
        <v>6600</v>
      </c>
      <c r="B141" s="147">
        <v>43717</v>
      </c>
      <c r="C141" s="146" t="s">
        <v>5978</v>
      </c>
      <c r="D141" s="146" t="s">
        <v>5979</v>
      </c>
      <c r="E141" s="146" t="s">
        <v>6601</v>
      </c>
      <c r="F141" s="146" t="s">
        <v>5980</v>
      </c>
      <c r="G141" s="146" t="s">
        <v>6072</v>
      </c>
      <c r="H141" s="146" t="s">
        <v>6073</v>
      </c>
      <c r="I141" s="146" t="s">
        <v>6074</v>
      </c>
      <c r="J141" s="146" t="s">
        <v>5983</v>
      </c>
      <c r="K141" s="146" t="s">
        <v>5984</v>
      </c>
      <c r="L141" s="146" t="s">
        <v>5985</v>
      </c>
      <c r="M141" s="146" t="s">
        <v>5986</v>
      </c>
      <c r="N141" s="146" t="s">
        <v>5983</v>
      </c>
      <c r="O141" s="146" t="s">
        <v>5987</v>
      </c>
      <c r="P141" s="146" t="s">
        <v>6016</v>
      </c>
      <c r="Q141" s="146" t="s">
        <v>6017</v>
      </c>
      <c r="R141" s="146" t="s">
        <v>6008</v>
      </c>
      <c r="S141" s="146" t="s">
        <v>6009</v>
      </c>
      <c r="T141" s="148">
        <v>5</v>
      </c>
      <c r="U141" s="148">
        <v>5</v>
      </c>
      <c r="V141" s="146" t="s">
        <v>5992</v>
      </c>
      <c r="W141" s="146" t="s">
        <v>5992</v>
      </c>
      <c r="X141" s="149">
        <v>340</v>
      </c>
      <c r="Y141" s="149">
        <v>340</v>
      </c>
      <c r="Z141" s="146" t="s">
        <v>5993</v>
      </c>
      <c r="AA141" s="150">
        <v>1700</v>
      </c>
      <c r="AB141" s="150">
        <v>0</v>
      </c>
      <c r="AC141" s="150">
        <v>170</v>
      </c>
      <c r="AD141" s="151">
        <v>1870</v>
      </c>
      <c r="AE141" s="146" t="s">
        <v>5994</v>
      </c>
      <c r="AF141" s="146" t="s">
        <v>5993</v>
      </c>
      <c r="AG141" s="146" t="s">
        <v>5993</v>
      </c>
      <c r="AH141" s="146" t="s">
        <v>6602</v>
      </c>
      <c r="AI141" s="146" t="s">
        <v>5993</v>
      </c>
      <c r="AJ141" s="146" t="s">
        <v>5995</v>
      </c>
      <c r="AK141" s="146" t="s">
        <v>5996</v>
      </c>
      <c r="AL141" s="146" t="s">
        <v>6000</v>
      </c>
      <c r="AM141" s="138" t="s">
        <v>13</v>
      </c>
      <c r="AN141" s="138" t="s">
        <v>6072</v>
      </c>
      <c r="AO141" s="138" t="s">
        <v>5993</v>
      </c>
      <c r="AP141" s="138" t="s">
        <v>5993</v>
      </c>
      <c r="AQ141" s="141">
        <v>5</v>
      </c>
      <c r="AR141" t="s">
        <v>95</v>
      </c>
      <c r="AS141" t="s">
        <v>72</v>
      </c>
    </row>
    <row r="142" spans="1:45" s="138" customFormat="1">
      <c r="A142" s="146" t="s">
        <v>6600</v>
      </c>
      <c r="B142" s="147">
        <v>43717</v>
      </c>
      <c r="C142" s="146" t="s">
        <v>5978</v>
      </c>
      <c r="D142" s="146" t="s">
        <v>5979</v>
      </c>
      <c r="E142" s="146" t="s">
        <v>6601</v>
      </c>
      <c r="F142" s="146" t="s">
        <v>5980</v>
      </c>
      <c r="G142" s="146" t="s">
        <v>6072</v>
      </c>
      <c r="H142" s="146" t="s">
        <v>6073</v>
      </c>
      <c r="I142" s="146" t="s">
        <v>6074</v>
      </c>
      <c r="J142" s="146" t="s">
        <v>5983</v>
      </c>
      <c r="K142" s="146" t="s">
        <v>5984</v>
      </c>
      <c r="L142" s="146" t="s">
        <v>5985</v>
      </c>
      <c r="M142" s="146" t="s">
        <v>5986</v>
      </c>
      <c r="N142" s="146" t="s">
        <v>5983</v>
      </c>
      <c r="O142" s="146" t="s">
        <v>5987</v>
      </c>
      <c r="P142" s="146" t="s">
        <v>6016</v>
      </c>
      <c r="Q142" s="146" t="s">
        <v>6017</v>
      </c>
      <c r="R142" s="146" t="s">
        <v>6044</v>
      </c>
      <c r="S142" s="146" t="s">
        <v>6045</v>
      </c>
      <c r="T142" s="148">
        <v>3</v>
      </c>
      <c r="U142" s="148">
        <v>3</v>
      </c>
      <c r="V142" s="146" t="s">
        <v>5992</v>
      </c>
      <c r="W142" s="146" t="s">
        <v>5992</v>
      </c>
      <c r="X142" s="149">
        <v>213.273</v>
      </c>
      <c r="Y142" s="149">
        <v>213.273</v>
      </c>
      <c r="Z142" s="146" t="s">
        <v>5993</v>
      </c>
      <c r="AA142" s="150">
        <v>639.81899999999996</v>
      </c>
      <c r="AB142" s="150">
        <v>0</v>
      </c>
      <c r="AC142" s="150">
        <v>63.981999999999999</v>
      </c>
      <c r="AD142" s="151">
        <v>703.80100000000004</v>
      </c>
      <c r="AE142" s="146" t="s">
        <v>5994</v>
      </c>
      <c r="AF142" s="146" t="s">
        <v>5993</v>
      </c>
      <c r="AG142" s="146" t="s">
        <v>5993</v>
      </c>
      <c r="AH142" s="146" t="s">
        <v>6602</v>
      </c>
      <c r="AI142" s="146" t="s">
        <v>5993</v>
      </c>
      <c r="AJ142" s="146" t="s">
        <v>5995</v>
      </c>
      <c r="AK142" s="146" t="s">
        <v>5996</v>
      </c>
      <c r="AL142" s="146" t="s">
        <v>6000</v>
      </c>
      <c r="AM142" s="138" t="s">
        <v>13</v>
      </c>
      <c r="AN142" s="138" t="s">
        <v>6072</v>
      </c>
      <c r="AO142" s="138" t="s">
        <v>5993</v>
      </c>
      <c r="AP142" s="138" t="s">
        <v>5993</v>
      </c>
      <c r="AQ142" s="141">
        <v>3</v>
      </c>
      <c r="AR142" t="s">
        <v>95</v>
      </c>
      <c r="AS142" t="s">
        <v>72</v>
      </c>
    </row>
    <row r="143" spans="1:45" s="138" customFormat="1">
      <c r="A143" s="146" t="s">
        <v>6600</v>
      </c>
      <c r="B143" s="147">
        <v>43717</v>
      </c>
      <c r="C143" s="146" t="s">
        <v>5978</v>
      </c>
      <c r="D143" s="146" t="s">
        <v>5979</v>
      </c>
      <c r="E143" s="146" t="s">
        <v>6601</v>
      </c>
      <c r="F143" s="146" t="s">
        <v>5980</v>
      </c>
      <c r="G143" s="146" t="s">
        <v>6072</v>
      </c>
      <c r="H143" s="146" t="s">
        <v>6073</v>
      </c>
      <c r="I143" s="146" t="s">
        <v>6074</v>
      </c>
      <c r="J143" s="146" t="s">
        <v>5983</v>
      </c>
      <c r="K143" s="146" t="s">
        <v>5984</v>
      </c>
      <c r="L143" s="146" t="s">
        <v>5985</v>
      </c>
      <c r="M143" s="146" t="s">
        <v>5986</v>
      </c>
      <c r="N143" s="146" t="s">
        <v>5983</v>
      </c>
      <c r="O143" s="146" t="s">
        <v>5987</v>
      </c>
      <c r="P143" s="146" t="s">
        <v>6016</v>
      </c>
      <c r="Q143" s="146" t="s">
        <v>6017</v>
      </c>
      <c r="R143" s="146" t="s">
        <v>5998</v>
      </c>
      <c r="S143" s="146" t="s">
        <v>5999</v>
      </c>
      <c r="T143" s="148">
        <v>2</v>
      </c>
      <c r="U143" s="148">
        <v>2</v>
      </c>
      <c r="V143" s="146" t="s">
        <v>5992</v>
      </c>
      <c r="W143" s="146" t="s">
        <v>5992</v>
      </c>
      <c r="X143" s="149">
        <v>300</v>
      </c>
      <c r="Y143" s="149">
        <v>300</v>
      </c>
      <c r="Z143" s="146" t="s">
        <v>5993</v>
      </c>
      <c r="AA143" s="150">
        <v>600</v>
      </c>
      <c r="AB143" s="150">
        <v>0</v>
      </c>
      <c r="AC143" s="150">
        <v>60</v>
      </c>
      <c r="AD143" s="151">
        <v>660</v>
      </c>
      <c r="AE143" s="146" t="s">
        <v>5994</v>
      </c>
      <c r="AF143" s="146" t="s">
        <v>5993</v>
      </c>
      <c r="AG143" s="146" t="s">
        <v>5993</v>
      </c>
      <c r="AH143" s="146" t="s">
        <v>6602</v>
      </c>
      <c r="AI143" s="146" t="s">
        <v>5993</v>
      </c>
      <c r="AJ143" s="146" t="s">
        <v>5995</v>
      </c>
      <c r="AK143" s="146" t="s">
        <v>5996</v>
      </c>
      <c r="AL143" s="146" t="s">
        <v>6000</v>
      </c>
      <c r="AM143" s="138" t="s">
        <v>13</v>
      </c>
      <c r="AN143" s="138" t="s">
        <v>6072</v>
      </c>
      <c r="AO143" s="138" t="s">
        <v>5993</v>
      </c>
      <c r="AP143" s="138" t="s">
        <v>5993</v>
      </c>
      <c r="AQ143" s="141">
        <v>2</v>
      </c>
      <c r="AR143" t="s">
        <v>95</v>
      </c>
      <c r="AS143" t="s">
        <v>72</v>
      </c>
    </row>
    <row r="144" spans="1:45" s="138" customFormat="1">
      <c r="A144" s="146" t="s">
        <v>6600</v>
      </c>
      <c r="B144" s="147">
        <v>43717</v>
      </c>
      <c r="C144" s="146" t="s">
        <v>5978</v>
      </c>
      <c r="D144" s="146" t="s">
        <v>5979</v>
      </c>
      <c r="E144" s="146" t="s">
        <v>6601</v>
      </c>
      <c r="F144" s="146" t="s">
        <v>5980</v>
      </c>
      <c r="G144" s="146" t="s">
        <v>6072</v>
      </c>
      <c r="H144" s="146" t="s">
        <v>6073</v>
      </c>
      <c r="I144" s="146" t="s">
        <v>6074</v>
      </c>
      <c r="J144" s="146" t="s">
        <v>5983</v>
      </c>
      <c r="K144" s="146" t="s">
        <v>5984</v>
      </c>
      <c r="L144" s="146" t="s">
        <v>5985</v>
      </c>
      <c r="M144" s="146" t="s">
        <v>5986</v>
      </c>
      <c r="N144" s="146" t="s">
        <v>5983</v>
      </c>
      <c r="O144" s="146" t="s">
        <v>5987</v>
      </c>
      <c r="P144" s="146" t="s">
        <v>6016</v>
      </c>
      <c r="Q144" s="146" t="s">
        <v>6017</v>
      </c>
      <c r="R144" s="146" t="s">
        <v>5990</v>
      </c>
      <c r="S144" s="146" t="s">
        <v>5991</v>
      </c>
      <c r="T144" s="148">
        <v>30</v>
      </c>
      <c r="U144" s="148">
        <v>30</v>
      </c>
      <c r="V144" s="146" t="s">
        <v>5992</v>
      </c>
      <c r="W144" s="146" t="s">
        <v>5992</v>
      </c>
      <c r="X144" s="149">
        <v>213.273</v>
      </c>
      <c r="Y144" s="149">
        <v>213.273</v>
      </c>
      <c r="Z144" s="146" t="s">
        <v>5993</v>
      </c>
      <c r="AA144" s="150">
        <v>6398.19</v>
      </c>
      <c r="AB144" s="150">
        <v>0</v>
      </c>
      <c r="AC144" s="150">
        <v>639.81899999999996</v>
      </c>
      <c r="AD144" s="151">
        <v>7038.009</v>
      </c>
      <c r="AE144" s="146" t="s">
        <v>5994</v>
      </c>
      <c r="AF144" s="146" t="s">
        <v>5993</v>
      </c>
      <c r="AG144" s="146" t="s">
        <v>5993</v>
      </c>
      <c r="AH144" s="146" t="s">
        <v>6602</v>
      </c>
      <c r="AI144" s="146" t="s">
        <v>5993</v>
      </c>
      <c r="AJ144" s="146" t="s">
        <v>5995</v>
      </c>
      <c r="AK144" s="146" t="s">
        <v>5996</v>
      </c>
      <c r="AL144" s="146" t="s">
        <v>6000</v>
      </c>
      <c r="AM144" s="138" t="s">
        <v>13</v>
      </c>
      <c r="AN144" s="138" t="s">
        <v>6072</v>
      </c>
      <c r="AO144" s="138" t="s">
        <v>5993</v>
      </c>
      <c r="AP144" s="138" t="s">
        <v>5993</v>
      </c>
      <c r="AQ144" s="141">
        <v>30</v>
      </c>
      <c r="AR144" t="s">
        <v>95</v>
      </c>
      <c r="AS144" t="s">
        <v>72</v>
      </c>
    </row>
    <row r="145" spans="1:45" s="138" customFormat="1">
      <c r="A145" s="146" t="s">
        <v>6603</v>
      </c>
      <c r="B145" s="147">
        <v>43718</v>
      </c>
      <c r="C145" s="146" t="s">
        <v>5978</v>
      </c>
      <c r="D145" s="146" t="s">
        <v>5979</v>
      </c>
      <c r="E145" s="146" t="s">
        <v>6604</v>
      </c>
      <c r="F145" s="146" t="s">
        <v>5980</v>
      </c>
      <c r="G145" s="146" t="s">
        <v>6100</v>
      </c>
      <c r="H145" s="146" t="s">
        <v>6101</v>
      </c>
      <c r="I145" s="146" t="s">
        <v>6102</v>
      </c>
      <c r="J145" s="146" t="s">
        <v>5983</v>
      </c>
      <c r="K145" s="146" t="s">
        <v>5984</v>
      </c>
      <c r="L145" s="146" t="s">
        <v>5985</v>
      </c>
      <c r="M145" s="146" t="s">
        <v>5986</v>
      </c>
      <c r="N145" s="146" t="s">
        <v>5983</v>
      </c>
      <c r="O145" s="146" t="s">
        <v>5987</v>
      </c>
      <c r="P145" s="146" t="s">
        <v>6016</v>
      </c>
      <c r="Q145" s="146" t="s">
        <v>6017</v>
      </c>
      <c r="R145" s="146" t="s">
        <v>6018</v>
      </c>
      <c r="S145" s="146" t="s">
        <v>6019</v>
      </c>
      <c r="T145" s="148">
        <v>4</v>
      </c>
      <c r="U145" s="148">
        <v>4</v>
      </c>
      <c r="V145" s="146" t="s">
        <v>5992</v>
      </c>
      <c r="W145" s="146" t="s">
        <v>5992</v>
      </c>
      <c r="X145" s="149">
        <v>115.03700000000001</v>
      </c>
      <c r="Y145" s="149">
        <v>115.03700000000001</v>
      </c>
      <c r="Z145" s="146" t="s">
        <v>5993</v>
      </c>
      <c r="AA145" s="150">
        <v>460.14699999999999</v>
      </c>
      <c r="AB145" s="150">
        <v>-161.673</v>
      </c>
      <c r="AC145" s="150">
        <v>46.015000000000001</v>
      </c>
      <c r="AD145" s="151">
        <v>506.16199999999998</v>
      </c>
      <c r="AE145" s="146" t="s">
        <v>5994</v>
      </c>
      <c r="AF145" s="146" t="s">
        <v>5993</v>
      </c>
      <c r="AG145" s="146" t="s">
        <v>5993</v>
      </c>
      <c r="AH145" s="146" t="s">
        <v>6605</v>
      </c>
      <c r="AI145" s="146" t="s">
        <v>5993</v>
      </c>
      <c r="AJ145" s="146" t="s">
        <v>5995</v>
      </c>
      <c r="AK145" s="146" t="s">
        <v>5996</v>
      </c>
      <c r="AL145" s="146" t="s">
        <v>6000</v>
      </c>
      <c r="AM145" s="138" t="s">
        <v>13</v>
      </c>
      <c r="AN145" s="138" t="s">
        <v>6100</v>
      </c>
      <c r="AO145" s="138" t="s">
        <v>5993</v>
      </c>
      <c r="AP145" s="138" t="s">
        <v>5993</v>
      </c>
      <c r="AQ145" s="141">
        <v>4</v>
      </c>
      <c r="AR145" t="s">
        <v>95</v>
      </c>
      <c r="AS145" t="s">
        <v>72</v>
      </c>
    </row>
    <row r="146" spans="1:45" s="138" customFormat="1">
      <c r="A146" s="146" t="s">
        <v>6603</v>
      </c>
      <c r="B146" s="147">
        <v>43718</v>
      </c>
      <c r="C146" s="146" t="s">
        <v>5978</v>
      </c>
      <c r="D146" s="146" t="s">
        <v>5979</v>
      </c>
      <c r="E146" s="146" t="s">
        <v>6604</v>
      </c>
      <c r="F146" s="146" t="s">
        <v>5980</v>
      </c>
      <c r="G146" s="146" t="s">
        <v>6100</v>
      </c>
      <c r="H146" s="146" t="s">
        <v>6101</v>
      </c>
      <c r="I146" s="146" t="s">
        <v>6102</v>
      </c>
      <c r="J146" s="146" t="s">
        <v>5983</v>
      </c>
      <c r="K146" s="146" t="s">
        <v>5984</v>
      </c>
      <c r="L146" s="146" t="s">
        <v>5985</v>
      </c>
      <c r="M146" s="146" t="s">
        <v>5986</v>
      </c>
      <c r="N146" s="146" t="s">
        <v>5983</v>
      </c>
      <c r="O146" s="146" t="s">
        <v>5987</v>
      </c>
      <c r="P146" s="146" t="s">
        <v>6016</v>
      </c>
      <c r="Q146" s="146" t="s">
        <v>6017</v>
      </c>
      <c r="R146" s="146" t="s">
        <v>6008</v>
      </c>
      <c r="S146" s="146" t="s">
        <v>6009</v>
      </c>
      <c r="T146" s="148">
        <v>2</v>
      </c>
      <c r="U146" s="148">
        <v>2</v>
      </c>
      <c r="V146" s="146" t="s">
        <v>5992</v>
      </c>
      <c r="W146" s="146" t="s">
        <v>5992</v>
      </c>
      <c r="X146" s="149">
        <v>340</v>
      </c>
      <c r="Y146" s="149">
        <v>340</v>
      </c>
      <c r="Z146" s="146" t="s">
        <v>5993</v>
      </c>
      <c r="AA146" s="150">
        <v>680</v>
      </c>
      <c r="AB146" s="150">
        <v>0</v>
      </c>
      <c r="AC146" s="150">
        <v>68</v>
      </c>
      <c r="AD146" s="151">
        <v>748</v>
      </c>
      <c r="AE146" s="146" t="s">
        <v>5994</v>
      </c>
      <c r="AF146" s="146" t="s">
        <v>5993</v>
      </c>
      <c r="AG146" s="146" t="s">
        <v>5993</v>
      </c>
      <c r="AH146" s="146" t="s">
        <v>6605</v>
      </c>
      <c r="AI146" s="146" t="s">
        <v>5993</v>
      </c>
      <c r="AJ146" s="146" t="s">
        <v>5995</v>
      </c>
      <c r="AK146" s="146" t="s">
        <v>5996</v>
      </c>
      <c r="AL146" s="146" t="s">
        <v>6000</v>
      </c>
      <c r="AM146" s="138" t="s">
        <v>13</v>
      </c>
      <c r="AN146" s="138" t="s">
        <v>6100</v>
      </c>
      <c r="AO146" s="138" t="s">
        <v>5993</v>
      </c>
      <c r="AP146" s="138" t="s">
        <v>5993</v>
      </c>
      <c r="AQ146" s="141">
        <v>2</v>
      </c>
      <c r="AR146" t="s">
        <v>95</v>
      </c>
      <c r="AS146" t="s">
        <v>72</v>
      </c>
    </row>
    <row r="147" spans="1:45" s="138" customFormat="1">
      <c r="A147" s="146" t="s">
        <v>6603</v>
      </c>
      <c r="B147" s="147">
        <v>43718</v>
      </c>
      <c r="C147" s="146" t="s">
        <v>5978</v>
      </c>
      <c r="D147" s="146" t="s">
        <v>5979</v>
      </c>
      <c r="E147" s="146" t="s">
        <v>6604</v>
      </c>
      <c r="F147" s="146" t="s">
        <v>5980</v>
      </c>
      <c r="G147" s="146" t="s">
        <v>6100</v>
      </c>
      <c r="H147" s="146" t="s">
        <v>6101</v>
      </c>
      <c r="I147" s="146" t="s">
        <v>6102</v>
      </c>
      <c r="J147" s="146" t="s">
        <v>5983</v>
      </c>
      <c r="K147" s="146" t="s">
        <v>5984</v>
      </c>
      <c r="L147" s="146" t="s">
        <v>5985</v>
      </c>
      <c r="M147" s="146" t="s">
        <v>5986</v>
      </c>
      <c r="N147" s="146" t="s">
        <v>5983</v>
      </c>
      <c r="O147" s="146" t="s">
        <v>5987</v>
      </c>
      <c r="P147" s="146" t="s">
        <v>6016</v>
      </c>
      <c r="Q147" s="146" t="s">
        <v>6017</v>
      </c>
      <c r="R147" s="146" t="s">
        <v>6044</v>
      </c>
      <c r="S147" s="146" t="s">
        <v>6045</v>
      </c>
      <c r="T147" s="148">
        <v>10</v>
      </c>
      <c r="U147" s="148">
        <v>10</v>
      </c>
      <c r="V147" s="146" t="s">
        <v>5992</v>
      </c>
      <c r="W147" s="146" t="s">
        <v>5992</v>
      </c>
      <c r="X147" s="149">
        <v>213.273</v>
      </c>
      <c r="Y147" s="149">
        <v>213.273</v>
      </c>
      <c r="Z147" s="146" t="s">
        <v>5993</v>
      </c>
      <c r="AA147" s="150">
        <v>2132.73</v>
      </c>
      <c r="AB147" s="150">
        <v>0</v>
      </c>
      <c r="AC147" s="150">
        <v>213.27199999999999</v>
      </c>
      <c r="AD147" s="151">
        <v>2346.002</v>
      </c>
      <c r="AE147" s="146" t="s">
        <v>5994</v>
      </c>
      <c r="AF147" s="146" t="s">
        <v>5993</v>
      </c>
      <c r="AG147" s="146" t="s">
        <v>5993</v>
      </c>
      <c r="AH147" s="146" t="s">
        <v>6605</v>
      </c>
      <c r="AI147" s="146" t="s">
        <v>5993</v>
      </c>
      <c r="AJ147" s="146" t="s">
        <v>5995</v>
      </c>
      <c r="AK147" s="146" t="s">
        <v>5996</v>
      </c>
      <c r="AL147" s="146" t="s">
        <v>6000</v>
      </c>
      <c r="AM147" s="138" t="s">
        <v>13</v>
      </c>
      <c r="AN147" s="138" t="s">
        <v>6100</v>
      </c>
      <c r="AO147" s="138" t="s">
        <v>5993</v>
      </c>
      <c r="AP147" s="138" t="s">
        <v>5993</v>
      </c>
      <c r="AQ147" s="141">
        <v>10</v>
      </c>
      <c r="AR147" t="s">
        <v>95</v>
      </c>
      <c r="AS147" t="s">
        <v>72</v>
      </c>
    </row>
    <row r="148" spans="1:45" s="138" customFormat="1">
      <c r="A148" s="146" t="s">
        <v>6603</v>
      </c>
      <c r="B148" s="147">
        <v>43718</v>
      </c>
      <c r="C148" s="146" t="s">
        <v>5978</v>
      </c>
      <c r="D148" s="146" t="s">
        <v>5979</v>
      </c>
      <c r="E148" s="146" t="s">
        <v>6604</v>
      </c>
      <c r="F148" s="146" t="s">
        <v>5980</v>
      </c>
      <c r="G148" s="146" t="s">
        <v>6100</v>
      </c>
      <c r="H148" s="146" t="s">
        <v>6101</v>
      </c>
      <c r="I148" s="146" t="s">
        <v>6102</v>
      </c>
      <c r="J148" s="146" t="s">
        <v>5983</v>
      </c>
      <c r="K148" s="146" t="s">
        <v>5984</v>
      </c>
      <c r="L148" s="146" t="s">
        <v>5985</v>
      </c>
      <c r="M148" s="146" t="s">
        <v>5986</v>
      </c>
      <c r="N148" s="146" t="s">
        <v>5983</v>
      </c>
      <c r="O148" s="146" t="s">
        <v>5987</v>
      </c>
      <c r="P148" s="146" t="s">
        <v>6016</v>
      </c>
      <c r="Q148" s="146" t="s">
        <v>6017</v>
      </c>
      <c r="R148" s="146" t="s">
        <v>6001</v>
      </c>
      <c r="S148" s="146" t="s">
        <v>6002</v>
      </c>
      <c r="T148" s="148">
        <v>1</v>
      </c>
      <c r="U148" s="148">
        <v>1</v>
      </c>
      <c r="V148" s="146" t="s">
        <v>5992</v>
      </c>
      <c r="W148" s="146" t="s">
        <v>5992</v>
      </c>
      <c r="X148" s="149">
        <v>300</v>
      </c>
      <c r="Y148" s="149">
        <v>300</v>
      </c>
      <c r="Z148" s="146" t="s">
        <v>5993</v>
      </c>
      <c r="AA148" s="150">
        <v>300</v>
      </c>
      <c r="AB148" s="150">
        <v>0</v>
      </c>
      <c r="AC148" s="150">
        <v>30</v>
      </c>
      <c r="AD148" s="151">
        <v>330</v>
      </c>
      <c r="AE148" s="146" t="s">
        <v>5994</v>
      </c>
      <c r="AF148" s="146" t="s">
        <v>5993</v>
      </c>
      <c r="AG148" s="146" t="s">
        <v>5993</v>
      </c>
      <c r="AH148" s="146" t="s">
        <v>6605</v>
      </c>
      <c r="AI148" s="146" t="s">
        <v>5993</v>
      </c>
      <c r="AJ148" s="146" t="s">
        <v>5995</v>
      </c>
      <c r="AK148" s="146" t="s">
        <v>5996</v>
      </c>
      <c r="AL148" s="146" t="s">
        <v>6000</v>
      </c>
      <c r="AM148" s="138" t="s">
        <v>13</v>
      </c>
      <c r="AN148" s="138" t="s">
        <v>6100</v>
      </c>
      <c r="AO148" s="138" t="s">
        <v>5993</v>
      </c>
      <c r="AP148" s="138" t="s">
        <v>5993</v>
      </c>
      <c r="AQ148" s="141">
        <v>1</v>
      </c>
      <c r="AR148" t="s">
        <v>95</v>
      </c>
      <c r="AS148" t="s">
        <v>72</v>
      </c>
    </row>
    <row r="149" spans="1:45" s="138" customFormat="1">
      <c r="A149" s="146" t="s">
        <v>6603</v>
      </c>
      <c r="B149" s="147">
        <v>43718</v>
      </c>
      <c r="C149" s="146" t="s">
        <v>5978</v>
      </c>
      <c r="D149" s="146" t="s">
        <v>5979</v>
      </c>
      <c r="E149" s="146" t="s">
        <v>6604</v>
      </c>
      <c r="F149" s="146" t="s">
        <v>5980</v>
      </c>
      <c r="G149" s="146" t="s">
        <v>6100</v>
      </c>
      <c r="H149" s="146" t="s">
        <v>6101</v>
      </c>
      <c r="I149" s="146" t="s">
        <v>6102</v>
      </c>
      <c r="J149" s="146" t="s">
        <v>5983</v>
      </c>
      <c r="K149" s="146" t="s">
        <v>5984</v>
      </c>
      <c r="L149" s="146" t="s">
        <v>5985</v>
      </c>
      <c r="M149" s="146" t="s">
        <v>5986</v>
      </c>
      <c r="N149" s="146" t="s">
        <v>5983</v>
      </c>
      <c r="O149" s="146" t="s">
        <v>5987</v>
      </c>
      <c r="P149" s="146" t="s">
        <v>6016</v>
      </c>
      <c r="Q149" s="146" t="s">
        <v>6017</v>
      </c>
      <c r="R149" s="146" t="s">
        <v>5998</v>
      </c>
      <c r="S149" s="146" t="s">
        <v>5999</v>
      </c>
      <c r="T149" s="148">
        <v>2</v>
      </c>
      <c r="U149" s="148">
        <v>2</v>
      </c>
      <c r="V149" s="146" t="s">
        <v>5992</v>
      </c>
      <c r="W149" s="146" t="s">
        <v>5992</v>
      </c>
      <c r="X149" s="149">
        <v>300</v>
      </c>
      <c r="Y149" s="149">
        <v>300</v>
      </c>
      <c r="Z149" s="146" t="s">
        <v>5993</v>
      </c>
      <c r="AA149" s="150">
        <v>600</v>
      </c>
      <c r="AB149" s="150">
        <v>0</v>
      </c>
      <c r="AC149" s="150">
        <v>60</v>
      </c>
      <c r="AD149" s="151">
        <v>660</v>
      </c>
      <c r="AE149" s="146" t="s">
        <v>5994</v>
      </c>
      <c r="AF149" s="146" t="s">
        <v>5993</v>
      </c>
      <c r="AG149" s="146" t="s">
        <v>5993</v>
      </c>
      <c r="AH149" s="146" t="s">
        <v>6605</v>
      </c>
      <c r="AI149" s="146" t="s">
        <v>5993</v>
      </c>
      <c r="AJ149" s="146" t="s">
        <v>5995</v>
      </c>
      <c r="AK149" s="146" t="s">
        <v>5996</v>
      </c>
      <c r="AL149" s="146" t="s">
        <v>6000</v>
      </c>
      <c r="AM149" s="138" t="s">
        <v>13</v>
      </c>
      <c r="AN149" s="138" t="s">
        <v>6100</v>
      </c>
      <c r="AO149" s="138" t="s">
        <v>5993</v>
      </c>
      <c r="AP149" s="138" t="s">
        <v>5993</v>
      </c>
      <c r="AQ149" s="141">
        <v>2</v>
      </c>
      <c r="AR149" t="s">
        <v>95</v>
      </c>
      <c r="AS149" t="s">
        <v>72</v>
      </c>
    </row>
    <row r="150" spans="1:45" s="138" customFormat="1">
      <c r="A150" s="146" t="s">
        <v>6603</v>
      </c>
      <c r="B150" s="147">
        <v>43718</v>
      </c>
      <c r="C150" s="146" t="s">
        <v>5978</v>
      </c>
      <c r="D150" s="146" t="s">
        <v>5979</v>
      </c>
      <c r="E150" s="146" t="s">
        <v>6604</v>
      </c>
      <c r="F150" s="146" t="s">
        <v>5980</v>
      </c>
      <c r="G150" s="146" t="s">
        <v>6100</v>
      </c>
      <c r="H150" s="146" t="s">
        <v>6101</v>
      </c>
      <c r="I150" s="146" t="s">
        <v>6102</v>
      </c>
      <c r="J150" s="146" t="s">
        <v>5983</v>
      </c>
      <c r="K150" s="146" t="s">
        <v>5984</v>
      </c>
      <c r="L150" s="146" t="s">
        <v>5985</v>
      </c>
      <c r="M150" s="146" t="s">
        <v>5986</v>
      </c>
      <c r="N150" s="146" t="s">
        <v>5983</v>
      </c>
      <c r="O150" s="146" t="s">
        <v>5987</v>
      </c>
      <c r="P150" s="146" t="s">
        <v>6016</v>
      </c>
      <c r="Q150" s="146" t="s">
        <v>6017</v>
      </c>
      <c r="R150" s="146" t="s">
        <v>5990</v>
      </c>
      <c r="S150" s="146" t="s">
        <v>5991</v>
      </c>
      <c r="T150" s="148">
        <v>3</v>
      </c>
      <c r="U150" s="148">
        <v>3</v>
      </c>
      <c r="V150" s="146" t="s">
        <v>5992</v>
      </c>
      <c r="W150" s="146" t="s">
        <v>5992</v>
      </c>
      <c r="X150" s="149">
        <v>181.28200000000001</v>
      </c>
      <c r="Y150" s="149">
        <v>181.28200000000001</v>
      </c>
      <c r="Z150" s="146" t="s">
        <v>5993</v>
      </c>
      <c r="AA150" s="150">
        <v>543.846</v>
      </c>
      <c r="AB150" s="150">
        <v>-95.972999999999999</v>
      </c>
      <c r="AC150" s="150">
        <v>54.384999999999998</v>
      </c>
      <c r="AD150" s="151">
        <v>598.23099999999999</v>
      </c>
      <c r="AE150" s="146" t="s">
        <v>5994</v>
      </c>
      <c r="AF150" s="146" t="s">
        <v>5993</v>
      </c>
      <c r="AG150" s="146" t="s">
        <v>5993</v>
      </c>
      <c r="AH150" s="146" t="s">
        <v>6605</v>
      </c>
      <c r="AI150" s="146" t="s">
        <v>5993</v>
      </c>
      <c r="AJ150" s="146" t="s">
        <v>5995</v>
      </c>
      <c r="AK150" s="146" t="s">
        <v>5996</v>
      </c>
      <c r="AL150" s="146" t="s">
        <v>6000</v>
      </c>
      <c r="AM150" s="138" t="s">
        <v>13</v>
      </c>
      <c r="AN150" s="138" t="s">
        <v>6100</v>
      </c>
      <c r="AO150" s="138" t="s">
        <v>5993</v>
      </c>
      <c r="AP150" s="138" t="s">
        <v>5993</v>
      </c>
      <c r="AQ150" s="141">
        <v>3</v>
      </c>
      <c r="AR150" t="s">
        <v>95</v>
      </c>
      <c r="AS150" t="s">
        <v>72</v>
      </c>
    </row>
    <row r="151" spans="1:45" s="138" customFormat="1">
      <c r="A151" s="146" t="s">
        <v>6603</v>
      </c>
      <c r="B151" s="147">
        <v>43718</v>
      </c>
      <c r="C151" s="146" t="s">
        <v>5978</v>
      </c>
      <c r="D151" s="146" t="s">
        <v>5979</v>
      </c>
      <c r="E151" s="146" t="s">
        <v>6604</v>
      </c>
      <c r="F151" s="146" t="s">
        <v>5980</v>
      </c>
      <c r="G151" s="146" t="s">
        <v>6100</v>
      </c>
      <c r="H151" s="146" t="s">
        <v>6101</v>
      </c>
      <c r="I151" s="146" t="s">
        <v>6102</v>
      </c>
      <c r="J151" s="146" t="s">
        <v>5983</v>
      </c>
      <c r="K151" s="146" t="s">
        <v>5984</v>
      </c>
      <c r="L151" s="146" t="s">
        <v>5985</v>
      </c>
      <c r="M151" s="146" t="s">
        <v>5986</v>
      </c>
      <c r="N151" s="146" t="s">
        <v>5983</v>
      </c>
      <c r="O151" s="146" t="s">
        <v>5987</v>
      </c>
      <c r="P151" s="146" t="s">
        <v>6016</v>
      </c>
      <c r="Q151" s="146" t="s">
        <v>6017</v>
      </c>
      <c r="R151" s="146" t="s">
        <v>6024</v>
      </c>
      <c r="S151" s="146" t="s">
        <v>6025</v>
      </c>
      <c r="T151" s="148">
        <v>2</v>
      </c>
      <c r="U151" s="148">
        <v>2</v>
      </c>
      <c r="V151" s="146" t="s">
        <v>5992</v>
      </c>
      <c r="W151" s="146" t="s">
        <v>5992</v>
      </c>
      <c r="X151" s="149">
        <v>300</v>
      </c>
      <c r="Y151" s="149">
        <v>300</v>
      </c>
      <c r="Z151" s="146" t="s">
        <v>5993</v>
      </c>
      <c r="AA151" s="150">
        <v>600</v>
      </c>
      <c r="AB151" s="150">
        <v>0</v>
      </c>
      <c r="AC151" s="150">
        <v>60</v>
      </c>
      <c r="AD151" s="151">
        <v>660</v>
      </c>
      <c r="AE151" s="146" t="s">
        <v>5994</v>
      </c>
      <c r="AF151" s="146" t="s">
        <v>5993</v>
      </c>
      <c r="AG151" s="146" t="s">
        <v>5993</v>
      </c>
      <c r="AH151" s="146" t="s">
        <v>6605</v>
      </c>
      <c r="AI151" s="146" t="s">
        <v>5993</v>
      </c>
      <c r="AJ151" s="146" t="s">
        <v>5995</v>
      </c>
      <c r="AK151" s="146" t="s">
        <v>5996</v>
      </c>
      <c r="AL151" s="146" t="s">
        <v>6000</v>
      </c>
      <c r="AM151" s="138" t="s">
        <v>13</v>
      </c>
      <c r="AN151" s="138" t="s">
        <v>6100</v>
      </c>
      <c r="AO151" s="138" t="s">
        <v>5993</v>
      </c>
      <c r="AP151" s="138" t="s">
        <v>5993</v>
      </c>
      <c r="AQ151" s="141">
        <v>2</v>
      </c>
      <c r="AR151" t="s">
        <v>95</v>
      </c>
      <c r="AS151" t="s">
        <v>72</v>
      </c>
    </row>
    <row r="152" spans="1:45" s="138" customFormat="1">
      <c r="A152" s="146" t="s">
        <v>6606</v>
      </c>
      <c r="B152" s="147">
        <v>43718</v>
      </c>
      <c r="C152" s="146" t="s">
        <v>5978</v>
      </c>
      <c r="D152" s="146" t="s">
        <v>5979</v>
      </c>
      <c r="E152" s="146" t="s">
        <v>6607</v>
      </c>
      <c r="F152" s="146" t="s">
        <v>5980</v>
      </c>
      <c r="G152" s="146" t="s">
        <v>6100</v>
      </c>
      <c r="H152" s="146" t="s">
        <v>6101</v>
      </c>
      <c r="I152" s="146" t="s">
        <v>6102</v>
      </c>
      <c r="J152" s="146" t="s">
        <v>5983</v>
      </c>
      <c r="K152" s="146" t="s">
        <v>5984</v>
      </c>
      <c r="L152" s="146" t="s">
        <v>5985</v>
      </c>
      <c r="M152" s="146" t="s">
        <v>5986</v>
      </c>
      <c r="N152" s="146" t="s">
        <v>5983</v>
      </c>
      <c r="O152" s="146" t="s">
        <v>5987</v>
      </c>
      <c r="P152" s="146" t="s">
        <v>6016</v>
      </c>
      <c r="Q152" s="146" t="s">
        <v>6017</v>
      </c>
      <c r="R152" s="146" t="s">
        <v>5990</v>
      </c>
      <c r="S152" s="146" t="s">
        <v>5991</v>
      </c>
      <c r="T152" s="148">
        <v>1</v>
      </c>
      <c r="U152" s="148">
        <v>1</v>
      </c>
      <c r="V152" s="146" t="s">
        <v>5992</v>
      </c>
      <c r="W152" s="146" t="s">
        <v>5992</v>
      </c>
      <c r="X152" s="149">
        <v>181.28200000000001</v>
      </c>
      <c r="Y152" s="149">
        <v>181.28200000000001</v>
      </c>
      <c r="Z152" s="146" t="s">
        <v>5993</v>
      </c>
      <c r="AA152" s="150">
        <v>181.28200000000001</v>
      </c>
      <c r="AB152" s="150">
        <v>-31.991</v>
      </c>
      <c r="AC152" s="150">
        <v>18.128</v>
      </c>
      <c r="AD152" s="151">
        <v>199.41</v>
      </c>
      <c r="AE152" s="146" t="s">
        <v>5994</v>
      </c>
      <c r="AF152" s="146" t="s">
        <v>5993</v>
      </c>
      <c r="AG152" s="146" t="s">
        <v>5993</v>
      </c>
      <c r="AH152" s="146" t="s">
        <v>6608</v>
      </c>
      <c r="AI152" s="146" t="s">
        <v>5993</v>
      </c>
      <c r="AJ152" s="146" t="s">
        <v>5995</v>
      </c>
      <c r="AK152" s="146" t="s">
        <v>5996</v>
      </c>
      <c r="AL152" s="146" t="s">
        <v>6000</v>
      </c>
      <c r="AM152" s="138" t="s">
        <v>13</v>
      </c>
      <c r="AN152" s="138" t="s">
        <v>6100</v>
      </c>
      <c r="AO152" s="138" t="s">
        <v>5993</v>
      </c>
      <c r="AP152" s="138" t="s">
        <v>5993</v>
      </c>
      <c r="AQ152" s="141">
        <v>1</v>
      </c>
      <c r="AR152" t="s">
        <v>95</v>
      </c>
      <c r="AS152" t="s">
        <v>72</v>
      </c>
    </row>
    <row r="153" spans="1:45" s="138" customFormat="1">
      <c r="A153" s="146" t="s">
        <v>6609</v>
      </c>
      <c r="B153" s="147">
        <v>43719</v>
      </c>
      <c r="C153" s="146" t="s">
        <v>5978</v>
      </c>
      <c r="D153" s="146" t="s">
        <v>5979</v>
      </c>
      <c r="E153" s="146" t="s">
        <v>6610</v>
      </c>
      <c r="F153" s="146" t="s">
        <v>5980</v>
      </c>
      <c r="G153" s="146" t="s">
        <v>6095</v>
      </c>
      <c r="H153" s="146" t="s">
        <v>6096</v>
      </c>
      <c r="I153" s="146" t="s">
        <v>6097</v>
      </c>
      <c r="J153" s="146" t="s">
        <v>5983</v>
      </c>
      <c r="K153" s="146" t="s">
        <v>5984</v>
      </c>
      <c r="L153" s="146" t="s">
        <v>5985</v>
      </c>
      <c r="M153" s="146" t="s">
        <v>5986</v>
      </c>
      <c r="N153" s="146" t="s">
        <v>5983</v>
      </c>
      <c r="O153" s="146" t="s">
        <v>5987</v>
      </c>
      <c r="P153" s="146" t="s">
        <v>6016</v>
      </c>
      <c r="Q153" s="146" t="s">
        <v>6017</v>
      </c>
      <c r="R153" s="146" t="s">
        <v>6018</v>
      </c>
      <c r="S153" s="146" t="s">
        <v>6019</v>
      </c>
      <c r="T153" s="148">
        <v>40</v>
      </c>
      <c r="U153" s="148">
        <v>40</v>
      </c>
      <c r="V153" s="146" t="s">
        <v>5992</v>
      </c>
      <c r="W153" s="146" t="s">
        <v>5992</v>
      </c>
      <c r="X153" s="149">
        <v>115.03700000000001</v>
      </c>
      <c r="Y153" s="149">
        <v>115.03700000000001</v>
      </c>
      <c r="Z153" s="146" t="s">
        <v>5993</v>
      </c>
      <c r="AA153" s="150">
        <v>4601.4679999999998</v>
      </c>
      <c r="AB153" s="150">
        <v>-1616.732</v>
      </c>
      <c r="AC153" s="150">
        <v>460.14600000000002</v>
      </c>
      <c r="AD153" s="151">
        <v>5061.6139999999996</v>
      </c>
      <c r="AE153" s="146" t="s">
        <v>5994</v>
      </c>
      <c r="AF153" s="146" t="s">
        <v>5993</v>
      </c>
      <c r="AG153" s="146" t="s">
        <v>5993</v>
      </c>
      <c r="AH153" s="146" t="s">
        <v>6611</v>
      </c>
      <c r="AI153" s="146" t="s">
        <v>5993</v>
      </c>
      <c r="AJ153" s="146" t="s">
        <v>5995</v>
      </c>
      <c r="AK153" s="146" t="s">
        <v>5996</v>
      </c>
      <c r="AL153" s="146" t="s">
        <v>6000</v>
      </c>
      <c r="AM153" s="138" t="s">
        <v>13</v>
      </c>
      <c r="AN153" s="138" t="s">
        <v>6095</v>
      </c>
      <c r="AO153" s="138" t="s">
        <v>5993</v>
      </c>
      <c r="AP153" s="138" t="s">
        <v>5993</v>
      </c>
      <c r="AQ153" s="141">
        <v>40</v>
      </c>
      <c r="AR153" t="s">
        <v>95</v>
      </c>
      <c r="AS153" t="s">
        <v>72</v>
      </c>
    </row>
    <row r="154" spans="1:45" s="138" customFormat="1">
      <c r="A154" s="146" t="s">
        <v>6609</v>
      </c>
      <c r="B154" s="147">
        <v>43719</v>
      </c>
      <c r="C154" s="146" t="s">
        <v>5978</v>
      </c>
      <c r="D154" s="146" t="s">
        <v>5979</v>
      </c>
      <c r="E154" s="146" t="s">
        <v>6610</v>
      </c>
      <c r="F154" s="146" t="s">
        <v>5980</v>
      </c>
      <c r="G154" s="146" t="s">
        <v>6095</v>
      </c>
      <c r="H154" s="146" t="s">
        <v>6096</v>
      </c>
      <c r="I154" s="146" t="s">
        <v>6097</v>
      </c>
      <c r="J154" s="146" t="s">
        <v>5983</v>
      </c>
      <c r="K154" s="146" t="s">
        <v>5984</v>
      </c>
      <c r="L154" s="146" t="s">
        <v>5985</v>
      </c>
      <c r="M154" s="146" t="s">
        <v>5986</v>
      </c>
      <c r="N154" s="146" t="s">
        <v>5983</v>
      </c>
      <c r="O154" s="146" t="s">
        <v>5987</v>
      </c>
      <c r="P154" s="146" t="s">
        <v>6016</v>
      </c>
      <c r="Q154" s="146" t="s">
        <v>6017</v>
      </c>
      <c r="R154" s="146" t="s">
        <v>6008</v>
      </c>
      <c r="S154" s="146" t="s">
        <v>6009</v>
      </c>
      <c r="T154" s="148">
        <v>1</v>
      </c>
      <c r="U154" s="148">
        <v>1</v>
      </c>
      <c r="V154" s="146" t="s">
        <v>5992</v>
      </c>
      <c r="W154" s="146" t="s">
        <v>5992</v>
      </c>
      <c r="X154" s="149">
        <v>340</v>
      </c>
      <c r="Y154" s="149">
        <v>340</v>
      </c>
      <c r="Z154" s="146" t="s">
        <v>5993</v>
      </c>
      <c r="AA154" s="150">
        <v>340</v>
      </c>
      <c r="AB154" s="150">
        <v>0</v>
      </c>
      <c r="AC154" s="150">
        <v>34</v>
      </c>
      <c r="AD154" s="151">
        <v>374</v>
      </c>
      <c r="AE154" s="146" t="s">
        <v>5994</v>
      </c>
      <c r="AF154" s="146" t="s">
        <v>5993</v>
      </c>
      <c r="AG154" s="146" t="s">
        <v>5993</v>
      </c>
      <c r="AH154" s="146" t="s">
        <v>6611</v>
      </c>
      <c r="AI154" s="146" t="s">
        <v>5993</v>
      </c>
      <c r="AJ154" s="146" t="s">
        <v>5995</v>
      </c>
      <c r="AK154" s="146" t="s">
        <v>5996</v>
      </c>
      <c r="AL154" s="146" t="s">
        <v>6000</v>
      </c>
      <c r="AM154" s="138" t="s">
        <v>13</v>
      </c>
      <c r="AN154" s="138" t="s">
        <v>6095</v>
      </c>
      <c r="AO154" s="138" t="s">
        <v>5993</v>
      </c>
      <c r="AP154" s="138" t="s">
        <v>5993</v>
      </c>
      <c r="AQ154" s="141">
        <v>1</v>
      </c>
      <c r="AR154" t="s">
        <v>95</v>
      </c>
      <c r="AS154" t="s">
        <v>72</v>
      </c>
    </row>
    <row r="155" spans="1:45" s="138" customFormat="1">
      <c r="A155" s="146" t="s">
        <v>6609</v>
      </c>
      <c r="B155" s="147">
        <v>43719</v>
      </c>
      <c r="C155" s="146" t="s">
        <v>5978</v>
      </c>
      <c r="D155" s="146" t="s">
        <v>5979</v>
      </c>
      <c r="E155" s="146" t="s">
        <v>6610</v>
      </c>
      <c r="F155" s="146" t="s">
        <v>5980</v>
      </c>
      <c r="G155" s="146" t="s">
        <v>6095</v>
      </c>
      <c r="H155" s="146" t="s">
        <v>6096</v>
      </c>
      <c r="I155" s="146" t="s">
        <v>6097</v>
      </c>
      <c r="J155" s="146" t="s">
        <v>5983</v>
      </c>
      <c r="K155" s="146" t="s">
        <v>5984</v>
      </c>
      <c r="L155" s="146" t="s">
        <v>5985</v>
      </c>
      <c r="M155" s="146" t="s">
        <v>5986</v>
      </c>
      <c r="N155" s="146" t="s">
        <v>5983</v>
      </c>
      <c r="O155" s="146" t="s">
        <v>5987</v>
      </c>
      <c r="P155" s="146" t="s">
        <v>6016</v>
      </c>
      <c r="Q155" s="146" t="s">
        <v>6017</v>
      </c>
      <c r="R155" s="146" t="s">
        <v>5990</v>
      </c>
      <c r="S155" s="146" t="s">
        <v>5991</v>
      </c>
      <c r="T155" s="148">
        <v>2</v>
      </c>
      <c r="U155" s="148">
        <v>2</v>
      </c>
      <c r="V155" s="146" t="s">
        <v>5992</v>
      </c>
      <c r="W155" s="146" t="s">
        <v>5992</v>
      </c>
      <c r="X155" s="149">
        <v>213.273</v>
      </c>
      <c r="Y155" s="149">
        <v>213.273</v>
      </c>
      <c r="Z155" s="146" t="s">
        <v>5993</v>
      </c>
      <c r="AA155" s="150">
        <v>426.54599999999999</v>
      </c>
      <c r="AB155" s="150">
        <v>0</v>
      </c>
      <c r="AC155" s="150">
        <v>42.655000000000001</v>
      </c>
      <c r="AD155" s="151">
        <v>469.20100000000002</v>
      </c>
      <c r="AE155" s="146" t="s">
        <v>5994</v>
      </c>
      <c r="AF155" s="146" t="s">
        <v>5993</v>
      </c>
      <c r="AG155" s="146" t="s">
        <v>5993</v>
      </c>
      <c r="AH155" s="146" t="s">
        <v>6611</v>
      </c>
      <c r="AI155" s="146" t="s">
        <v>5993</v>
      </c>
      <c r="AJ155" s="146" t="s">
        <v>5995</v>
      </c>
      <c r="AK155" s="146" t="s">
        <v>5996</v>
      </c>
      <c r="AL155" s="146" t="s">
        <v>6000</v>
      </c>
      <c r="AM155" s="138" t="s">
        <v>13</v>
      </c>
      <c r="AN155" s="138" t="s">
        <v>6095</v>
      </c>
      <c r="AO155" s="138" t="s">
        <v>5993</v>
      </c>
      <c r="AP155" s="138" t="s">
        <v>5993</v>
      </c>
      <c r="AQ155" s="141">
        <v>2</v>
      </c>
      <c r="AR155" t="s">
        <v>95</v>
      </c>
      <c r="AS155" t="s">
        <v>72</v>
      </c>
    </row>
    <row r="156" spans="1:45" s="138" customFormat="1">
      <c r="A156" s="146" t="s">
        <v>6609</v>
      </c>
      <c r="B156" s="147">
        <v>43719</v>
      </c>
      <c r="C156" s="146" t="s">
        <v>5978</v>
      </c>
      <c r="D156" s="146" t="s">
        <v>5979</v>
      </c>
      <c r="E156" s="146" t="s">
        <v>6610</v>
      </c>
      <c r="F156" s="146" t="s">
        <v>5980</v>
      </c>
      <c r="G156" s="146" t="s">
        <v>6095</v>
      </c>
      <c r="H156" s="146" t="s">
        <v>6096</v>
      </c>
      <c r="I156" s="146" t="s">
        <v>6097</v>
      </c>
      <c r="J156" s="146" t="s">
        <v>5983</v>
      </c>
      <c r="K156" s="146" t="s">
        <v>5984</v>
      </c>
      <c r="L156" s="146" t="s">
        <v>5985</v>
      </c>
      <c r="M156" s="146" t="s">
        <v>5986</v>
      </c>
      <c r="N156" s="146" t="s">
        <v>5983</v>
      </c>
      <c r="O156" s="146" t="s">
        <v>5987</v>
      </c>
      <c r="P156" s="146" t="s">
        <v>6016</v>
      </c>
      <c r="Q156" s="146" t="s">
        <v>6017</v>
      </c>
      <c r="R156" s="146" t="s">
        <v>6024</v>
      </c>
      <c r="S156" s="146" t="s">
        <v>6025</v>
      </c>
      <c r="T156" s="148">
        <v>1</v>
      </c>
      <c r="U156" s="148">
        <v>1</v>
      </c>
      <c r="V156" s="146" t="s">
        <v>5992</v>
      </c>
      <c r="W156" s="146" t="s">
        <v>5992</v>
      </c>
      <c r="X156" s="149">
        <v>300</v>
      </c>
      <c r="Y156" s="149">
        <v>300</v>
      </c>
      <c r="Z156" s="146" t="s">
        <v>5993</v>
      </c>
      <c r="AA156" s="150">
        <v>300</v>
      </c>
      <c r="AB156" s="150">
        <v>0</v>
      </c>
      <c r="AC156" s="150">
        <v>30</v>
      </c>
      <c r="AD156" s="151">
        <v>330</v>
      </c>
      <c r="AE156" s="146" t="s">
        <v>5994</v>
      </c>
      <c r="AF156" s="146" t="s">
        <v>5993</v>
      </c>
      <c r="AG156" s="146" t="s">
        <v>5993</v>
      </c>
      <c r="AH156" s="146" t="s">
        <v>6611</v>
      </c>
      <c r="AI156" s="146" t="s">
        <v>5993</v>
      </c>
      <c r="AJ156" s="146" t="s">
        <v>5995</v>
      </c>
      <c r="AK156" s="146" t="s">
        <v>5996</v>
      </c>
      <c r="AL156" s="146" t="s">
        <v>6000</v>
      </c>
      <c r="AM156" s="138" t="s">
        <v>13</v>
      </c>
      <c r="AN156" s="138" t="s">
        <v>6095</v>
      </c>
      <c r="AO156" s="138" t="s">
        <v>5993</v>
      </c>
      <c r="AP156" s="138" t="s">
        <v>5993</v>
      </c>
      <c r="AQ156" s="141">
        <v>1</v>
      </c>
      <c r="AR156" t="s">
        <v>95</v>
      </c>
      <c r="AS156" t="s">
        <v>72</v>
      </c>
    </row>
    <row r="157" spans="1:45" s="138" customFormat="1">
      <c r="A157" s="146" t="s">
        <v>6612</v>
      </c>
      <c r="B157" s="147">
        <v>43719</v>
      </c>
      <c r="C157" s="146" t="s">
        <v>5978</v>
      </c>
      <c r="D157" s="146" t="s">
        <v>5979</v>
      </c>
      <c r="E157" s="146" t="s">
        <v>6613</v>
      </c>
      <c r="F157" s="146" t="s">
        <v>5980</v>
      </c>
      <c r="G157" s="146" t="s">
        <v>6003</v>
      </c>
      <c r="H157" s="146" t="s">
        <v>6004</v>
      </c>
      <c r="I157" s="146" t="s">
        <v>6005</v>
      </c>
      <c r="J157" s="146" t="s">
        <v>5983</v>
      </c>
      <c r="K157" s="146" t="s">
        <v>5984</v>
      </c>
      <c r="L157" s="146" t="s">
        <v>5985</v>
      </c>
      <c r="M157" s="146" t="s">
        <v>5986</v>
      </c>
      <c r="N157" s="146" t="s">
        <v>5983</v>
      </c>
      <c r="O157" s="146" t="s">
        <v>5987</v>
      </c>
      <c r="P157" s="146" t="s">
        <v>6006</v>
      </c>
      <c r="Q157" s="146" t="s">
        <v>6007</v>
      </c>
      <c r="R157" s="146" t="s">
        <v>6018</v>
      </c>
      <c r="S157" s="146" t="s">
        <v>6019</v>
      </c>
      <c r="T157" s="148">
        <v>5</v>
      </c>
      <c r="U157" s="148">
        <v>5</v>
      </c>
      <c r="V157" s="146" t="s">
        <v>5992</v>
      </c>
      <c r="W157" s="146" t="s">
        <v>5992</v>
      </c>
      <c r="X157" s="149">
        <v>115.03700000000001</v>
      </c>
      <c r="Y157" s="149">
        <v>115.03700000000001</v>
      </c>
      <c r="Z157" s="146" t="s">
        <v>5993</v>
      </c>
      <c r="AA157" s="150">
        <v>575.18299999999999</v>
      </c>
      <c r="AB157" s="150">
        <v>-202.09200000000001</v>
      </c>
      <c r="AC157" s="150">
        <v>57.518000000000001</v>
      </c>
      <c r="AD157" s="151">
        <v>632.70100000000002</v>
      </c>
      <c r="AE157" s="146" t="s">
        <v>5994</v>
      </c>
      <c r="AF157" s="146" t="s">
        <v>5993</v>
      </c>
      <c r="AG157" s="146" t="s">
        <v>5993</v>
      </c>
      <c r="AH157" s="146" t="s">
        <v>6614</v>
      </c>
      <c r="AI157" s="146" t="s">
        <v>5993</v>
      </c>
      <c r="AJ157" s="146" t="s">
        <v>5995</v>
      </c>
      <c r="AK157" s="146" t="s">
        <v>5996</v>
      </c>
      <c r="AL157" s="146" t="s">
        <v>6000</v>
      </c>
      <c r="AM157" s="138" t="s">
        <v>6010</v>
      </c>
      <c r="AN157" s="138" t="s">
        <v>6003</v>
      </c>
      <c r="AO157" s="138" t="s">
        <v>5993</v>
      </c>
      <c r="AP157" s="138" t="s">
        <v>5993</v>
      </c>
      <c r="AQ157" s="141">
        <v>5</v>
      </c>
      <c r="AR157" t="s">
        <v>29</v>
      </c>
      <c r="AS157" t="s">
        <v>30</v>
      </c>
    </row>
    <row r="158" spans="1:45" s="138" customFormat="1">
      <c r="A158" s="146" t="s">
        <v>6612</v>
      </c>
      <c r="B158" s="147">
        <v>43719</v>
      </c>
      <c r="C158" s="146" t="s">
        <v>5978</v>
      </c>
      <c r="D158" s="146" t="s">
        <v>5979</v>
      </c>
      <c r="E158" s="146" t="s">
        <v>6613</v>
      </c>
      <c r="F158" s="146" t="s">
        <v>5980</v>
      </c>
      <c r="G158" s="146" t="s">
        <v>6003</v>
      </c>
      <c r="H158" s="146" t="s">
        <v>6004</v>
      </c>
      <c r="I158" s="146" t="s">
        <v>6005</v>
      </c>
      <c r="J158" s="146" t="s">
        <v>5983</v>
      </c>
      <c r="K158" s="146" t="s">
        <v>5984</v>
      </c>
      <c r="L158" s="146" t="s">
        <v>5985</v>
      </c>
      <c r="M158" s="146" t="s">
        <v>5986</v>
      </c>
      <c r="N158" s="146" t="s">
        <v>5983</v>
      </c>
      <c r="O158" s="146" t="s">
        <v>5987</v>
      </c>
      <c r="P158" s="146" t="s">
        <v>6006</v>
      </c>
      <c r="Q158" s="146" t="s">
        <v>6007</v>
      </c>
      <c r="R158" s="146" t="s">
        <v>6044</v>
      </c>
      <c r="S158" s="146" t="s">
        <v>6045</v>
      </c>
      <c r="T158" s="148">
        <v>5</v>
      </c>
      <c r="U158" s="148">
        <v>5</v>
      </c>
      <c r="V158" s="146" t="s">
        <v>5992</v>
      </c>
      <c r="W158" s="146" t="s">
        <v>5992</v>
      </c>
      <c r="X158" s="149">
        <v>213.273</v>
      </c>
      <c r="Y158" s="149">
        <v>213.273</v>
      </c>
      <c r="Z158" s="146" t="s">
        <v>5993</v>
      </c>
      <c r="AA158" s="150">
        <v>1066.365</v>
      </c>
      <c r="AB158" s="150">
        <v>0</v>
      </c>
      <c r="AC158" s="150">
        <v>106.637</v>
      </c>
      <c r="AD158" s="151">
        <v>1173.002</v>
      </c>
      <c r="AE158" s="146" t="s">
        <v>5994</v>
      </c>
      <c r="AF158" s="146" t="s">
        <v>5993</v>
      </c>
      <c r="AG158" s="146" t="s">
        <v>5993</v>
      </c>
      <c r="AH158" s="146" t="s">
        <v>6614</v>
      </c>
      <c r="AI158" s="146" t="s">
        <v>5993</v>
      </c>
      <c r="AJ158" s="146" t="s">
        <v>5995</v>
      </c>
      <c r="AK158" s="146" t="s">
        <v>5996</v>
      </c>
      <c r="AL158" s="146" t="s">
        <v>6000</v>
      </c>
      <c r="AM158" s="138" t="s">
        <v>6010</v>
      </c>
      <c r="AN158" s="138" t="s">
        <v>6003</v>
      </c>
      <c r="AO158" s="138" t="s">
        <v>5993</v>
      </c>
      <c r="AP158" s="138" t="s">
        <v>5993</v>
      </c>
      <c r="AQ158" s="141">
        <v>5</v>
      </c>
      <c r="AR158" t="s">
        <v>29</v>
      </c>
      <c r="AS158" t="s">
        <v>30</v>
      </c>
    </row>
    <row r="159" spans="1:45" s="138" customFormat="1">
      <c r="A159" s="146" t="s">
        <v>6612</v>
      </c>
      <c r="B159" s="147">
        <v>43719</v>
      </c>
      <c r="C159" s="146" t="s">
        <v>5978</v>
      </c>
      <c r="D159" s="146" t="s">
        <v>5979</v>
      </c>
      <c r="E159" s="146" t="s">
        <v>6613</v>
      </c>
      <c r="F159" s="146" t="s">
        <v>5980</v>
      </c>
      <c r="G159" s="146" t="s">
        <v>6003</v>
      </c>
      <c r="H159" s="146" t="s">
        <v>6004</v>
      </c>
      <c r="I159" s="146" t="s">
        <v>6005</v>
      </c>
      <c r="J159" s="146" t="s">
        <v>5983</v>
      </c>
      <c r="K159" s="146" t="s">
        <v>5984</v>
      </c>
      <c r="L159" s="146" t="s">
        <v>5985</v>
      </c>
      <c r="M159" s="146" t="s">
        <v>5986</v>
      </c>
      <c r="N159" s="146" t="s">
        <v>5983</v>
      </c>
      <c r="O159" s="146" t="s">
        <v>5987</v>
      </c>
      <c r="P159" s="146" t="s">
        <v>6006</v>
      </c>
      <c r="Q159" s="146" t="s">
        <v>6007</v>
      </c>
      <c r="R159" s="146" t="s">
        <v>6001</v>
      </c>
      <c r="S159" s="146" t="s">
        <v>6002</v>
      </c>
      <c r="T159" s="148">
        <v>5</v>
      </c>
      <c r="U159" s="148">
        <v>5</v>
      </c>
      <c r="V159" s="146" t="s">
        <v>5992</v>
      </c>
      <c r="W159" s="146" t="s">
        <v>5992</v>
      </c>
      <c r="X159" s="149">
        <v>300</v>
      </c>
      <c r="Y159" s="149">
        <v>300</v>
      </c>
      <c r="Z159" s="146" t="s">
        <v>5993</v>
      </c>
      <c r="AA159" s="150">
        <v>1500</v>
      </c>
      <c r="AB159" s="150">
        <v>0</v>
      </c>
      <c r="AC159" s="150">
        <v>150</v>
      </c>
      <c r="AD159" s="151">
        <v>1650</v>
      </c>
      <c r="AE159" s="146" t="s">
        <v>5994</v>
      </c>
      <c r="AF159" s="146" t="s">
        <v>5993</v>
      </c>
      <c r="AG159" s="146" t="s">
        <v>5993</v>
      </c>
      <c r="AH159" s="146" t="s">
        <v>6614</v>
      </c>
      <c r="AI159" s="146" t="s">
        <v>5993</v>
      </c>
      <c r="AJ159" s="146" t="s">
        <v>5995</v>
      </c>
      <c r="AK159" s="146" t="s">
        <v>5996</v>
      </c>
      <c r="AL159" s="146" t="s">
        <v>6000</v>
      </c>
      <c r="AM159" s="138" t="s">
        <v>6010</v>
      </c>
      <c r="AN159" s="138" t="s">
        <v>6003</v>
      </c>
      <c r="AO159" s="138" t="s">
        <v>5993</v>
      </c>
      <c r="AP159" s="138" t="s">
        <v>5993</v>
      </c>
      <c r="AQ159" s="141">
        <v>5</v>
      </c>
      <c r="AR159" t="s">
        <v>29</v>
      </c>
      <c r="AS159" t="s">
        <v>30</v>
      </c>
    </row>
    <row r="160" spans="1:45" s="138" customFormat="1">
      <c r="A160" s="146" t="s">
        <v>6612</v>
      </c>
      <c r="B160" s="147">
        <v>43719</v>
      </c>
      <c r="C160" s="146" t="s">
        <v>5978</v>
      </c>
      <c r="D160" s="146" t="s">
        <v>5979</v>
      </c>
      <c r="E160" s="146" t="s">
        <v>6613</v>
      </c>
      <c r="F160" s="146" t="s">
        <v>5980</v>
      </c>
      <c r="G160" s="146" t="s">
        <v>6003</v>
      </c>
      <c r="H160" s="146" t="s">
        <v>6004</v>
      </c>
      <c r="I160" s="146" t="s">
        <v>6005</v>
      </c>
      <c r="J160" s="146" t="s">
        <v>5983</v>
      </c>
      <c r="K160" s="146" t="s">
        <v>5984</v>
      </c>
      <c r="L160" s="146" t="s">
        <v>5985</v>
      </c>
      <c r="M160" s="146" t="s">
        <v>5986</v>
      </c>
      <c r="N160" s="146" t="s">
        <v>5983</v>
      </c>
      <c r="O160" s="146" t="s">
        <v>5987</v>
      </c>
      <c r="P160" s="146" t="s">
        <v>6006</v>
      </c>
      <c r="Q160" s="146" t="s">
        <v>6007</v>
      </c>
      <c r="R160" s="146" t="s">
        <v>5998</v>
      </c>
      <c r="S160" s="146" t="s">
        <v>5999</v>
      </c>
      <c r="T160" s="148">
        <v>5</v>
      </c>
      <c r="U160" s="148">
        <v>5</v>
      </c>
      <c r="V160" s="146" t="s">
        <v>5992</v>
      </c>
      <c r="W160" s="146" t="s">
        <v>5992</v>
      </c>
      <c r="X160" s="149">
        <v>300</v>
      </c>
      <c r="Y160" s="149">
        <v>300</v>
      </c>
      <c r="Z160" s="146" t="s">
        <v>5993</v>
      </c>
      <c r="AA160" s="150">
        <v>1500</v>
      </c>
      <c r="AB160" s="150">
        <v>0</v>
      </c>
      <c r="AC160" s="150">
        <v>150</v>
      </c>
      <c r="AD160" s="151">
        <v>1650</v>
      </c>
      <c r="AE160" s="146" t="s">
        <v>5994</v>
      </c>
      <c r="AF160" s="146" t="s">
        <v>5993</v>
      </c>
      <c r="AG160" s="146" t="s">
        <v>5993</v>
      </c>
      <c r="AH160" s="146" t="s">
        <v>6614</v>
      </c>
      <c r="AI160" s="146" t="s">
        <v>5993</v>
      </c>
      <c r="AJ160" s="146" t="s">
        <v>5995</v>
      </c>
      <c r="AK160" s="146" t="s">
        <v>5996</v>
      </c>
      <c r="AL160" s="146" t="s">
        <v>6000</v>
      </c>
      <c r="AM160" s="138" t="s">
        <v>6010</v>
      </c>
      <c r="AN160" s="138" t="s">
        <v>6003</v>
      </c>
      <c r="AO160" s="138" t="s">
        <v>5993</v>
      </c>
      <c r="AP160" s="138" t="s">
        <v>5993</v>
      </c>
      <c r="AQ160" s="141">
        <v>5</v>
      </c>
      <c r="AR160" t="s">
        <v>29</v>
      </c>
      <c r="AS160" t="s">
        <v>30</v>
      </c>
    </row>
    <row r="161" spans="1:45" s="138" customFormat="1">
      <c r="A161" s="146" t="s">
        <v>6612</v>
      </c>
      <c r="B161" s="147">
        <v>43719</v>
      </c>
      <c r="C161" s="146" t="s">
        <v>5978</v>
      </c>
      <c r="D161" s="146" t="s">
        <v>5979</v>
      </c>
      <c r="E161" s="146" t="s">
        <v>6613</v>
      </c>
      <c r="F161" s="146" t="s">
        <v>5980</v>
      </c>
      <c r="G161" s="146" t="s">
        <v>6003</v>
      </c>
      <c r="H161" s="146" t="s">
        <v>6004</v>
      </c>
      <c r="I161" s="146" t="s">
        <v>6005</v>
      </c>
      <c r="J161" s="146" t="s">
        <v>5983</v>
      </c>
      <c r="K161" s="146" t="s">
        <v>5984</v>
      </c>
      <c r="L161" s="146" t="s">
        <v>5985</v>
      </c>
      <c r="M161" s="146" t="s">
        <v>5986</v>
      </c>
      <c r="N161" s="146" t="s">
        <v>5983</v>
      </c>
      <c r="O161" s="146" t="s">
        <v>5987</v>
      </c>
      <c r="P161" s="146" t="s">
        <v>6006</v>
      </c>
      <c r="Q161" s="146" t="s">
        <v>6007</v>
      </c>
      <c r="R161" s="146" t="s">
        <v>5990</v>
      </c>
      <c r="S161" s="146" t="s">
        <v>5991</v>
      </c>
      <c r="T161" s="148">
        <v>5</v>
      </c>
      <c r="U161" s="148">
        <v>5</v>
      </c>
      <c r="V161" s="146" t="s">
        <v>5992</v>
      </c>
      <c r="W161" s="146" t="s">
        <v>5992</v>
      </c>
      <c r="X161" s="149">
        <v>213.273</v>
      </c>
      <c r="Y161" s="149">
        <v>213.273</v>
      </c>
      <c r="Z161" s="146" t="s">
        <v>5993</v>
      </c>
      <c r="AA161" s="150">
        <v>1066.365</v>
      </c>
      <c r="AB161" s="150">
        <v>0</v>
      </c>
      <c r="AC161" s="150">
        <v>106.637</v>
      </c>
      <c r="AD161" s="151">
        <v>1173.002</v>
      </c>
      <c r="AE161" s="146" t="s">
        <v>5994</v>
      </c>
      <c r="AF161" s="146" t="s">
        <v>5993</v>
      </c>
      <c r="AG161" s="146" t="s">
        <v>5993</v>
      </c>
      <c r="AH161" s="146" t="s">
        <v>6614</v>
      </c>
      <c r="AI161" s="146" t="s">
        <v>5993</v>
      </c>
      <c r="AJ161" s="146" t="s">
        <v>5995</v>
      </c>
      <c r="AK161" s="146" t="s">
        <v>5996</v>
      </c>
      <c r="AL161" s="146" t="s">
        <v>6000</v>
      </c>
      <c r="AM161" s="138" t="s">
        <v>6010</v>
      </c>
      <c r="AN161" s="138" t="s">
        <v>6003</v>
      </c>
      <c r="AO161" s="138" t="s">
        <v>5993</v>
      </c>
      <c r="AP161" s="138" t="s">
        <v>5993</v>
      </c>
      <c r="AQ161" s="141">
        <v>5</v>
      </c>
      <c r="AR161" t="s">
        <v>29</v>
      </c>
      <c r="AS161" t="s">
        <v>30</v>
      </c>
    </row>
    <row r="162" spans="1:45" s="138" customFormat="1">
      <c r="A162" s="146" t="s">
        <v>6612</v>
      </c>
      <c r="B162" s="147">
        <v>43719</v>
      </c>
      <c r="C162" s="146" t="s">
        <v>5978</v>
      </c>
      <c r="D162" s="146" t="s">
        <v>5979</v>
      </c>
      <c r="E162" s="146" t="s">
        <v>6613</v>
      </c>
      <c r="F162" s="146" t="s">
        <v>5980</v>
      </c>
      <c r="G162" s="146" t="s">
        <v>6003</v>
      </c>
      <c r="H162" s="146" t="s">
        <v>6004</v>
      </c>
      <c r="I162" s="146" t="s">
        <v>6005</v>
      </c>
      <c r="J162" s="146" t="s">
        <v>5983</v>
      </c>
      <c r="K162" s="146" t="s">
        <v>5984</v>
      </c>
      <c r="L162" s="146" t="s">
        <v>5985</v>
      </c>
      <c r="M162" s="146" t="s">
        <v>5986</v>
      </c>
      <c r="N162" s="146" t="s">
        <v>5983</v>
      </c>
      <c r="O162" s="146" t="s">
        <v>5987</v>
      </c>
      <c r="P162" s="146" t="s">
        <v>6006</v>
      </c>
      <c r="Q162" s="146" t="s">
        <v>6007</v>
      </c>
      <c r="R162" s="146" t="s">
        <v>6024</v>
      </c>
      <c r="S162" s="146" t="s">
        <v>6025</v>
      </c>
      <c r="T162" s="148">
        <v>5</v>
      </c>
      <c r="U162" s="148">
        <v>5</v>
      </c>
      <c r="V162" s="146" t="s">
        <v>5992</v>
      </c>
      <c r="W162" s="146" t="s">
        <v>5992</v>
      </c>
      <c r="X162" s="149">
        <v>300</v>
      </c>
      <c r="Y162" s="149">
        <v>300</v>
      </c>
      <c r="Z162" s="146" t="s">
        <v>5993</v>
      </c>
      <c r="AA162" s="150">
        <v>1500</v>
      </c>
      <c r="AB162" s="150">
        <v>0</v>
      </c>
      <c r="AC162" s="150">
        <v>149.999</v>
      </c>
      <c r="AD162" s="151">
        <v>1649.999</v>
      </c>
      <c r="AE162" s="146" t="s">
        <v>5994</v>
      </c>
      <c r="AF162" s="146" t="s">
        <v>5993</v>
      </c>
      <c r="AG162" s="146" t="s">
        <v>5993</v>
      </c>
      <c r="AH162" s="146" t="s">
        <v>6614</v>
      </c>
      <c r="AI162" s="146" t="s">
        <v>5993</v>
      </c>
      <c r="AJ162" s="146" t="s">
        <v>5995</v>
      </c>
      <c r="AK162" s="146" t="s">
        <v>5996</v>
      </c>
      <c r="AL162" s="146" t="s">
        <v>6000</v>
      </c>
      <c r="AM162" s="138" t="s">
        <v>6010</v>
      </c>
      <c r="AN162" s="138" t="s">
        <v>6003</v>
      </c>
      <c r="AO162" s="138" t="s">
        <v>5993</v>
      </c>
      <c r="AP162" s="138" t="s">
        <v>5993</v>
      </c>
      <c r="AQ162" s="141">
        <v>5</v>
      </c>
      <c r="AR162" t="s">
        <v>29</v>
      </c>
      <c r="AS162" t="s">
        <v>30</v>
      </c>
    </row>
    <row r="163" spans="1:45" s="138" customFormat="1">
      <c r="A163" s="146" t="s">
        <v>6615</v>
      </c>
      <c r="B163" s="147">
        <v>43719</v>
      </c>
      <c r="C163" s="146" t="s">
        <v>5978</v>
      </c>
      <c r="D163" s="146" t="s">
        <v>5979</v>
      </c>
      <c r="E163" s="146" t="s">
        <v>6616</v>
      </c>
      <c r="F163" s="146" t="s">
        <v>5980</v>
      </c>
      <c r="G163" s="146" t="s">
        <v>6041</v>
      </c>
      <c r="H163" s="146" t="s">
        <v>6042</v>
      </c>
      <c r="I163" s="146" t="s">
        <v>6043</v>
      </c>
      <c r="J163" s="146" t="s">
        <v>5983</v>
      </c>
      <c r="K163" s="146" t="s">
        <v>5984</v>
      </c>
      <c r="L163" s="146" t="s">
        <v>5985</v>
      </c>
      <c r="M163" s="146" t="s">
        <v>5986</v>
      </c>
      <c r="N163" s="146" t="s">
        <v>5983</v>
      </c>
      <c r="O163" s="146" t="s">
        <v>5987</v>
      </c>
      <c r="P163" s="146" t="s">
        <v>6016</v>
      </c>
      <c r="Q163" s="146" t="s">
        <v>6017</v>
      </c>
      <c r="R163" s="146" t="s">
        <v>6018</v>
      </c>
      <c r="S163" s="146" t="s">
        <v>6019</v>
      </c>
      <c r="T163" s="148">
        <v>10</v>
      </c>
      <c r="U163" s="148">
        <v>10</v>
      </c>
      <c r="V163" s="146" t="s">
        <v>5992</v>
      </c>
      <c r="W163" s="146" t="s">
        <v>5992</v>
      </c>
      <c r="X163" s="149">
        <v>115.03700000000001</v>
      </c>
      <c r="Y163" s="149">
        <v>115.03700000000001</v>
      </c>
      <c r="Z163" s="146" t="s">
        <v>5993</v>
      </c>
      <c r="AA163" s="150">
        <v>1150.367</v>
      </c>
      <c r="AB163" s="150">
        <v>-404.18299999999999</v>
      </c>
      <c r="AC163" s="150">
        <v>115.03700000000001</v>
      </c>
      <c r="AD163" s="151">
        <v>1265.404</v>
      </c>
      <c r="AE163" s="146" t="s">
        <v>5994</v>
      </c>
      <c r="AF163" s="146" t="s">
        <v>5993</v>
      </c>
      <c r="AG163" s="146" t="s">
        <v>5993</v>
      </c>
      <c r="AH163" s="146" t="s">
        <v>6617</v>
      </c>
      <c r="AI163" s="146" t="s">
        <v>5993</v>
      </c>
      <c r="AJ163" s="146" t="s">
        <v>5995</v>
      </c>
      <c r="AK163" s="146" t="s">
        <v>5996</v>
      </c>
      <c r="AL163" s="146" t="s">
        <v>6000</v>
      </c>
      <c r="AM163" s="138" t="s">
        <v>13</v>
      </c>
      <c r="AN163" s="138" t="s">
        <v>6041</v>
      </c>
      <c r="AO163" s="138" t="s">
        <v>5993</v>
      </c>
      <c r="AP163" s="138" t="s">
        <v>5993</v>
      </c>
      <c r="AQ163" s="141">
        <v>10</v>
      </c>
      <c r="AR163" t="s">
        <v>95</v>
      </c>
      <c r="AS163" t="s">
        <v>72</v>
      </c>
    </row>
    <row r="164" spans="1:45" s="138" customFormat="1">
      <c r="A164" s="146" t="s">
        <v>6615</v>
      </c>
      <c r="B164" s="147">
        <v>43719</v>
      </c>
      <c r="C164" s="146" t="s">
        <v>5978</v>
      </c>
      <c r="D164" s="146" t="s">
        <v>5979</v>
      </c>
      <c r="E164" s="146" t="s">
        <v>6616</v>
      </c>
      <c r="F164" s="146" t="s">
        <v>5980</v>
      </c>
      <c r="G164" s="146" t="s">
        <v>6041</v>
      </c>
      <c r="H164" s="146" t="s">
        <v>6042</v>
      </c>
      <c r="I164" s="146" t="s">
        <v>6043</v>
      </c>
      <c r="J164" s="146" t="s">
        <v>5983</v>
      </c>
      <c r="K164" s="146" t="s">
        <v>5984</v>
      </c>
      <c r="L164" s="146" t="s">
        <v>5985</v>
      </c>
      <c r="M164" s="146" t="s">
        <v>5986</v>
      </c>
      <c r="N164" s="146" t="s">
        <v>5983</v>
      </c>
      <c r="O164" s="146" t="s">
        <v>5987</v>
      </c>
      <c r="P164" s="146" t="s">
        <v>6016</v>
      </c>
      <c r="Q164" s="146" t="s">
        <v>6017</v>
      </c>
      <c r="R164" s="146" t="s">
        <v>6008</v>
      </c>
      <c r="S164" s="146" t="s">
        <v>6009</v>
      </c>
      <c r="T164" s="148">
        <v>3</v>
      </c>
      <c r="U164" s="148">
        <v>3</v>
      </c>
      <c r="V164" s="146" t="s">
        <v>5992</v>
      </c>
      <c r="W164" s="146" t="s">
        <v>5992</v>
      </c>
      <c r="X164" s="149">
        <v>340</v>
      </c>
      <c r="Y164" s="149">
        <v>340</v>
      </c>
      <c r="Z164" s="146" t="s">
        <v>5993</v>
      </c>
      <c r="AA164" s="150">
        <v>1020</v>
      </c>
      <c r="AB164" s="150">
        <v>0</v>
      </c>
      <c r="AC164" s="150">
        <v>102</v>
      </c>
      <c r="AD164" s="151">
        <v>1122</v>
      </c>
      <c r="AE164" s="146" t="s">
        <v>5994</v>
      </c>
      <c r="AF164" s="146" t="s">
        <v>5993</v>
      </c>
      <c r="AG164" s="146" t="s">
        <v>5993</v>
      </c>
      <c r="AH164" s="146" t="s">
        <v>6617</v>
      </c>
      <c r="AI164" s="146" t="s">
        <v>5993</v>
      </c>
      <c r="AJ164" s="146" t="s">
        <v>5995</v>
      </c>
      <c r="AK164" s="146" t="s">
        <v>5996</v>
      </c>
      <c r="AL164" s="146" t="s">
        <v>6000</v>
      </c>
      <c r="AM164" s="138" t="s">
        <v>13</v>
      </c>
      <c r="AN164" s="138" t="s">
        <v>6041</v>
      </c>
      <c r="AO164" s="138" t="s">
        <v>5993</v>
      </c>
      <c r="AP164" s="138" t="s">
        <v>5993</v>
      </c>
      <c r="AQ164" s="141">
        <v>3</v>
      </c>
      <c r="AR164" t="s">
        <v>95</v>
      </c>
      <c r="AS164" t="s">
        <v>72</v>
      </c>
    </row>
    <row r="165" spans="1:45" s="138" customFormat="1">
      <c r="A165" s="146" t="s">
        <v>6615</v>
      </c>
      <c r="B165" s="147">
        <v>43719</v>
      </c>
      <c r="C165" s="146" t="s">
        <v>5978</v>
      </c>
      <c r="D165" s="146" t="s">
        <v>5979</v>
      </c>
      <c r="E165" s="146" t="s">
        <v>6616</v>
      </c>
      <c r="F165" s="146" t="s">
        <v>5980</v>
      </c>
      <c r="G165" s="146" t="s">
        <v>6041</v>
      </c>
      <c r="H165" s="146" t="s">
        <v>6042</v>
      </c>
      <c r="I165" s="146" t="s">
        <v>6043</v>
      </c>
      <c r="J165" s="146" t="s">
        <v>5983</v>
      </c>
      <c r="K165" s="146" t="s">
        <v>5984</v>
      </c>
      <c r="L165" s="146" t="s">
        <v>5985</v>
      </c>
      <c r="M165" s="146" t="s">
        <v>5986</v>
      </c>
      <c r="N165" s="146" t="s">
        <v>5983</v>
      </c>
      <c r="O165" s="146" t="s">
        <v>5987</v>
      </c>
      <c r="P165" s="146" t="s">
        <v>6016</v>
      </c>
      <c r="Q165" s="146" t="s">
        <v>6017</v>
      </c>
      <c r="R165" s="146" t="s">
        <v>6001</v>
      </c>
      <c r="S165" s="146" t="s">
        <v>6002</v>
      </c>
      <c r="T165" s="148">
        <v>3</v>
      </c>
      <c r="U165" s="148">
        <v>3</v>
      </c>
      <c r="V165" s="146" t="s">
        <v>5992</v>
      </c>
      <c r="W165" s="146" t="s">
        <v>5992</v>
      </c>
      <c r="X165" s="149">
        <v>300</v>
      </c>
      <c r="Y165" s="149">
        <v>300</v>
      </c>
      <c r="Z165" s="146" t="s">
        <v>5993</v>
      </c>
      <c r="AA165" s="150">
        <v>900</v>
      </c>
      <c r="AB165" s="150">
        <v>0</v>
      </c>
      <c r="AC165" s="150">
        <v>90</v>
      </c>
      <c r="AD165" s="151">
        <v>990</v>
      </c>
      <c r="AE165" s="146" t="s">
        <v>5994</v>
      </c>
      <c r="AF165" s="146" t="s">
        <v>5993</v>
      </c>
      <c r="AG165" s="146" t="s">
        <v>5993</v>
      </c>
      <c r="AH165" s="146" t="s">
        <v>6617</v>
      </c>
      <c r="AI165" s="146" t="s">
        <v>5993</v>
      </c>
      <c r="AJ165" s="146" t="s">
        <v>5995</v>
      </c>
      <c r="AK165" s="146" t="s">
        <v>5996</v>
      </c>
      <c r="AL165" s="146" t="s">
        <v>6000</v>
      </c>
      <c r="AM165" s="138" t="s">
        <v>13</v>
      </c>
      <c r="AN165" s="138" t="s">
        <v>6041</v>
      </c>
      <c r="AO165" s="138" t="s">
        <v>5993</v>
      </c>
      <c r="AP165" s="138" t="s">
        <v>5993</v>
      </c>
      <c r="AQ165" s="141">
        <v>3</v>
      </c>
      <c r="AR165" t="s">
        <v>95</v>
      </c>
      <c r="AS165" t="s">
        <v>72</v>
      </c>
    </row>
    <row r="166" spans="1:45" s="138" customFormat="1">
      <c r="A166" s="146" t="s">
        <v>6615</v>
      </c>
      <c r="B166" s="147">
        <v>43719</v>
      </c>
      <c r="C166" s="146" t="s">
        <v>5978</v>
      </c>
      <c r="D166" s="146" t="s">
        <v>5979</v>
      </c>
      <c r="E166" s="146" t="s">
        <v>6616</v>
      </c>
      <c r="F166" s="146" t="s">
        <v>5980</v>
      </c>
      <c r="G166" s="146" t="s">
        <v>6041</v>
      </c>
      <c r="H166" s="146" t="s">
        <v>6042</v>
      </c>
      <c r="I166" s="146" t="s">
        <v>6043</v>
      </c>
      <c r="J166" s="146" t="s">
        <v>5983</v>
      </c>
      <c r="K166" s="146" t="s">
        <v>5984</v>
      </c>
      <c r="L166" s="146" t="s">
        <v>5985</v>
      </c>
      <c r="M166" s="146" t="s">
        <v>5986</v>
      </c>
      <c r="N166" s="146" t="s">
        <v>5983</v>
      </c>
      <c r="O166" s="146" t="s">
        <v>5987</v>
      </c>
      <c r="P166" s="146" t="s">
        <v>6016</v>
      </c>
      <c r="Q166" s="146" t="s">
        <v>6017</v>
      </c>
      <c r="R166" s="146" t="s">
        <v>5998</v>
      </c>
      <c r="S166" s="146" t="s">
        <v>5999</v>
      </c>
      <c r="T166" s="148">
        <v>3</v>
      </c>
      <c r="U166" s="148">
        <v>3</v>
      </c>
      <c r="V166" s="146" t="s">
        <v>5992</v>
      </c>
      <c r="W166" s="146" t="s">
        <v>5992</v>
      </c>
      <c r="X166" s="149">
        <v>300</v>
      </c>
      <c r="Y166" s="149">
        <v>300</v>
      </c>
      <c r="Z166" s="146" t="s">
        <v>5993</v>
      </c>
      <c r="AA166" s="150">
        <v>900</v>
      </c>
      <c r="AB166" s="150">
        <v>0</v>
      </c>
      <c r="AC166" s="150">
        <v>90</v>
      </c>
      <c r="AD166" s="151">
        <v>990</v>
      </c>
      <c r="AE166" s="146" t="s">
        <v>5994</v>
      </c>
      <c r="AF166" s="146" t="s">
        <v>5993</v>
      </c>
      <c r="AG166" s="146" t="s">
        <v>5993</v>
      </c>
      <c r="AH166" s="146" t="s">
        <v>6617</v>
      </c>
      <c r="AI166" s="146" t="s">
        <v>5993</v>
      </c>
      <c r="AJ166" s="146" t="s">
        <v>5995</v>
      </c>
      <c r="AK166" s="146" t="s">
        <v>5996</v>
      </c>
      <c r="AL166" s="146" t="s">
        <v>6000</v>
      </c>
      <c r="AM166" s="138" t="s">
        <v>13</v>
      </c>
      <c r="AN166" s="138" t="s">
        <v>6041</v>
      </c>
      <c r="AO166" s="138" t="s">
        <v>5993</v>
      </c>
      <c r="AP166" s="138" t="s">
        <v>5993</v>
      </c>
      <c r="AQ166" s="141">
        <v>3</v>
      </c>
      <c r="AR166" t="s">
        <v>95</v>
      </c>
      <c r="AS166" t="s">
        <v>72</v>
      </c>
    </row>
    <row r="167" spans="1:45" s="138" customFormat="1">
      <c r="A167" s="146" t="s">
        <v>6615</v>
      </c>
      <c r="B167" s="147">
        <v>43719</v>
      </c>
      <c r="C167" s="146" t="s">
        <v>5978</v>
      </c>
      <c r="D167" s="146" t="s">
        <v>5979</v>
      </c>
      <c r="E167" s="146" t="s">
        <v>6616</v>
      </c>
      <c r="F167" s="146" t="s">
        <v>5980</v>
      </c>
      <c r="G167" s="146" t="s">
        <v>6041</v>
      </c>
      <c r="H167" s="146" t="s">
        <v>6042</v>
      </c>
      <c r="I167" s="146" t="s">
        <v>6043</v>
      </c>
      <c r="J167" s="146" t="s">
        <v>5983</v>
      </c>
      <c r="K167" s="146" t="s">
        <v>5984</v>
      </c>
      <c r="L167" s="146" t="s">
        <v>5985</v>
      </c>
      <c r="M167" s="146" t="s">
        <v>5986</v>
      </c>
      <c r="N167" s="146" t="s">
        <v>5983</v>
      </c>
      <c r="O167" s="146" t="s">
        <v>5987</v>
      </c>
      <c r="P167" s="146" t="s">
        <v>6016</v>
      </c>
      <c r="Q167" s="146" t="s">
        <v>6017</v>
      </c>
      <c r="R167" s="146" t="s">
        <v>5990</v>
      </c>
      <c r="S167" s="146" t="s">
        <v>5991</v>
      </c>
      <c r="T167" s="148">
        <v>10</v>
      </c>
      <c r="U167" s="148">
        <v>10</v>
      </c>
      <c r="V167" s="146" t="s">
        <v>5992</v>
      </c>
      <c r="W167" s="146" t="s">
        <v>5992</v>
      </c>
      <c r="X167" s="149">
        <v>213.273</v>
      </c>
      <c r="Y167" s="149">
        <v>213.273</v>
      </c>
      <c r="Z167" s="146" t="s">
        <v>5993</v>
      </c>
      <c r="AA167" s="150">
        <v>2132.73</v>
      </c>
      <c r="AB167" s="150">
        <v>0</v>
      </c>
      <c r="AC167" s="150">
        <v>213.273</v>
      </c>
      <c r="AD167" s="151">
        <v>2346.0030000000002</v>
      </c>
      <c r="AE167" s="146" t="s">
        <v>5994</v>
      </c>
      <c r="AF167" s="146" t="s">
        <v>5993</v>
      </c>
      <c r="AG167" s="146" t="s">
        <v>5993</v>
      </c>
      <c r="AH167" s="146" t="s">
        <v>6617</v>
      </c>
      <c r="AI167" s="146" t="s">
        <v>5993</v>
      </c>
      <c r="AJ167" s="146" t="s">
        <v>5995</v>
      </c>
      <c r="AK167" s="146" t="s">
        <v>5996</v>
      </c>
      <c r="AL167" s="146" t="s">
        <v>6000</v>
      </c>
      <c r="AM167" s="138" t="s">
        <v>13</v>
      </c>
      <c r="AN167" s="138" t="s">
        <v>6041</v>
      </c>
      <c r="AO167" s="138" t="s">
        <v>5993</v>
      </c>
      <c r="AP167" s="138" t="s">
        <v>5993</v>
      </c>
      <c r="AQ167" s="141">
        <v>10</v>
      </c>
      <c r="AR167" t="s">
        <v>95</v>
      </c>
      <c r="AS167" t="s">
        <v>72</v>
      </c>
    </row>
    <row r="168" spans="1:45" s="138" customFormat="1">
      <c r="A168" s="146" t="s">
        <v>6615</v>
      </c>
      <c r="B168" s="147">
        <v>43719</v>
      </c>
      <c r="C168" s="146" t="s">
        <v>5978</v>
      </c>
      <c r="D168" s="146" t="s">
        <v>5979</v>
      </c>
      <c r="E168" s="146" t="s">
        <v>6616</v>
      </c>
      <c r="F168" s="146" t="s">
        <v>5980</v>
      </c>
      <c r="G168" s="146" t="s">
        <v>6041</v>
      </c>
      <c r="H168" s="146" t="s">
        <v>6042</v>
      </c>
      <c r="I168" s="146" t="s">
        <v>6043</v>
      </c>
      <c r="J168" s="146" t="s">
        <v>5983</v>
      </c>
      <c r="K168" s="146" t="s">
        <v>5984</v>
      </c>
      <c r="L168" s="146" t="s">
        <v>5985</v>
      </c>
      <c r="M168" s="146" t="s">
        <v>5986</v>
      </c>
      <c r="N168" s="146" t="s">
        <v>5983</v>
      </c>
      <c r="O168" s="146" t="s">
        <v>5987</v>
      </c>
      <c r="P168" s="146" t="s">
        <v>6016</v>
      </c>
      <c r="Q168" s="146" t="s">
        <v>6017</v>
      </c>
      <c r="R168" s="146" t="s">
        <v>6024</v>
      </c>
      <c r="S168" s="146" t="s">
        <v>6025</v>
      </c>
      <c r="T168" s="148">
        <v>3</v>
      </c>
      <c r="U168" s="148">
        <v>3</v>
      </c>
      <c r="V168" s="146" t="s">
        <v>5992</v>
      </c>
      <c r="W168" s="146" t="s">
        <v>5992</v>
      </c>
      <c r="X168" s="149">
        <v>300</v>
      </c>
      <c r="Y168" s="149">
        <v>300</v>
      </c>
      <c r="Z168" s="146" t="s">
        <v>5993</v>
      </c>
      <c r="AA168" s="150">
        <v>900</v>
      </c>
      <c r="AB168" s="150">
        <v>0</v>
      </c>
      <c r="AC168" s="150">
        <v>90</v>
      </c>
      <c r="AD168" s="151">
        <v>990</v>
      </c>
      <c r="AE168" s="146" t="s">
        <v>5994</v>
      </c>
      <c r="AF168" s="146" t="s">
        <v>5993</v>
      </c>
      <c r="AG168" s="146" t="s">
        <v>5993</v>
      </c>
      <c r="AH168" s="146" t="s">
        <v>6617</v>
      </c>
      <c r="AI168" s="146" t="s">
        <v>5993</v>
      </c>
      <c r="AJ168" s="146" t="s">
        <v>5995</v>
      </c>
      <c r="AK168" s="146" t="s">
        <v>5996</v>
      </c>
      <c r="AL168" s="146" t="s">
        <v>6000</v>
      </c>
      <c r="AM168" s="138" t="s">
        <v>13</v>
      </c>
      <c r="AN168" s="138" t="s">
        <v>6041</v>
      </c>
      <c r="AO168" s="138" t="s">
        <v>5993</v>
      </c>
      <c r="AP168" s="138" t="s">
        <v>5993</v>
      </c>
      <c r="AQ168" s="141">
        <v>3</v>
      </c>
      <c r="AR168" t="s">
        <v>95</v>
      </c>
      <c r="AS168" t="s">
        <v>72</v>
      </c>
    </row>
    <row r="169" spans="1:45" s="138" customFormat="1">
      <c r="A169" s="146" t="s">
        <v>6618</v>
      </c>
      <c r="B169" s="147">
        <v>43719</v>
      </c>
      <c r="C169" s="146" t="s">
        <v>5978</v>
      </c>
      <c r="D169" s="146" t="s">
        <v>5979</v>
      </c>
      <c r="E169" s="146" t="s">
        <v>6619</v>
      </c>
      <c r="F169" s="146" t="s">
        <v>5980</v>
      </c>
      <c r="G169" s="146" t="s">
        <v>6055</v>
      </c>
      <c r="H169" s="146" t="s">
        <v>6056</v>
      </c>
      <c r="I169" s="146" t="s">
        <v>6057</v>
      </c>
      <c r="J169" s="146" t="s">
        <v>5983</v>
      </c>
      <c r="K169" s="146" t="s">
        <v>5984</v>
      </c>
      <c r="L169" s="146" t="s">
        <v>5985</v>
      </c>
      <c r="M169" s="146" t="s">
        <v>5986</v>
      </c>
      <c r="N169" s="146" t="s">
        <v>5983</v>
      </c>
      <c r="O169" s="146" t="s">
        <v>5987</v>
      </c>
      <c r="P169" s="146" t="s">
        <v>6016</v>
      </c>
      <c r="Q169" s="146" t="s">
        <v>6017</v>
      </c>
      <c r="R169" s="146" t="s">
        <v>6018</v>
      </c>
      <c r="S169" s="146" t="s">
        <v>6019</v>
      </c>
      <c r="T169" s="148">
        <v>10</v>
      </c>
      <c r="U169" s="148">
        <v>10</v>
      </c>
      <c r="V169" s="146" t="s">
        <v>5992</v>
      </c>
      <c r="W169" s="146" t="s">
        <v>5992</v>
      </c>
      <c r="X169" s="149">
        <v>115.03700000000001</v>
      </c>
      <c r="Y169" s="149">
        <v>115.03700000000001</v>
      </c>
      <c r="Z169" s="146" t="s">
        <v>5993</v>
      </c>
      <c r="AA169" s="150">
        <v>1150.367</v>
      </c>
      <c r="AB169" s="150">
        <v>-404.18299999999999</v>
      </c>
      <c r="AC169" s="150">
        <v>115.03700000000001</v>
      </c>
      <c r="AD169" s="151">
        <v>1265.404</v>
      </c>
      <c r="AE169" s="146" t="s">
        <v>5994</v>
      </c>
      <c r="AF169" s="146" t="s">
        <v>5993</v>
      </c>
      <c r="AG169" s="146" t="s">
        <v>5993</v>
      </c>
      <c r="AH169" s="146" t="s">
        <v>6620</v>
      </c>
      <c r="AI169" s="146" t="s">
        <v>5993</v>
      </c>
      <c r="AJ169" s="146" t="s">
        <v>5995</v>
      </c>
      <c r="AK169" s="146" t="s">
        <v>5996</v>
      </c>
      <c r="AL169" s="146" t="s">
        <v>6000</v>
      </c>
      <c r="AM169" s="138" t="s">
        <v>13</v>
      </c>
      <c r="AN169" s="138" t="s">
        <v>6055</v>
      </c>
      <c r="AO169" s="138" t="s">
        <v>5993</v>
      </c>
      <c r="AP169" s="138" t="s">
        <v>5993</v>
      </c>
      <c r="AQ169" s="141">
        <v>10</v>
      </c>
      <c r="AR169" t="s">
        <v>94</v>
      </c>
      <c r="AS169" t="s">
        <v>72</v>
      </c>
    </row>
    <row r="170" spans="1:45" s="138" customFormat="1">
      <c r="A170" s="146" t="s">
        <v>6618</v>
      </c>
      <c r="B170" s="147">
        <v>43719</v>
      </c>
      <c r="C170" s="146" t="s">
        <v>5978</v>
      </c>
      <c r="D170" s="146" t="s">
        <v>5979</v>
      </c>
      <c r="E170" s="146" t="s">
        <v>6619</v>
      </c>
      <c r="F170" s="146" t="s">
        <v>5980</v>
      </c>
      <c r="G170" s="146" t="s">
        <v>6055</v>
      </c>
      <c r="H170" s="146" t="s">
        <v>6056</v>
      </c>
      <c r="I170" s="146" t="s">
        <v>6057</v>
      </c>
      <c r="J170" s="146" t="s">
        <v>5983</v>
      </c>
      <c r="K170" s="146" t="s">
        <v>5984</v>
      </c>
      <c r="L170" s="146" t="s">
        <v>5985</v>
      </c>
      <c r="M170" s="146" t="s">
        <v>5986</v>
      </c>
      <c r="N170" s="146" t="s">
        <v>5983</v>
      </c>
      <c r="O170" s="146" t="s">
        <v>5987</v>
      </c>
      <c r="P170" s="146" t="s">
        <v>6016</v>
      </c>
      <c r="Q170" s="146" t="s">
        <v>6017</v>
      </c>
      <c r="R170" s="146" t="s">
        <v>6008</v>
      </c>
      <c r="S170" s="146" t="s">
        <v>6009</v>
      </c>
      <c r="T170" s="148">
        <v>20</v>
      </c>
      <c r="U170" s="148">
        <v>20</v>
      </c>
      <c r="V170" s="146" t="s">
        <v>5992</v>
      </c>
      <c r="W170" s="146" t="s">
        <v>5992</v>
      </c>
      <c r="X170" s="149">
        <v>340</v>
      </c>
      <c r="Y170" s="149">
        <v>340</v>
      </c>
      <c r="Z170" s="146" t="s">
        <v>5993</v>
      </c>
      <c r="AA170" s="150">
        <v>6800</v>
      </c>
      <c r="AB170" s="150">
        <v>0</v>
      </c>
      <c r="AC170" s="150">
        <v>679.99900000000002</v>
      </c>
      <c r="AD170" s="151">
        <v>7479.9989999999998</v>
      </c>
      <c r="AE170" s="146" t="s">
        <v>5994</v>
      </c>
      <c r="AF170" s="146" t="s">
        <v>5993</v>
      </c>
      <c r="AG170" s="146" t="s">
        <v>5993</v>
      </c>
      <c r="AH170" s="146" t="s">
        <v>6620</v>
      </c>
      <c r="AI170" s="146" t="s">
        <v>5993</v>
      </c>
      <c r="AJ170" s="146" t="s">
        <v>5995</v>
      </c>
      <c r="AK170" s="146" t="s">
        <v>5996</v>
      </c>
      <c r="AL170" s="146" t="s">
        <v>6000</v>
      </c>
      <c r="AM170" s="138" t="s">
        <v>13</v>
      </c>
      <c r="AN170" s="138" t="s">
        <v>6055</v>
      </c>
      <c r="AO170" s="138" t="s">
        <v>5993</v>
      </c>
      <c r="AP170" s="138" t="s">
        <v>5993</v>
      </c>
      <c r="AQ170" s="141">
        <v>20</v>
      </c>
      <c r="AR170" t="s">
        <v>94</v>
      </c>
      <c r="AS170" t="s">
        <v>72</v>
      </c>
    </row>
    <row r="171" spans="1:45" s="138" customFormat="1">
      <c r="A171" s="146" t="s">
        <v>6618</v>
      </c>
      <c r="B171" s="147">
        <v>43719</v>
      </c>
      <c r="C171" s="146" t="s">
        <v>5978</v>
      </c>
      <c r="D171" s="146" t="s">
        <v>5979</v>
      </c>
      <c r="E171" s="146" t="s">
        <v>6619</v>
      </c>
      <c r="F171" s="146" t="s">
        <v>5980</v>
      </c>
      <c r="G171" s="146" t="s">
        <v>6055</v>
      </c>
      <c r="H171" s="146" t="s">
        <v>6056</v>
      </c>
      <c r="I171" s="146" t="s">
        <v>6057</v>
      </c>
      <c r="J171" s="146" t="s">
        <v>5983</v>
      </c>
      <c r="K171" s="146" t="s">
        <v>5984</v>
      </c>
      <c r="L171" s="146" t="s">
        <v>5985</v>
      </c>
      <c r="M171" s="146" t="s">
        <v>5986</v>
      </c>
      <c r="N171" s="146" t="s">
        <v>5983</v>
      </c>
      <c r="O171" s="146" t="s">
        <v>5987</v>
      </c>
      <c r="P171" s="146" t="s">
        <v>6016</v>
      </c>
      <c r="Q171" s="146" t="s">
        <v>6017</v>
      </c>
      <c r="R171" s="146" t="s">
        <v>6044</v>
      </c>
      <c r="S171" s="146" t="s">
        <v>6045</v>
      </c>
      <c r="T171" s="148">
        <v>5</v>
      </c>
      <c r="U171" s="148">
        <v>5</v>
      </c>
      <c r="V171" s="146" t="s">
        <v>5992</v>
      </c>
      <c r="W171" s="146" t="s">
        <v>5992</v>
      </c>
      <c r="X171" s="149">
        <v>213.273</v>
      </c>
      <c r="Y171" s="149">
        <v>213.273</v>
      </c>
      <c r="Z171" s="146" t="s">
        <v>5993</v>
      </c>
      <c r="AA171" s="150">
        <v>1066.365</v>
      </c>
      <c r="AB171" s="150">
        <v>0</v>
      </c>
      <c r="AC171" s="150">
        <v>106.637</v>
      </c>
      <c r="AD171" s="151">
        <v>1173.002</v>
      </c>
      <c r="AE171" s="146" t="s">
        <v>5994</v>
      </c>
      <c r="AF171" s="146" t="s">
        <v>5993</v>
      </c>
      <c r="AG171" s="146" t="s">
        <v>5993</v>
      </c>
      <c r="AH171" s="146" t="s">
        <v>6620</v>
      </c>
      <c r="AI171" s="146" t="s">
        <v>5993</v>
      </c>
      <c r="AJ171" s="146" t="s">
        <v>5995</v>
      </c>
      <c r="AK171" s="146" t="s">
        <v>5996</v>
      </c>
      <c r="AL171" s="146" t="s">
        <v>6000</v>
      </c>
      <c r="AM171" s="138" t="s">
        <v>13</v>
      </c>
      <c r="AN171" s="138" t="s">
        <v>6055</v>
      </c>
      <c r="AO171" s="138" t="s">
        <v>5993</v>
      </c>
      <c r="AP171" s="138" t="s">
        <v>5993</v>
      </c>
      <c r="AQ171" s="141">
        <v>5</v>
      </c>
      <c r="AR171" t="s">
        <v>94</v>
      </c>
      <c r="AS171" t="s">
        <v>72</v>
      </c>
    </row>
    <row r="172" spans="1:45" s="138" customFormat="1">
      <c r="A172" s="146" t="s">
        <v>6621</v>
      </c>
      <c r="B172" s="147">
        <v>43719</v>
      </c>
      <c r="C172" s="146" t="s">
        <v>5978</v>
      </c>
      <c r="D172" s="146" t="s">
        <v>5979</v>
      </c>
      <c r="E172" s="146" t="s">
        <v>6622</v>
      </c>
      <c r="F172" s="146" t="s">
        <v>5980</v>
      </c>
      <c r="G172" s="146" t="s">
        <v>6046</v>
      </c>
      <c r="H172" s="146" t="s">
        <v>6047</v>
      </c>
      <c r="I172" s="146" t="s">
        <v>6048</v>
      </c>
      <c r="J172" s="146" t="s">
        <v>5983</v>
      </c>
      <c r="K172" s="146" t="s">
        <v>5984</v>
      </c>
      <c r="L172" s="146" t="s">
        <v>5985</v>
      </c>
      <c r="M172" s="146" t="s">
        <v>5986</v>
      </c>
      <c r="N172" s="146" t="s">
        <v>5983</v>
      </c>
      <c r="O172" s="146" t="s">
        <v>5987</v>
      </c>
      <c r="P172" s="146" t="s">
        <v>6016</v>
      </c>
      <c r="Q172" s="146" t="s">
        <v>6017</v>
      </c>
      <c r="R172" s="146" t="s">
        <v>6018</v>
      </c>
      <c r="S172" s="146" t="s">
        <v>6019</v>
      </c>
      <c r="T172" s="148">
        <v>15</v>
      </c>
      <c r="U172" s="148">
        <v>15</v>
      </c>
      <c r="V172" s="146" t="s">
        <v>5992</v>
      </c>
      <c r="W172" s="146" t="s">
        <v>5992</v>
      </c>
      <c r="X172" s="149">
        <v>115.03700000000001</v>
      </c>
      <c r="Y172" s="149">
        <v>115.03700000000001</v>
      </c>
      <c r="Z172" s="146" t="s">
        <v>5993</v>
      </c>
      <c r="AA172" s="150">
        <v>1725.55</v>
      </c>
      <c r="AB172" s="150">
        <v>-606.27499999999998</v>
      </c>
      <c r="AC172" s="150">
        <v>172.55500000000001</v>
      </c>
      <c r="AD172" s="151">
        <v>1898.105</v>
      </c>
      <c r="AE172" s="146" t="s">
        <v>5994</v>
      </c>
      <c r="AF172" s="146" t="s">
        <v>5993</v>
      </c>
      <c r="AG172" s="146" t="s">
        <v>5993</v>
      </c>
      <c r="AH172" s="146" t="s">
        <v>6623</v>
      </c>
      <c r="AI172" s="146" t="s">
        <v>5993</v>
      </c>
      <c r="AJ172" s="146" t="s">
        <v>5995</v>
      </c>
      <c r="AK172" s="146" t="s">
        <v>5996</v>
      </c>
      <c r="AL172" s="146" t="s">
        <v>6000</v>
      </c>
      <c r="AM172" s="138" t="s">
        <v>13</v>
      </c>
      <c r="AN172" s="138" t="s">
        <v>6046</v>
      </c>
      <c r="AO172" s="138" t="s">
        <v>5993</v>
      </c>
      <c r="AP172" s="138" t="s">
        <v>5993</v>
      </c>
      <c r="AQ172" s="141">
        <v>15</v>
      </c>
      <c r="AR172" t="s">
        <v>94</v>
      </c>
      <c r="AS172" t="s">
        <v>72</v>
      </c>
    </row>
    <row r="173" spans="1:45" s="138" customFormat="1">
      <c r="A173" s="146" t="s">
        <v>6621</v>
      </c>
      <c r="B173" s="147">
        <v>43719</v>
      </c>
      <c r="C173" s="146" t="s">
        <v>5978</v>
      </c>
      <c r="D173" s="146" t="s">
        <v>5979</v>
      </c>
      <c r="E173" s="146" t="s">
        <v>6622</v>
      </c>
      <c r="F173" s="146" t="s">
        <v>5980</v>
      </c>
      <c r="G173" s="146" t="s">
        <v>6046</v>
      </c>
      <c r="H173" s="146" t="s">
        <v>6047</v>
      </c>
      <c r="I173" s="146" t="s">
        <v>6048</v>
      </c>
      <c r="J173" s="146" t="s">
        <v>5983</v>
      </c>
      <c r="K173" s="146" t="s">
        <v>5984</v>
      </c>
      <c r="L173" s="146" t="s">
        <v>5985</v>
      </c>
      <c r="M173" s="146" t="s">
        <v>5986</v>
      </c>
      <c r="N173" s="146" t="s">
        <v>5983</v>
      </c>
      <c r="O173" s="146" t="s">
        <v>5987</v>
      </c>
      <c r="P173" s="146" t="s">
        <v>6016</v>
      </c>
      <c r="Q173" s="146" t="s">
        <v>6017</v>
      </c>
      <c r="R173" s="146" t="s">
        <v>6008</v>
      </c>
      <c r="S173" s="146" t="s">
        <v>6009</v>
      </c>
      <c r="T173" s="148">
        <v>30</v>
      </c>
      <c r="U173" s="148">
        <v>30</v>
      </c>
      <c r="V173" s="146" t="s">
        <v>5992</v>
      </c>
      <c r="W173" s="146" t="s">
        <v>5992</v>
      </c>
      <c r="X173" s="149">
        <v>340</v>
      </c>
      <c r="Y173" s="149">
        <v>340</v>
      </c>
      <c r="Z173" s="146" t="s">
        <v>5993</v>
      </c>
      <c r="AA173" s="150">
        <v>10200</v>
      </c>
      <c r="AB173" s="150">
        <v>0</v>
      </c>
      <c r="AC173" s="150">
        <v>1020</v>
      </c>
      <c r="AD173" s="151">
        <v>11220</v>
      </c>
      <c r="AE173" s="146" t="s">
        <v>5994</v>
      </c>
      <c r="AF173" s="146" t="s">
        <v>5993</v>
      </c>
      <c r="AG173" s="146" t="s">
        <v>5993</v>
      </c>
      <c r="AH173" s="146" t="s">
        <v>6623</v>
      </c>
      <c r="AI173" s="146" t="s">
        <v>5993</v>
      </c>
      <c r="AJ173" s="146" t="s">
        <v>5995</v>
      </c>
      <c r="AK173" s="146" t="s">
        <v>5996</v>
      </c>
      <c r="AL173" s="146" t="s">
        <v>6000</v>
      </c>
      <c r="AM173" s="138" t="s">
        <v>13</v>
      </c>
      <c r="AN173" s="138" t="s">
        <v>6046</v>
      </c>
      <c r="AO173" s="138" t="s">
        <v>5993</v>
      </c>
      <c r="AP173" s="138" t="s">
        <v>5993</v>
      </c>
      <c r="AQ173" s="141">
        <v>30</v>
      </c>
      <c r="AR173" t="s">
        <v>94</v>
      </c>
      <c r="AS173" t="s">
        <v>72</v>
      </c>
    </row>
    <row r="174" spans="1:45" s="138" customFormat="1">
      <c r="A174" s="146" t="s">
        <v>6621</v>
      </c>
      <c r="B174" s="147">
        <v>43719</v>
      </c>
      <c r="C174" s="146" t="s">
        <v>5978</v>
      </c>
      <c r="D174" s="146" t="s">
        <v>5979</v>
      </c>
      <c r="E174" s="146" t="s">
        <v>6622</v>
      </c>
      <c r="F174" s="146" t="s">
        <v>5980</v>
      </c>
      <c r="G174" s="146" t="s">
        <v>6046</v>
      </c>
      <c r="H174" s="146" t="s">
        <v>6047</v>
      </c>
      <c r="I174" s="146" t="s">
        <v>6048</v>
      </c>
      <c r="J174" s="146" t="s">
        <v>5983</v>
      </c>
      <c r="K174" s="146" t="s">
        <v>5984</v>
      </c>
      <c r="L174" s="146" t="s">
        <v>5985</v>
      </c>
      <c r="M174" s="146" t="s">
        <v>5986</v>
      </c>
      <c r="N174" s="146" t="s">
        <v>5983</v>
      </c>
      <c r="O174" s="146" t="s">
        <v>5987</v>
      </c>
      <c r="P174" s="146" t="s">
        <v>6016</v>
      </c>
      <c r="Q174" s="146" t="s">
        <v>6017</v>
      </c>
      <c r="R174" s="146" t="s">
        <v>6044</v>
      </c>
      <c r="S174" s="146" t="s">
        <v>6045</v>
      </c>
      <c r="T174" s="148">
        <v>5</v>
      </c>
      <c r="U174" s="148">
        <v>5</v>
      </c>
      <c r="V174" s="146" t="s">
        <v>5992</v>
      </c>
      <c r="W174" s="146" t="s">
        <v>5992</v>
      </c>
      <c r="X174" s="149">
        <v>213.273</v>
      </c>
      <c r="Y174" s="149">
        <v>213.273</v>
      </c>
      <c r="Z174" s="146" t="s">
        <v>5993</v>
      </c>
      <c r="AA174" s="150">
        <v>1066.365</v>
      </c>
      <c r="AB174" s="150">
        <v>0</v>
      </c>
      <c r="AC174" s="150">
        <v>106.637</v>
      </c>
      <c r="AD174" s="151">
        <v>1173.002</v>
      </c>
      <c r="AE174" s="146" t="s">
        <v>5994</v>
      </c>
      <c r="AF174" s="146" t="s">
        <v>5993</v>
      </c>
      <c r="AG174" s="146" t="s">
        <v>5993</v>
      </c>
      <c r="AH174" s="146" t="s">
        <v>6623</v>
      </c>
      <c r="AI174" s="146" t="s">
        <v>5993</v>
      </c>
      <c r="AJ174" s="146" t="s">
        <v>5995</v>
      </c>
      <c r="AK174" s="146" t="s">
        <v>5996</v>
      </c>
      <c r="AL174" s="146" t="s">
        <v>6000</v>
      </c>
      <c r="AM174" s="138" t="s">
        <v>13</v>
      </c>
      <c r="AN174" s="138" t="s">
        <v>6046</v>
      </c>
      <c r="AO174" s="138" t="s">
        <v>5993</v>
      </c>
      <c r="AP174" s="138" t="s">
        <v>5993</v>
      </c>
      <c r="AQ174" s="141">
        <v>5</v>
      </c>
      <c r="AR174" t="s">
        <v>94</v>
      </c>
      <c r="AS174" t="s">
        <v>72</v>
      </c>
    </row>
    <row r="175" spans="1:45" s="138" customFormat="1">
      <c r="A175" s="146" t="s">
        <v>6621</v>
      </c>
      <c r="B175" s="147">
        <v>43719</v>
      </c>
      <c r="C175" s="146" t="s">
        <v>5978</v>
      </c>
      <c r="D175" s="146" t="s">
        <v>5979</v>
      </c>
      <c r="E175" s="146" t="s">
        <v>6622</v>
      </c>
      <c r="F175" s="146" t="s">
        <v>5980</v>
      </c>
      <c r="G175" s="146" t="s">
        <v>6046</v>
      </c>
      <c r="H175" s="146" t="s">
        <v>6047</v>
      </c>
      <c r="I175" s="146" t="s">
        <v>6048</v>
      </c>
      <c r="J175" s="146" t="s">
        <v>5983</v>
      </c>
      <c r="K175" s="146" t="s">
        <v>5984</v>
      </c>
      <c r="L175" s="146" t="s">
        <v>5985</v>
      </c>
      <c r="M175" s="146" t="s">
        <v>5986</v>
      </c>
      <c r="N175" s="146" t="s">
        <v>5983</v>
      </c>
      <c r="O175" s="146" t="s">
        <v>5987</v>
      </c>
      <c r="P175" s="146" t="s">
        <v>6016</v>
      </c>
      <c r="Q175" s="146" t="s">
        <v>6017</v>
      </c>
      <c r="R175" s="146" t="s">
        <v>6001</v>
      </c>
      <c r="S175" s="146" t="s">
        <v>6002</v>
      </c>
      <c r="T175" s="148">
        <v>2</v>
      </c>
      <c r="U175" s="148">
        <v>2</v>
      </c>
      <c r="V175" s="146" t="s">
        <v>5992</v>
      </c>
      <c r="W175" s="146" t="s">
        <v>5992</v>
      </c>
      <c r="X175" s="149">
        <v>300</v>
      </c>
      <c r="Y175" s="149">
        <v>300</v>
      </c>
      <c r="Z175" s="146" t="s">
        <v>5993</v>
      </c>
      <c r="AA175" s="150">
        <v>600</v>
      </c>
      <c r="AB175" s="150">
        <v>0</v>
      </c>
      <c r="AC175" s="150">
        <v>60</v>
      </c>
      <c r="AD175" s="151">
        <v>660</v>
      </c>
      <c r="AE175" s="146" t="s">
        <v>5994</v>
      </c>
      <c r="AF175" s="146" t="s">
        <v>5993</v>
      </c>
      <c r="AG175" s="146" t="s">
        <v>5993</v>
      </c>
      <c r="AH175" s="146" t="s">
        <v>6623</v>
      </c>
      <c r="AI175" s="146" t="s">
        <v>5993</v>
      </c>
      <c r="AJ175" s="146" t="s">
        <v>5995</v>
      </c>
      <c r="AK175" s="146" t="s">
        <v>5996</v>
      </c>
      <c r="AL175" s="146" t="s">
        <v>6000</v>
      </c>
      <c r="AM175" s="138" t="s">
        <v>13</v>
      </c>
      <c r="AN175" s="138" t="s">
        <v>6046</v>
      </c>
      <c r="AO175" s="138" t="s">
        <v>5993</v>
      </c>
      <c r="AP175" s="138" t="s">
        <v>5993</v>
      </c>
      <c r="AQ175" s="141">
        <v>2</v>
      </c>
      <c r="AR175" t="s">
        <v>94</v>
      </c>
      <c r="AS175" t="s">
        <v>72</v>
      </c>
    </row>
    <row r="176" spans="1:45" s="138" customFormat="1">
      <c r="A176" s="146" t="s">
        <v>6621</v>
      </c>
      <c r="B176" s="147">
        <v>43719</v>
      </c>
      <c r="C176" s="146" t="s">
        <v>5978</v>
      </c>
      <c r="D176" s="146" t="s">
        <v>5979</v>
      </c>
      <c r="E176" s="146" t="s">
        <v>6622</v>
      </c>
      <c r="F176" s="146" t="s">
        <v>5980</v>
      </c>
      <c r="G176" s="146" t="s">
        <v>6046</v>
      </c>
      <c r="H176" s="146" t="s">
        <v>6047</v>
      </c>
      <c r="I176" s="146" t="s">
        <v>6048</v>
      </c>
      <c r="J176" s="146" t="s">
        <v>5983</v>
      </c>
      <c r="K176" s="146" t="s">
        <v>5984</v>
      </c>
      <c r="L176" s="146" t="s">
        <v>5985</v>
      </c>
      <c r="M176" s="146" t="s">
        <v>5986</v>
      </c>
      <c r="N176" s="146" t="s">
        <v>5983</v>
      </c>
      <c r="O176" s="146" t="s">
        <v>5987</v>
      </c>
      <c r="P176" s="146" t="s">
        <v>6016</v>
      </c>
      <c r="Q176" s="146" t="s">
        <v>6017</v>
      </c>
      <c r="R176" s="146" t="s">
        <v>5998</v>
      </c>
      <c r="S176" s="146" t="s">
        <v>5999</v>
      </c>
      <c r="T176" s="148">
        <v>1</v>
      </c>
      <c r="U176" s="148">
        <v>1</v>
      </c>
      <c r="V176" s="146" t="s">
        <v>5992</v>
      </c>
      <c r="W176" s="146" t="s">
        <v>5992</v>
      </c>
      <c r="X176" s="149">
        <v>300</v>
      </c>
      <c r="Y176" s="149">
        <v>300</v>
      </c>
      <c r="Z176" s="146" t="s">
        <v>5993</v>
      </c>
      <c r="AA176" s="150">
        <v>300</v>
      </c>
      <c r="AB176" s="150">
        <v>0</v>
      </c>
      <c r="AC176" s="150">
        <v>30</v>
      </c>
      <c r="AD176" s="151">
        <v>330</v>
      </c>
      <c r="AE176" s="146" t="s">
        <v>5994</v>
      </c>
      <c r="AF176" s="146" t="s">
        <v>5993</v>
      </c>
      <c r="AG176" s="146" t="s">
        <v>5993</v>
      </c>
      <c r="AH176" s="146" t="s">
        <v>6623</v>
      </c>
      <c r="AI176" s="146" t="s">
        <v>5993</v>
      </c>
      <c r="AJ176" s="146" t="s">
        <v>5995</v>
      </c>
      <c r="AK176" s="146" t="s">
        <v>5996</v>
      </c>
      <c r="AL176" s="146" t="s">
        <v>6000</v>
      </c>
      <c r="AM176" s="138" t="s">
        <v>13</v>
      </c>
      <c r="AN176" s="138" t="s">
        <v>6046</v>
      </c>
      <c r="AO176" s="138" t="s">
        <v>5993</v>
      </c>
      <c r="AP176" s="138" t="s">
        <v>5993</v>
      </c>
      <c r="AQ176" s="141">
        <v>1</v>
      </c>
      <c r="AR176" t="s">
        <v>94</v>
      </c>
      <c r="AS176" t="s">
        <v>72</v>
      </c>
    </row>
    <row r="177" spans="1:45" s="138" customFormat="1">
      <c r="A177" s="146" t="s">
        <v>6621</v>
      </c>
      <c r="B177" s="147">
        <v>43719</v>
      </c>
      <c r="C177" s="146" t="s">
        <v>5978</v>
      </c>
      <c r="D177" s="146" t="s">
        <v>5979</v>
      </c>
      <c r="E177" s="146" t="s">
        <v>6622</v>
      </c>
      <c r="F177" s="146" t="s">
        <v>5980</v>
      </c>
      <c r="G177" s="146" t="s">
        <v>6046</v>
      </c>
      <c r="H177" s="146" t="s">
        <v>6047</v>
      </c>
      <c r="I177" s="146" t="s">
        <v>6048</v>
      </c>
      <c r="J177" s="146" t="s">
        <v>5983</v>
      </c>
      <c r="K177" s="146" t="s">
        <v>5984</v>
      </c>
      <c r="L177" s="146" t="s">
        <v>5985</v>
      </c>
      <c r="M177" s="146" t="s">
        <v>5986</v>
      </c>
      <c r="N177" s="146" t="s">
        <v>5983</v>
      </c>
      <c r="O177" s="146" t="s">
        <v>5987</v>
      </c>
      <c r="P177" s="146" t="s">
        <v>6016</v>
      </c>
      <c r="Q177" s="146" t="s">
        <v>6017</v>
      </c>
      <c r="R177" s="146" t="s">
        <v>5990</v>
      </c>
      <c r="S177" s="146" t="s">
        <v>5991</v>
      </c>
      <c r="T177" s="148">
        <v>10</v>
      </c>
      <c r="U177" s="148">
        <v>10</v>
      </c>
      <c r="V177" s="146" t="s">
        <v>5992</v>
      </c>
      <c r="W177" s="146" t="s">
        <v>5992</v>
      </c>
      <c r="X177" s="149">
        <v>213.273</v>
      </c>
      <c r="Y177" s="149">
        <v>213.273</v>
      </c>
      <c r="Z177" s="146" t="s">
        <v>5993</v>
      </c>
      <c r="AA177" s="150">
        <v>2132.73</v>
      </c>
      <c r="AB177" s="150">
        <v>0</v>
      </c>
      <c r="AC177" s="150">
        <v>213.273</v>
      </c>
      <c r="AD177" s="151">
        <v>2346.0030000000002</v>
      </c>
      <c r="AE177" s="146" t="s">
        <v>5994</v>
      </c>
      <c r="AF177" s="146" t="s">
        <v>5993</v>
      </c>
      <c r="AG177" s="146" t="s">
        <v>5993</v>
      </c>
      <c r="AH177" s="146" t="s">
        <v>6623</v>
      </c>
      <c r="AI177" s="146" t="s">
        <v>5993</v>
      </c>
      <c r="AJ177" s="146" t="s">
        <v>5995</v>
      </c>
      <c r="AK177" s="146" t="s">
        <v>5996</v>
      </c>
      <c r="AL177" s="146" t="s">
        <v>6000</v>
      </c>
      <c r="AM177" s="138" t="s">
        <v>13</v>
      </c>
      <c r="AN177" s="138" t="s">
        <v>6046</v>
      </c>
      <c r="AO177" s="138" t="s">
        <v>5993</v>
      </c>
      <c r="AP177" s="138" t="s">
        <v>5993</v>
      </c>
      <c r="AQ177" s="141">
        <v>10</v>
      </c>
      <c r="AR177" t="s">
        <v>94</v>
      </c>
      <c r="AS177" t="s">
        <v>72</v>
      </c>
    </row>
    <row r="178" spans="1:45" s="138" customFormat="1">
      <c r="A178" s="146" t="s">
        <v>6624</v>
      </c>
      <c r="B178" s="147">
        <v>43719</v>
      </c>
      <c r="C178" s="146" t="s">
        <v>5978</v>
      </c>
      <c r="D178" s="146" t="s">
        <v>5979</v>
      </c>
      <c r="E178" s="146" t="s">
        <v>6625</v>
      </c>
      <c r="F178" s="146" t="s">
        <v>5980</v>
      </c>
      <c r="G178" s="146" t="s">
        <v>5981</v>
      </c>
      <c r="H178" s="146" t="s">
        <v>5299</v>
      </c>
      <c r="I178" s="146" t="s">
        <v>5982</v>
      </c>
      <c r="J178" s="146" t="s">
        <v>5983</v>
      </c>
      <c r="K178" s="146" t="s">
        <v>6516</v>
      </c>
      <c r="L178" s="146" t="s">
        <v>6517</v>
      </c>
      <c r="M178" s="146" t="s">
        <v>5986</v>
      </c>
      <c r="N178" s="146" t="s">
        <v>5983</v>
      </c>
      <c r="O178" s="146" t="s">
        <v>5987</v>
      </c>
      <c r="P178" s="146" t="s">
        <v>5988</v>
      </c>
      <c r="Q178" s="146" t="s">
        <v>5989</v>
      </c>
      <c r="R178" s="146" t="s">
        <v>6044</v>
      </c>
      <c r="S178" s="146" t="s">
        <v>6045</v>
      </c>
      <c r="T178" s="148">
        <v>50</v>
      </c>
      <c r="U178" s="148">
        <v>50</v>
      </c>
      <c r="V178" s="146" t="s">
        <v>5992</v>
      </c>
      <c r="W178" s="146" t="s">
        <v>5992</v>
      </c>
      <c r="X178" s="149">
        <v>185.64</v>
      </c>
      <c r="Y178" s="149">
        <v>185.64</v>
      </c>
      <c r="Z178" s="146" t="s">
        <v>5993</v>
      </c>
      <c r="AA178" s="150">
        <v>9282</v>
      </c>
      <c r="AB178" s="150">
        <v>0</v>
      </c>
      <c r="AC178" s="150">
        <v>928.2</v>
      </c>
      <c r="AD178" s="151">
        <v>10210.200000000001</v>
      </c>
      <c r="AE178" s="146" t="s">
        <v>5994</v>
      </c>
      <c r="AF178" s="146" t="s">
        <v>5993</v>
      </c>
      <c r="AG178" s="146" t="s">
        <v>5993</v>
      </c>
      <c r="AH178" s="146" t="s">
        <v>6626</v>
      </c>
      <c r="AI178" s="146" t="s">
        <v>5993</v>
      </c>
      <c r="AJ178" s="146" t="s">
        <v>5995</v>
      </c>
      <c r="AK178" s="146" t="s">
        <v>5996</v>
      </c>
      <c r="AL178" s="146" t="s">
        <v>6000</v>
      </c>
      <c r="AM178" s="138" t="s">
        <v>5993</v>
      </c>
      <c r="AN178" s="138" t="s">
        <v>5981</v>
      </c>
      <c r="AO178" s="138" t="s">
        <v>5993</v>
      </c>
      <c r="AP178" s="138" t="s">
        <v>5993</v>
      </c>
      <c r="AQ178" s="141">
        <v>50</v>
      </c>
      <c r="AR178">
        <v>0</v>
      </c>
      <c r="AS178" t="s">
        <v>27</v>
      </c>
    </row>
    <row r="179" spans="1:45" s="138" customFormat="1">
      <c r="A179" s="146" t="s">
        <v>6624</v>
      </c>
      <c r="B179" s="147">
        <v>43719</v>
      </c>
      <c r="C179" s="146" t="s">
        <v>5978</v>
      </c>
      <c r="D179" s="146" t="s">
        <v>5979</v>
      </c>
      <c r="E179" s="146" t="s">
        <v>6625</v>
      </c>
      <c r="F179" s="146" t="s">
        <v>5980</v>
      </c>
      <c r="G179" s="146" t="s">
        <v>5981</v>
      </c>
      <c r="H179" s="146" t="s">
        <v>5299</v>
      </c>
      <c r="I179" s="146" t="s">
        <v>5982</v>
      </c>
      <c r="J179" s="146" t="s">
        <v>5983</v>
      </c>
      <c r="K179" s="146" t="s">
        <v>6516</v>
      </c>
      <c r="L179" s="146" t="s">
        <v>6517</v>
      </c>
      <c r="M179" s="146" t="s">
        <v>5986</v>
      </c>
      <c r="N179" s="146" t="s">
        <v>5983</v>
      </c>
      <c r="O179" s="146" t="s">
        <v>5987</v>
      </c>
      <c r="P179" s="146" t="s">
        <v>5988</v>
      </c>
      <c r="Q179" s="146" t="s">
        <v>5989</v>
      </c>
      <c r="R179" s="146" t="s">
        <v>6001</v>
      </c>
      <c r="S179" s="146" t="s">
        <v>6002</v>
      </c>
      <c r="T179" s="148">
        <v>500</v>
      </c>
      <c r="U179" s="148">
        <v>500</v>
      </c>
      <c r="V179" s="146" t="s">
        <v>5992</v>
      </c>
      <c r="W179" s="146" t="s">
        <v>5992</v>
      </c>
      <c r="X179" s="149">
        <v>273</v>
      </c>
      <c r="Y179" s="149">
        <v>273</v>
      </c>
      <c r="Z179" s="146" t="s">
        <v>5993</v>
      </c>
      <c r="AA179" s="150">
        <v>136500</v>
      </c>
      <c r="AB179" s="150">
        <v>0</v>
      </c>
      <c r="AC179" s="150">
        <v>13650</v>
      </c>
      <c r="AD179" s="151">
        <v>150150</v>
      </c>
      <c r="AE179" s="146" t="s">
        <v>5994</v>
      </c>
      <c r="AF179" s="146" t="s">
        <v>5993</v>
      </c>
      <c r="AG179" s="146" t="s">
        <v>5993</v>
      </c>
      <c r="AH179" s="146" t="s">
        <v>6626</v>
      </c>
      <c r="AI179" s="146" t="s">
        <v>5993</v>
      </c>
      <c r="AJ179" s="146" t="s">
        <v>5995</v>
      </c>
      <c r="AK179" s="146" t="s">
        <v>5996</v>
      </c>
      <c r="AL179" s="146" t="s">
        <v>6000</v>
      </c>
      <c r="AM179" s="138" t="s">
        <v>5993</v>
      </c>
      <c r="AN179" s="138" t="s">
        <v>5981</v>
      </c>
      <c r="AO179" s="138" t="s">
        <v>5993</v>
      </c>
      <c r="AP179" s="138" t="s">
        <v>5993</v>
      </c>
      <c r="AQ179" s="141">
        <v>500</v>
      </c>
      <c r="AR179">
        <v>0</v>
      </c>
      <c r="AS179" t="s">
        <v>27</v>
      </c>
    </row>
    <row r="180" spans="1:45" s="138" customFormat="1">
      <c r="A180" s="146" t="s">
        <v>6624</v>
      </c>
      <c r="B180" s="147">
        <v>43719</v>
      </c>
      <c r="C180" s="146" t="s">
        <v>5978</v>
      </c>
      <c r="D180" s="146" t="s">
        <v>5979</v>
      </c>
      <c r="E180" s="146" t="s">
        <v>6625</v>
      </c>
      <c r="F180" s="146" t="s">
        <v>5980</v>
      </c>
      <c r="G180" s="146" t="s">
        <v>5981</v>
      </c>
      <c r="H180" s="146" t="s">
        <v>5299</v>
      </c>
      <c r="I180" s="146" t="s">
        <v>5982</v>
      </c>
      <c r="J180" s="146" t="s">
        <v>5983</v>
      </c>
      <c r="K180" s="146" t="s">
        <v>6516</v>
      </c>
      <c r="L180" s="146" t="s">
        <v>6517</v>
      </c>
      <c r="M180" s="146" t="s">
        <v>5986</v>
      </c>
      <c r="N180" s="146" t="s">
        <v>5983</v>
      </c>
      <c r="O180" s="146" t="s">
        <v>5987</v>
      </c>
      <c r="P180" s="146" t="s">
        <v>5988</v>
      </c>
      <c r="Q180" s="146" t="s">
        <v>5989</v>
      </c>
      <c r="R180" s="146" t="s">
        <v>6024</v>
      </c>
      <c r="S180" s="146" t="s">
        <v>6025</v>
      </c>
      <c r="T180" s="148">
        <v>50</v>
      </c>
      <c r="U180" s="148">
        <v>50</v>
      </c>
      <c r="V180" s="146" t="s">
        <v>5992</v>
      </c>
      <c r="W180" s="146" t="s">
        <v>5992</v>
      </c>
      <c r="X180" s="149">
        <v>273</v>
      </c>
      <c r="Y180" s="149">
        <v>273</v>
      </c>
      <c r="Z180" s="146" t="s">
        <v>5993</v>
      </c>
      <c r="AA180" s="150">
        <v>13650</v>
      </c>
      <c r="AB180" s="150">
        <v>0</v>
      </c>
      <c r="AC180" s="150">
        <v>1365</v>
      </c>
      <c r="AD180" s="151">
        <v>15015</v>
      </c>
      <c r="AE180" s="146" t="s">
        <v>5994</v>
      </c>
      <c r="AF180" s="146" t="s">
        <v>5993</v>
      </c>
      <c r="AG180" s="146" t="s">
        <v>5993</v>
      </c>
      <c r="AH180" s="146" t="s">
        <v>6626</v>
      </c>
      <c r="AI180" s="146" t="s">
        <v>5993</v>
      </c>
      <c r="AJ180" s="146" t="s">
        <v>5995</v>
      </c>
      <c r="AK180" s="146" t="s">
        <v>5996</v>
      </c>
      <c r="AL180" s="146" t="s">
        <v>6000</v>
      </c>
      <c r="AM180" s="138" t="s">
        <v>5993</v>
      </c>
      <c r="AN180" s="138" t="s">
        <v>5981</v>
      </c>
      <c r="AO180" s="138" t="s">
        <v>5993</v>
      </c>
      <c r="AP180" s="138" t="s">
        <v>5993</v>
      </c>
      <c r="AQ180" s="141">
        <v>50</v>
      </c>
      <c r="AR180">
        <v>0</v>
      </c>
      <c r="AS180" t="s">
        <v>27</v>
      </c>
    </row>
    <row r="181" spans="1:45" s="138" customFormat="1">
      <c r="A181" s="146" t="s">
        <v>6627</v>
      </c>
      <c r="B181" s="147">
        <v>43719</v>
      </c>
      <c r="C181" s="146" t="s">
        <v>5978</v>
      </c>
      <c r="D181" s="146" t="s">
        <v>5979</v>
      </c>
      <c r="E181" s="146" t="s">
        <v>6628</v>
      </c>
      <c r="F181" s="146" t="s">
        <v>5980</v>
      </c>
      <c r="G181" s="146" t="s">
        <v>5981</v>
      </c>
      <c r="H181" s="146" t="s">
        <v>5299</v>
      </c>
      <c r="I181" s="146" t="s">
        <v>5982</v>
      </c>
      <c r="J181" s="146" t="s">
        <v>5983</v>
      </c>
      <c r="K181" s="146" t="s">
        <v>6516</v>
      </c>
      <c r="L181" s="146" t="s">
        <v>6517</v>
      </c>
      <c r="M181" s="146" t="s">
        <v>5986</v>
      </c>
      <c r="N181" s="146" t="s">
        <v>5983</v>
      </c>
      <c r="O181" s="146" t="s">
        <v>5987</v>
      </c>
      <c r="P181" s="146" t="s">
        <v>5988</v>
      </c>
      <c r="Q181" s="146" t="s">
        <v>5989</v>
      </c>
      <c r="R181" s="146" t="s">
        <v>6018</v>
      </c>
      <c r="S181" s="146" t="s">
        <v>6019</v>
      </c>
      <c r="T181" s="148">
        <v>600</v>
      </c>
      <c r="U181" s="148">
        <v>600</v>
      </c>
      <c r="V181" s="146" t="s">
        <v>5992</v>
      </c>
      <c r="W181" s="146" t="s">
        <v>5992</v>
      </c>
      <c r="X181" s="149">
        <v>104.23699999999999</v>
      </c>
      <c r="Y181" s="149">
        <v>104.23699999999999</v>
      </c>
      <c r="Z181" s="146" t="s">
        <v>5993</v>
      </c>
      <c r="AA181" s="150">
        <v>62541.9</v>
      </c>
      <c r="AB181" s="150">
        <v>-20847.3</v>
      </c>
      <c r="AC181" s="150">
        <v>6254.19</v>
      </c>
      <c r="AD181" s="151">
        <v>68796.09</v>
      </c>
      <c r="AE181" s="146" t="s">
        <v>5994</v>
      </c>
      <c r="AF181" s="146" t="s">
        <v>5993</v>
      </c>
      <c r="AG181" s="146" t="s">
        <v>5993</v>
      </c>
      <c r="AH181" s="146" t="s">
        <v>6629</v>
      </c>
      <c r="AI181" s="146" t="s">
        <v>5993</v>
      </c>
      <c r="AJ181" s="146" t="s">
        <v>5995</v>
      </c>
      <c r="AK181" s="146" t="s">
        <v>5996</v>
      </c>
      <c r="AL181" s="146" t="s">
        <v>6000</v>
      </c>
      <c r="AM181" s="138" t="s">
        <v>5993</v>
      </c>
      <c r="AN181" s="138" t="s">
        <v>5981</v>
      </c>
      <c r="AO181" s="138" t="s">
        <v>5993</v>
      </c>
      <c r="AP181" s="138" t="s">
        <v>5993</v>
      </c>
      <c r="AQ181" s="141">
        <v>600</v>
      </c>
      <c r="AR181">
        <v>0</v>
      </c>
      <c r="AS181" t="s">
        <v>27</v>
      </c>
    </row>
    <row r="182" spans="1:45" s="138" customFormat="1">
      <c r="A182" s="146" t="s">
        <v>6627</v>
      </c>
      <c r="B182" s="147">
        <v>43719</v>
      </c>
      <c r="C182" s="146" t="s">
        <v>5978</v>
      </c>
      <c r="D182" s="146" t="s">
        <v>5979</v>
      </c>
      <c r="E182" s="146" t="s">
        <v>6628</v>
      </c>
      <c r="F182" s="146" t="s">
        <v>5980</v>
      </c>
      <c r="G182" s="146" t="s">
        <v>5981</v>
      </c>
      <c r="H182" s="146" t="s">
        <v>5299</v>
      </c>
      <c r="I182" s="146" t="s">
        <v>5982</v>
      </c>
      <c r="J182" s="146" t="s">
        <v>5983</v>
      </c>
      <c r="K182" s="146" t="s">
        <v>6516</v>
      </c>
      <c r="L182" s="146" t="s">
        <v>6517</v>
      </c>
      <c r="M182" s="146" t="s">
        <v>5986</v>
      </c>
      <c r="N182" s="146" t="s">
        <v>5983</v>
      </c>
      <c r="O182" s="146" t="s">
        <v>5987</v>
      </c>
      <c r="P182" s="146" t="s">
        <v>5988</v>
      </c>
      <c r="Q182" s="146" t="s">
        <v>5989</v>
      </c>
      <c r="R182" s="146" t="s">
        <v>5998</v>
      </c>
      <c r="S182" s="146" t="s">
        <v>5999</v>
      </c>
      <c r="T182" s="148">
        <v>500</v>
      </c>
      <c r="U182" s="148">
        <v>500</v>
      </c>
      <c r="V182" s="146" t="s">
        <v>5992</v>
      </c>
      <c r="W182" s="146" t="s">
        <v>5992</v>
      </c>
      <c r="X182" s="149">
        <v>232.05</v>
      </c>
      <c r="Y182" s="149">
        <v>232.05</v>
      </c>
      <c r="Z182" s="146" t="s">
        <v>5993</v>
      </c>
      <c r="AA182" s="150">
        <v>116025</v>
      </c>
      <c r="AB182" s="150">
        <v>-20475</v>
      </c>
      <c r="AC182" s="150">
        <v>11602.5</v>
      </c>
      <c r="AD182" s="151">
        <v>127627.5</v>
      </c>
      <c r="AE182" s="146" t="s">
        <v>5994</v>
      </c>
      <c r="AF182" s="146" t="s">
        <v>5993</v>
      </c>
      <c r="AG182" s="146" t="s">
        <v>5993</v>
      </c>
      <c r="AH182" s="146" t="s">
        <v>6629</v>
      </c>
      <c r="AI182" s="146" t="s">
        <v>5993</v>
      </c>
      <c r="AJ182" s="146" t="s">
        <v>5995</v>
      </c>
      <c r="AK182" s="146" t="s">
        <v>5996</v>
      </c>
      <c r="AL182" s="146" t="s">
        <v>6000</v>
      </c>
      <c r="AM182" s="138" t="s">
        <v>5993</v>
      </c>
      <c r="AN182" s="138" t="s">
        <v>5981</v>
      </c>
      <c r="AO182" s="138" t="s">
        <v>5993</v>
      </c>
      <c r="AP182" s="138" t="s">
        <v>5993</v>
      </c>
      <c r="AQ182" s="141">
        <v>500</v>
      </c>
      <c r="AR182">
        <v>0</v>
      </c>
      <c r="AS182" t="s">
        <v>27</v>
      </c>
    </row>
    <row r="183" spans="1:45" s="138" customFormat="1">
      <c r="A183" s="146" t="s">
        <v>6630</v>
      </c>
      <c r="B183" s="147">
        <v>43719</v>
      </c>
      <c r="C183" s="146" t="s">
        <v>5978</v>
      </c>
      <c r="D183" s="146" t="s">
        <v>5979</v>
      </c>
      <c r="E183" s="146" t="s">
        <v>6631</v>
      </c>
      <c r="F183" s="146" t="s">
        <v>5980</v>
      </c>
      <c r="G183" s="146" t="s">
        <v>5981</v>
      </c>
      <c r="H183" s="146" t="s">
        <v>5299</v>
      </c>
      <c r="I183" s="146" t="s">
        <v>5982</v>
      </c>
      <c r="J183" s="146" t="s">
        <v>5983</v>
      </c>
      <c r="K183" s="146" t="s">
        <v>6516</v>
      </c>
      <c r="L183" s="146" t="s">
        <v>6517</v>
      </c>
      <c r="M183" s="146" t="s">
        <v>5986</v>
      </c>
      <c r="N183" s="146" t="s">
        <v>5983</v>
      </c>
      <c r="O183" s="146" t="s">
        <v>5987</v>
      </c>
      <c r="P183" s="146" t="s">
        <v>5988</v>
      </c>
      <c r="Q183" s="146" t="s">
        <v>5989</v>
      </c>
      <c r="R183" s="146" t="s">
        <v>6018</v>
      </c>
      <c r="S183" s="146" t="s">
        <v>6019</v>
      </c>
      <c r="T183" s="148">
        <v>400</v>
      </c>
      <c r="U183" s="148">
        <v>400</v>
      </c>
      <c r="V183" s="146" t="s">
        <v>5992</v>
      </c>
      <c r="W183" s="146" t="s">
        <v>5992</v>
      </c>
      <c r="X183" s="149">
        <v>104.23699999999999</v>
      </c>
      <c r="Y183" s="149">
        <v>104.23699999999999</v>
      </c>
      <c r="Z183" s="146" t="s">
        <v>5993</v>
      </c>
      <c r="AA183" s="150">
        <v>41694.6</v>
      </c>
      <c r="AB183" s="150">
        <v>-13898.2</v>
      </c>
      <c r="AC183" s="150">
        <v>4169.46</v>
      </c>
      <c r="AD183" s="151">
        <v>45864.06</v>
      </c>
      <c r="AE183" s="146" t="s">
        <v>5994</v>
      </c>
      <c r="AF183" s="146" t="s">
        <v>5993</v>
      </c>
      <c r="AG183" s="146" t="s">
        <v>5993</v>
      </c>
      <c r="AH183" s="146" t="s">
        <v>6632</v>
      </c>
      <c r="AI183" s="146" t="s">
        <v>5993</v>
      </c>
      <c r="AJ183" s="146" t="s">
        <v>5995</v>
      </c>
      <c r="AK183" s="146" t="s">
        <v>5996</v>
      </c>
      <c r="AL183" s="146" t="s">
        <v>6000</v>
      </c>
      <c r="AM183" s="138" t="s">
        <v>5993</v>
      </c>
      <c r="AN183" s="138" t="s">
        <v>5981</v>
      </c>
      <c r="AO183" s="138" t="s">
        <v>5993</v>
      </c>
      <c r="AP183" s="138" t="s">
        <v>5993</v>
      </c>
      <c r="AQ183" s="141">
        <v>400</v>
      </c>
      <c r="AR183">
        <v>0</v>
      </c>
      <c r="AS183" t="s">
        <v>27</v>
      </c>
    </row>
    <row r="184" spans="1:45" s="138" customFormat="1">
      <c r="A184" s="146" t="s">
        <v>6633</v>
      </c>
      <c r="B184" s="147">
        <v>43720</v>
      </c>
      <c r="C184" s="146" t="s">
        <v>5978</v>
      </c>
      <c r="D184" s="146" t="s">
        <v>5979</v>
      </c>
      <c r="E184" s="146" t="s">
        <v>6634</v>
      </c>
      <c r="F184" s="146" t="s">
        <v>5980</v>
      </c>
      <c r="G184" s="146" t="s">
        <v>6020</v>
      </c>
      <c r="H184" s="146" t="s">
        <v>6021</v>
      </c>
      <c r="I184" s="146" t="s">
        <v>6111</v>
      </c>
      <c r="J184" s="146" t="s">
        <v>5983</v>
      </c>
      <c r="K184" s="146" t="s">
        <v>5984</v>
      </c>
      <c r="L184" s="146" t="s">
        <v>5985</v>
      </c>
      <c r="M184" s="146" t="s">
        <v>5986</v>
      </c>
      <c r="N184" s="146" t="s">
        <v>5983</v>
      </c>
      <c r="O184" s="146" t="s">
        <v>5987</v>
      </c>
      <c r="P184" s="146" t="s">
        <v>6016</v>
      </c>
      <c r="Q184" s="146" t="s">
        <v>6017</v>
      </c>
      <c r="R184" s="146" t="s">
        <v>6018</v>
      </c>
      <c r="S184" s="146" t="s">
        <v>6019</v>
      </c>
      <c r="T184" s="148">
        <v>4</v>
      </c>
      <c r="U184" s="148">
        <v>4</v>
      </c>
      <c r="V184" s="146" t="s">
        <v>5992</v>
      </c>
      <c r="W184" s="146" t="s">
        <v>5992</v>
      </c>
      <c r="X184" s="149">
        <v>155.45500000000001</v>
      </c>
      <c r="Y184" s="149">
        <v>155.45500000000001</v>
      </c>
      <c r="Z184" s="146" t="s">
        <v>5993</v>
      </c>
      <c r="AA184" s="150">
        <v>621.82000000000005</v>
      </c>
      <c r="AB184" s="150">
        <v>0</v>
      </c>
      <c r="AC184" s="150">
        <v>62.182000000000002</v>
      </c>
      <c r="AD184" s="151">
        <v>684.00199999999995</v>
      </c>
      <c r="AE184" s="146" t="s">
        <v>5994</v>
      </c>
      <c r="AF184" s="146" t="s">
        <v>5993</v>
      </c>
      <c r="AG184" s="146" t="s">
        <v>5993</v>
      </c>
      <c r="AH184" s="146" t="s">
        <v>6635</v>
      </c>
      <c r="AI184" s="146" t="s">
        <v>5993</v>
      </c>
      <c r="AJ184" s="146" t="s">
        <v>5995</v>
      </c>
      <c r="AK184" s="146" t="s">
        <v>5996</v>
      </c>
      <c r="AL184" s="146" t="s">
        <v>6000</v>
      </c>
      <c r="AM184" s="138" t="s">
        <v>5993</v>
      </c>
      <c r="AN184" s="138" t="s">
        <v>6110</v>
      </c>
      <c r="AO184" s="138" t="s">
        <v>6111</v>
      </c>
      <c r="AP184" s="138" t="s">
        <v>6010</v>
      </c>
      <c r="AQ184" s="141">
        <v>4</v>
      </c>
      <c r="AR184" t="s">
        <v>34</v>
      </c>
      <c r="AS184" t="s">
        <v>30</v>
      </c>
    </row>
    <row r="185" spans="1:45" s="138" customFormat="1">
      <c r="A185" s="146" t="s">
        <v>6633</v>
      </c>
      <c r="B185" s="147">
        <v>43720</v>
      </c>
      <c r="C185" s="146" t="s">
        <v>5978</v>
      </c>
      <c r="D185" s="146" t="s">
        <v>5979</v>
      </c>
      <c r="E185" s="146" t="s">
        <v>6634</v>
      </c>
      <c r="F185" s="146" t="s">
        <v>5980</v>
      </c>
      <c r="G185" s="146" t="s">
        <v>6020</v>
      </c>
      <c r="H185" s="146" t="s">
        <v>6021</v>
      </c>
      <c r="I185" s="146" t="s">
        <v>6111</v>
      </c>
      <c r="J185" s="146" t="s">
        <v>5983</v>
      </c>
      <c r="K185" s="146" t="s">
        <v>5984</v>
      </c>
      <c r="L185" s="146" t="s">
        <v>5985</v>
      </c>
      <c r="M185" s="146" t="s">
        <v>5986</v>
      </c>
      <c r="N185" s="146" t="s">
        <v>5983</v>
      </c>
      <c r="O185" s="146" t="s">
        <v>5987</v>
      </c>
      <c r="P185" s="146" t="s">
        <v>6016</v>
      </c>
      <c r="Q185" s="146" t="s">
        <v>6017</v>
      </c>
      <c r="R185" s="146" t="s">
        <v>5990</v>
      </c>
      <c r="S185" s="146" t="s">
        <v>5991</v>
      </c>
      <c r="T185" s="148">
        <v>3</v>
      </c>
      <c r="U185" s="148">
        <v>3</v>
      </c>
      <c r="V185" s="146" t="s">
        <v>5992</v>
      </c>
      <c r="W185" s="146" t="s">
        <v>5992</v>
      </c>
      <c r="X185" s="149">
        <v>213.273</v>
      </c>
      <c r="Y185" s="149">
        <v>213.273</v>
      </c>
      <c r="Z185" s="146" t="s">
        <v>5993</v>
      </c>
      <c r="AA185" s="150">
        <v>639.81899999999996</v>
      </c>
      <c r="AB185" s="150">
        <v>0</v>
      </c>
      <c r="AC185" s="150">
        <v>63.981999999999999</v>
      </c>
      <c r="AD185" s="151">
        <v>703.80100000000004</v>
      </c>
      <c r="AE185" s="146" t="s">
        <v>5994</v>
      </c>
      <c r="AF185" s="146" t="s">
        <v>5993</v>
      </c>
      <c r="AG185" s="146" t="s">
        <v>5993</v>
      </c>
      <c r="AH185" s="146" t="s">
        <v>6635</v>
      </c>
      <c r="AI185" s="146" t="s">
        <v>5993</v>
      </c>
      <c r="AJ185" s="146" t="s">
        <v>5995</v>
      </c>
      <c r="AK185" s="146" t="s">
        <v>5996</v>
      </c>
      <c r="AL185" s="146" t="s">
        <v>6000</v>
      </c>
      <c r="AM185" s="138" t="s">
        <v>5993</v>
      </c>
      <c r="AN185" s="138" t="s">
        <v>6110</v>
      </c>
      <c r="AO185" s="138" t="s">
        <v>6111</v>
      </c>
      <c r="AP185" s="138" t="s">
        <v>6010</v>
      </c>
      <c r="AQ185" s="141">
        <v>3</v>
      </c>
      <c r="AR185" t="s">
        <v>34</v>
      </c>
      <c r="AS185" t="s">
        <v>30</v>
      </c>
    </row>
    <row r="186" spans="1:45" s="138" customFormat="1">
      <c r="A186" s="146" t="s">
        <v>6633</v>
      </c>
      <c r="B186" s="147">
        <v>43720</v>
      </c>
      <c r="C186" s="146" t="s">
        <v>5978</v>
      </c>
      <c r="D186" s="146" t="s">
        <v>5979</v>
      </c>
      <c r="E186" s="146" t="s">
        <v>6634</v>
      </c>
      <c r="F186" s="146" t="s">
        <v>5980</v>
      </c>
      <c r="G186" s="146" t="s">
        <v>6020</v>
      </c>
      <c r="H186" s="146" t="s">
        <v>6021</v>
      </c>
      <c r="I186" s="146" t="s">
        <v>6111</v>
      </c>
      <c r="J186" s="146" t="s">
        <v>5983</v>
      </c>
      <c r="K186" s="146" t="s">
        <v>5984</v>
      </c>
      <c r="L186" s="146" t="s">
        <v>5985</v>
      </c>
      <c r="M186" s="146" t="s">
        <v>5986</v>
      </c>
      <c r="N186" s="146" t="s">
        <v>5983</v>
      </c>
      <c r="O186" s="146" t="s">
        <v>5987</v>
      </c>
      <c r="P186" s="146" t="s">
        <v>6016</v>
      </c>
      <c r="Q186" s="146" t="s">
        <v>6017</v>
      </c>
      <c r="R186" s="146" t="s">
        <v>5998</v>
      </c>
      <c r="S186" s="146" t="s">
        <v>5999</v>
      </c>
      <c r="T186" s="148">
        <v>5</v>
      </c>
      <c r="U186" s="148">
        <v>5</v>
      </c>
      <c r="V186" s="146" t="s">
        <v>5992</v>
      </c>
      <c r="W186" s="146" t="s">
        <v>5992</v>
      </c>
      <c r="X186" s="149">
        <v>313.63600000000002</v>
      </c>
      <c r="Y186" s="149">
        <v>313.63600000000002</v>
      </c>
      <c r="Z186" s="146" t="s">
        <v>5993</v>
      </c>
      <c r="AA186" s="150">
        <v>1568.18</v>
      </c>
      <c r="AB186" s="150">
        <v>0</v>
      </c>
      <c r="AC186" s="150">
        <v>156.81899999999999</v>
      </c>
      <c r="AD186" s="151">
        <v>1724.999</v>
      </c>
      <c r="AE186" s="146" t="s">
        <v>5994</v>
      </c>
      <c r="AF186" s="146" t="s">
        <v>5993</v>
      </c>
      <c r="AG186" s="146" t="s">
        <v>5993</v>
      </c>
      <c r="AH186" s="146" t="s">
        <v>6635</v>
      </c>
      <c r="AI186" s="146" t="s">
        <v>5993</v>
      </c>
      <c r="AJ186" s="146" t="s">
        <v>5995</v>
      </c>
      <c r="AK186" s="146" t="s">
        <v>5996</v>
      </c>
      <c r="AL186" s="146" t="s">
        <v>6000</v>
      </c>
      <c r="AM186" s="138" t="s">
        <v>5993</v>
      </c>
      <c r="AN186" s="138" t="s">
        <v>6110</v>
      </c>
      <c r="AO186" s="138" t="s">
        <v>6111</v>
      </c>
      <c r="AP186" s="138" t="s">
        <v>6010</v>
      </c>
      <c r="AQ186" s="141">
        <v>5</v>
      </c>
      <c r="AR186" t="s">
        <v>34</v>
      </c>
      <c r="AS186" t="s">
        <v>30</v>
      </c>
    </row>
    <row r="187" spans="1:45" s="138" customFormat="1">
      <c r="A187" s="146" t="s">
        <v>6633</v>
      </c>
      <c r="B187" s="147">
        <v>43720</v>
      </c>
      <c r="C187" s="146" t="s">
        <v>5978</v>
      </c>
      <c r="D187" s="146" t="s">
        <v>5979</v>
      </c>
      <c r="E187" s="146" t="s">
        <v>6634</v>
      </c>
      <c r="F187" s="146" t="s">
        <v>5980</v>
      </c>
      <c r="G187" s="146" t="s">
        <v>6020</v>
      </c>
      <c r="H187" s="146" t="s">
        <v>6021</v>
      </c>
      <c r="I187" s="146" t="s">
        <v>6111</v>
      </c>
      <c r="J187" s="146" t="s">
        <v>5983</v>
      </c>
      <c r="K187" s="146" t="s">
        <v>5984</v>
      </c>
      <c r="L187" s="146" t="s">
        <v>5985</v>
      </c>
      <c r="M187" s="146" t="s">
        <v>5986</v>
      </c>
      <c r="N187" s="146" t="s">
        <v>5983</v>
      </c>
      <c r="O187" s="146" t="s">
        <v>5987</v>
      </c>
      <c r="P187" s="146" t="s">
        <v>6016</v>
      </c>
      <c r="Q187" s="146" t="s">
        <v>6017</v>
      </c>
      <c r="R187" s="146" t="s">
        <v>6001</v>
      </c>
      <c r="S187" s="146" t="s">
        <v>6002</v>
      </c>
      <c r="T187" s="148">
        <v>2</v>
      </c>
      <c r="U187" s="148">
        <v>2</v>
      </c>
      <c r="V187" s="146" t="s">
        <v>5992</v>
      </c>
      <c r="W187" s="146" t="s">
        <v>5992</v>
      </c>
      <c r="X187" s="149">
        <v>313.63600000000002</v>
      </c>
      <c r="Y187" s="149">
        <v>313.63600000000002</v>
      </c>
      <c r="Z187" s="146" t="s">
        <v>5993</v>
      </c>
      <c r="AA187" s="150">
        <v>627.27200000000005</v>
      </c>
      <c r="AB187" s="150">
        <v>0</v>
      </c>
      <c r="AC187" s="150">
        <v>62.726999999999997</v>
      </c>
      <c r="AD187" s="151">
        <v>689.99900000000002</v>
      </c>
      <c r="AE187" s="146" t="s">
        <v>5994</v>
      </c>
      <c r="AF187" s="146" t="s">
        <v>5993</v>
      </c>
      <c r="AG187" s="146" t="s">
        <v>5993</v>
      </c>
      <c r="AH187" s="146" t="s">
        <v>6635</v>
      </c>
      <c r="AI187" s="146" t="s">
        <v>5993</v>
      </c>
      <c r="AJ187" s="146" t="s">
        <v>5995</v>
      </c>
      <c r="AK187" s="146" t="s">
        <v>5996</v>
      </c>
      <c r="AL187" s="146" t="s">
        <v>6000</v>
      </c>
      <c r="AM187" s="138" t="s">
        <v>5993</v>
      </c>
      <c r="AN187" s="138" t="s">
        <v>6110</v>
      </c>
      <c r="AO187" s="138" t="s">
        <v>6111</v>
      </c>
      <c r="AP187" s="138" t="s">
        <v>6010</v>
      </c>
      <c r="AQ187" s="141">
        <v>2</v>
      </c>
      <c r="AR187" t="s">
        <v>34</v>
      </c>
      <c r="AS187" t="s">
        <v>30</v>
      </c>
    </row>
    <row r="188" spans="1:45" s="138" customFormat="1">
      <c r="A188" s="146" t="s">
        <v>6633</v>
      </c>
      <c r="B188" s="147">
        <v>43720</v>
      </c>
      <c r="C188" s="146" t="s">
        <v>5978</v>
      </c>
      <c r="D188" s="146" t="s">
        <v>5979</v>
      </c>
      <c r="E188" s="146" t="s">
        <v>6634</v>
      </c>
      <c r="F188" s="146" t="s">
        <v>5980</v>
      </c>
      <c r="G188" s="146" t="s">
        <v>6020</v>
      </c>
      <c r="H188" s="146" t="s">
        <v>6021</v>
      </c>
      <c r="I188" s="146" t="s">
        <v>6111</v>
      </c>
      <c r="J188" s="146" t="s">
        <v>5983</v>
      </c>
      <c r="K188" s="146" t="s">
        <v>5984</v>
      </c>
      <c r="L188" s="146" t="s">
        <v>5985</v>
      </c>
      <c r="M188" s="146" t="s">
        <v>5986</v>
      </c>
      <c r="N188" s="146" t="s">
        <v>5983</v>
      </c>
      <c r="O188" s="146" t="s">
        <v>5987</v>
      </c>
      <c r="P188" s="146" t="s">
        <v>6016</v>
      </c>
      <c r="Q188" s="146" t="s">
        <v>6017</v>
      </c>
      <c r="R188" s="146" t="s">
        <v>6024</v>
      </c>
      <c r="S188" s="146" t="s">
        <v>6025</v>
      </c>
      <c r="T188" s="148">
        <v>4</v>
      </c>
      <c r="U188" s="148">
        <v>4</v>
      </c>
      <c r="V188" s="146" t="s">
        <v>5992</v>
      </c>
      <c r="W188" s="146" t="s">
        <v>5992</v>
      </c>
      <c r="X188" s="149">
        <v>313.63600000000002</v>
      </c>
      <c r="Y188" s="149">
        <v>313.63600000000002</v>
      </c>
      <c r="Z188" s="146" t="s">
        <v>5993</v>
      </c>
      <c r="AA188" s="150">
        <v>1254.5440000000001</v>
      </c>
      <c r="AB188" s="150">
        <v>0</v>
      </c>
      <c r="AC188" s="150">
        <v>125.45399999999999</v>
      </c>
      <c r="AD188" s="151">
        <v>1379.998</v>
      </c>
      <c r="AE188" s="146" t="s">
        <v>5994</v>
      </c>
      <c r="AF188" s="146" t="s">
        <v>5993</v>
      </c>
      <c r="AG188" s="146" t="s">
        <v>5993</v>
      </c>
      <c r="AH188" s="146" t="s">
        <v>6635</v>
      </c>
      <c r="AI188" s="146" t="s">
        <v>5993</v>
      </c>
      <c r="AJ188" s="146" t="s">
        <v>5995</v>
      </c>
      <c r="AK188" s="146" t="s">
        <v>5996</v>
      </c>
      <c r="AL188" s="146" t="s">
        <v>6000</v>
      </c>
      <c r="AM188" s="138" t="s">
        <v>5993</v>
      </c>
      <c r="AN188" s="138" t="s">
        <v>6110</v>
      </c>
      <c r="AO188" s="138" t="s">
        <v>6111</v>
      </c>
      <c r="AP188" s="138" t="s">
        <v>6010</v>
      </c>
      <c r="AQ188" s="141">
        <v>4</v>
      </c>
      <c r="AR188" t="s">
        <v>34</v>
      </c>
      <c r="AS188" t="s">
        <v>30</v>
      </c>
    </row>
    <row r="189" spans="1:45" s="138" customFormat="1">
      <c r="A189" s="146" t="s">
        <v>6636</v>
      </c>
      <c r="B189" s="147">
        <v>43720</v>
      </c>
      <c r="C189" s="146" t="s">
        <v>5978</v>
      </c>
      <c r="D189" s="146" t="s">
        <v>5979</v>
      </c>
      <c r="E189" s="146" t="s">
        <v>6637</v>
      </c>
      <c r="F189" s="146" t="s">
        <v>5980</v>
      </c>
      <c r="G189" s="146" t="s">
        <v>6020</v>
      </c>
      <c r="H189" s="146" t="s">
        <v>6021</v>
      </c>
      <c r="I189" s="146" t="s">
        <v>6090</v>
      </c>
      <c r="J189" s="146" t="s">
        <v>5983</v>
      </c>
      <c r="K189" s="146" t="s">
        <v>5984</v>
      </c>
      <c r="L189" s="146" t="s">
        <v>5985</v>
      </c>
      <c r="M189" s="146" t="s">
        <v>5986</v>
      </c>
      <c r="N189" s="146" t="s">
        <v>5983</v>
      </c>
      <c r="O189" s="146" t="s">
        <v>5987</v>
      </c>
      <c r="P189" s="146" t="s">
        <v>6016</v>
      </c>
      <c r="Q189" s="146" t="s">
        <v>6017</v>
      </c>
      <c r="R189" s="146" t="s">
        <v>6018</v>
      </c>
      <c r="S189" s="146" t="s">
        <v>6019</v>
      </c>
      <c r="T189" s="148">
        <v>10</v>
      </c>
      <c r="U189" s="148">
        <v>10</v>
      </c>
      <c r="V189" s="146" t="s">
        <v>5992</v>
      </c>
      <c r="W189" s="146" t="s">
        <v>5992</v>
      </c>
      <c r="X189" s="149">
        <v>155.45500000000001</v>
      </c>
      <c r="Y189" s="149">
        <v>155.45500000000001</v>
      </c>
      <c r="Z189" s="146" t="s">
        <v>5993</v>
      </c>
      <c r="AA189" s="150">
        <v>1554.55</v>
      </c>
      <c r="AB189" s="150">
        <v>0</v>
      </c>
      <c r="AC189" s="150">
        <v>155.45500000000001</v>
      </c>
      <c r="AD189" s="151">
        <v>1710.0050000000001</v>
      </c>
      <c r="AE189" s="146" t="s">
        <v>5994</v>
      </c>
      <c r="AF189" s="146" t="s">
        <v>5993</v>
      </c>
      <c r="AG189" s="146" t="s">
        <v>5993</v>
      </c>
      <c r="AH189" s="146" t="s">
        <v>6638</v>
      </c>
      <c r="AI189" s="146" t="s">
        <v>5993</v>
      </c>
      <c r="AJ189" s="146" t="s">
        <v>5995</v>
      </c>
      <c r="AK189" s="146" t="s">
        <v>5996</v>
      </c>
      <c r="AL189" s="146" t="s">
        <v>6000</v>
      </c>
      <c r="AM189" s="138" t="s">
        <v>5993</v>
      </c>
      <c r="AN189" s="138" t="s">
        <v>6089</v>
      </c>
      <c r="AO189" s="138" t="s">
        <v>6090</v>
      </c>
      <c r="AP189" s="138" t="s">
        <v>13</v>
      </c>
      <c r="AQ189" s="141">
        <v>10</v>
      </c>
      <c r="AR189" t="s">
        <v>94</v>
      </c>
      <c r="AS189" t="s">
        <v>72</v>
      </c>
    </row>
    <row r="190" spans="1:45" s="138" customFormat="1">
      <c r="A190" s="146" t="s">
        <v>6636</v>
      </c>
      <c r="B190" s="147">
        <v>43720</v>
      </c>
      <c r="C190" s="146" t="s">
        <v>5978</v>
      </c>
      <c r="D190" s="146" t="s">
        <v>5979</v>
      </c>
      <c r="E190" s="146" t="s">
        <v>6637</v>
      </c>
      <c r="F190" s="146" t="s">
        <v>5980</v>
      </c>
      <c r="G190" s="146" t="s">
        <v>6020</v>
      </c>
      <c r="H190" s="146" t="s">
        <v>6021</v>
      </c>
      <c r="I190" s="146" t="s">
        <v>6090</v>
      </c>
      <c r="J190" s="146" t="s">
        <v>5983</v>
      </c>
      <c r="K190" s="146" t="s">
        <v>5984</v>
      </c>
      <c r="L190" s="146" t="s">
        <v>5985</v>
      </c>
      <c r="M190" s="146" t="s">
        <v>5986</v>
      </c>
      <c r="N190" s="146" t="s">
        <v>5983</v>
      </c>
      <c r="O190" s="146" t="s">
        <v>5987</v>
      </c>
      <c r="P190" s="146" t="s">
        <v>6016</v>
      </c>
      <c r="Q190" s="146" t="s">
        <v>6017</v>
      </c>
      <c r="R190" s="146" t="s">
        <v>6008</v>
      </c>
      <c r="S190" s="146" t="s">
        <v>6009</v>
      </c>
      <c r="T190" s="148">
        <v>2</v>
      </c>
      <c r="U190" s="148">
        <v>2</v>
      </c>
      <c r="V190" s="146" t="s">
        <v>5992</v>
      </c>
      <c r="W190" s="146" t="s">
        <v>5992</v>
      </c>
      <c r="X190" s="149">
        <v>355.45499999999998</v>
      </c>
      <c r="Y190" s="149">
        <v>355.45499999999998</v>
      </c>
      <c r="Z190" s="146" t="s">
        <v>5993</v>
      </c>
      <c r="AA190" s="150">
        <v>710.91</v>
      </c>
      <c r="AB190" s="150">
        <v>0</v>
      </c>
      <c r="AC190" s="150">
        <v>71.090999999999994</v>
      </c>
      <c r="AD190" s="151">
        <v>782.00099999999998</v>
      </c>
      <c r="AE190" s="146" t="s">
        <v>5994</v>
      </c>
      <c r="AF190" s="146" t="s">
        <v>5993</v>
      </c>
      <c r="AG190" s="146" t="s">
        <v>5993</v>
      </c>
      <c r="AH190" s="146" t="s">
        <v>6638</v>
      </c>
      <c r="AI190" s="146" t="s">
        <v>5993</v>
      </c>
      <c r="AJ190" s="146" t="s">
        <v>5995</v>
      </c>
      <c r="AK190" s="146" t="s">
        <v>5996</v>
      </c>
      <c r="AL190" s="146" t="s">
        <v>6000</v>
      </c>
      <c r="AM190" s="138" t="s">
        <v>5993</v>
      </c>
      <c r="AN190" s="138" t="s">
        <v>6089</v>
      </c>
      <c r="AO190" s="138" t="s">
        <v>6090</v>
      </c>
      <c r="AP190" s="138" t="s">
        <v>13</v>
      </c>
      <c r="AQ190" s="141">
        <v>2</v>
      </c>
      <c r="AR190" t="s">
        <v>94</v>
      </c>
      <c r="AS190" t="s">
        <v>72</v>
      </c>
    </row>
    <row r="191" spans="1:45" s="138" customFormat="1">
      <c r="A191" s="146" t="s">
        <v>6636</v>
      </c>
      <c r="B191" s="147">
        <v>43720</v>
      </c>
      <c r="C191" s="146" t="s">
        <v>5978</v>
      </c>
      <c r="D191" s="146" t="s">
        <v>5979</v>
      </c>
      <c r="E191" s="146" t="s">
        <v>6637</v>
      </c>
      <c r="F191" s="146" t="s">
        <v>5980</v>
      </c>
      <c r="G191" s="146" t="s">
        <v>6020</v>
      </c>
      <c r="H191" s="146" t="s">
        <v>6021</v>
      </c>
      <c r="I191" s="146" t="s">
        <v>6090</v>
      </c>
      <c r="J191" s="146" t="s">
        <v>5983</v>
      </c>
      <c r="K191" s="146" t="s">
        <v>5984</v>
      </c>
      <c r="L191" s="146" t="s">
        <v>5985</v>
      </c>
      <c r="M191" s="146" t="s">
        <v>5986</v>
      </c>
      <c r="N191" s="146" t="s">
        <v>5983</v>
      </c>
      <c r="O191" s="146" t="s">
        <v>5987</v>
      </c>
      <c r="P191" s="146" t="s">
        <v>6016</v>
      </c>
      <c r="Q191" s="146" t="s">
        <v>6017</v>
      </c>
      <c r="R191" s="146" t="s">
        <v>5990</v>
      </c>
      <c r="S191" s="146" t="s">
        <v>5991</v>
      </c>
      <c r="T191" s="148">
        <v>10</v>
      </c>
      <c r="U191" s="148">
        <v>10</v>
      </c>
      <c r="V191" s="146" t="s">
        <v>5992</v>
      </c>
      <c r="W191" s="146" t="s">
        <v>5992</v>
      </c>
      <c r="X191" s="149">
        <v>213.273</v>
      </c>
      <c r="Y191" s="149">
        <v>213.273</v>
      </c>
      <c r="Z191" s="146" t="s">
        <v>5993</v>
      </c>
      <c r="AA191" s="150">
        <v>2132.73</v>
      </c>
      <c r="AB191" s="150">
        <v>0</v>
      </c>
      <c r="AC191" s="150">
        <v>213.27199999999999</v>
      </c>
      <c r="AD191" s="151">
        <v>2346.002</v>
      </c>
      <c r="AE191" s="146" t="s">
        <v>5994</v>
      </c>
      <c r="AF191" s="146" t="s">
        <v>5993</v>
      </c>
      <c r="AG191" s="146" t="s">
        <v>5993</v>
      </c>
      <c r="AH191" s="146" t="s">
        <v>6638</v>
      </c>
      <c r="AI191" s="146" t="s">
        <v>5993</v>
      </c>
      <c r="AJ191" s="146" t="s">
        <v>5995</v>
      </c>
      <c r="AK191" s="146" t="s">
        <v>5996</v>
      </c>
      <c r="AL191" s="146" t="s">
        <v>6000</v>
      </c>
      <c r="AM191" s="138" t="s">
        <v>5993</v>
      </c>
      <c r="AN191" s="138" t="s">
        <v>6089</v>
      </c>
      <c r="AO191" s="138" t="s">
        <v>6090</v>
      </c>
      <c r="AP191" s="138" t="s">
        <v>13</v>
      </c>
      <c r="AQ191" s="141">
        <v>10</v>
      </c>
      <c r="AR191" t="s">
        <v>94</v>
      </c>
      <c r="AS191" t="s">
        <v>72</v>
      </c>
    </row>
    <row r="192" spans="1:45" s="138" customFormat="1">
      <c r="A192" s="146" t="s">
        <v>6636</v>
      </c>
      <c r="B192" s="147">
        <v>43720</v>
      </c>
      <c r="C192" s="146" t="s">
        <v>5978</v>
      </c>
      <c r="D192" s="146" t="s">
        <v>5979</v>
      </c>
      <c r="E192" s="146" t="s">
        <v>6637</v>
      </c>
      <c r="F192" s="146" t="s">
        <v>5980</v>
      </c>
      <c r="G192" s="146" t="s">
        <v>6020</v>
      </c>
      <c r="H192" s="146" t="s">
        <v>6021</v>
      </c>
      <c r="I192" s="146" t="s">
        <v>6090</v>
      </c>
      <c r="J192" s="146" t="s">
        <v>5983</v>
      </c>
      <c r="K192" s="146" t="s">
        <v>5984</v>
      </c>
      <c r="L192" s="146" t="s">
        <v>5985</v>
      </c>
      <c r="M192" s="146" t="s">
        <v>5986</v>
      </c>
      <c r="N192" s="146" t="s">
        <v>5983</v>
      </c>
      <c r="O192" s="146" t="s">
        <v>5987</v>
      </c>
      <c r="P192" s="146" t="s">
        <v>6016</v>
      </c>
      <c r="Q192" s="146" t="s">
        <v>6017</v>
      </c>
      <c r="R192" s="146" t="s">
        <v>5998</v>
      </c>
      <c r="S192" s="146" t="s">
        <v>5999</v>
      </c>
      <c r="T192" s="148">
        <v>5</v>
      </c>
      <c r="U192" s="148">
        <v>5</v>
      </c>
      <c r="V192" s="146" t="s">
        <v>5992</v>
      </c>
      <c r="W192" s="146" t="s">
        <v>5992</v>
      </c>
      <c r="X192" s="149">
        <v>313.63600000000002</v>
      </c>
      <c r="Y192" s="149">
        <v>313.63600000000002</v>
      </c>
      <c r="Z192" s="146" t="s">
        <v>5993</v>
      </c>
      <c r="AA192" s="150">
        <v>1568.18</v>
      </c>
      <c r="AB192" s="150">
        <v>0</v>
      </c>
      <c r="AC192" s="150">
        <v>156.81800000000001</v>
      </c>
      <c r="AD192" s="151">
        <v>1724.998</v>
      </c>
      <c r="AE192" s="146" t="s">
        <v>5994</v>
      </c>
      <c r="AF192" s="146" t="s">
        <v>5993</v>
      </c>
      <c r="AG192" s="146" t="s">
        <v>5993</v>
      </c>
      <c r="AH192" s="146" t="s">
        <v>6638</v>
      </c>
      <c r="AI192" s="146" t="s">
        <v>5993</v>
      </c>
      <c r="AJ192" s="146" t="s">
        <v>5995</v>
      </c>
      <c r="AK192" s="146" t="s">
        <v>5996</v>
      </c>
      <c r="AL192" s="146" t="s">
        <v>6000</v>
      </c>
      <c r="AM192" s="138" t="s">
        <v>5993</v>
      </c>
      <c r="AN192" s="138" t="s">
        <v>6089</v>
      </c>
      <c r="AO192" s="138" t="s">
        <v>6090</v>
      </c>
      <c r="AP192" s="138" t="s">
        <v>13</v>
      </c>
      <c r="AQ192" s="141">
        <v>5</v>
      </c>
      <c r="AR192" t="s">
        <v>94</v>
      </c>
      <c r="AS192" t="s">
        <v>72</v>
      </c>
    </row>
    <row r="193" spans="1:45" s="138" customFormat="1">
      <c r="A193" s="146" t="s">
        <v>6636</v>
      </c>
      <c r="B193" s="147">
        <v>43720</v>
      </c>
      <c r="C193" s="146" t="s">
        <v>5978</v>
      </c>
      <c r="D193" s="146" t="s">
        <v>5979</v>
      </c>
      <c r="E193" s="146" t="s">
        <v>6637</v>
      </c>
      <c r="F193" s="146" t="s">
        <v>5980</v>
      </c>
      <c r="G193" s="146" t="s">
        <v>6020</v>
      </c>
      <c r="H193" s="146" t="s">
        <v>6021</v>
      </c>
      <c r="I193" s="146" t="s">
        <v>6090</v>
      </c>
      <c r="J193" s="146" t="s">
        <v>5983</v>
      </c>
      <c r="K193" s="146" t="s">
        <v>5984</v>
      </c>
      <c r="L193" s="146" t="s">
        <v>5985</v>
      </c>
      <c r="M193" s="146" t="s">
        <v>5986</v>
      </c>
      <c r="N193" s="146" t="s">
        <v>5983</v>
      </c>
      <c r="O193" s="146" t="s">
        <v>5987</v>
      </c>
      <c r="P193" s="146" t="s">
        <v>6016</v>
      </c>
      <c r="Q193" s="146" t="s">
        <v>6017</v>
      </c>
      <c r="R193" s="146" t="s">
        <v>6001</v>
      </c>
      <c r="S193" s="146" t="s">
        <v>6002</v>
      </c>
      <c r="T193" s="148">
        <v>3</v>
      </c>
      <c r="U193" s="148">
        <v>3</v>
      </c>
      <c r="V193" s="146" t="s">
        <v>5992</v>
      </c>
      <c r="W193" s="146" t="s">
        <v>5992</v>
      </c>
      <c r="X193" s="149">
        <v>313.63600000000002</v>
      </c>
      <c r="Y193" s="149">
        <v>313.63600000000002</v>
      </c>
      <c r="Z193" s="146" t="s">
        <v>5993</v>
      </c>
      <c r="AA193" s="150">
        <v>940.90800000000002</v>
      </c>
      <c r="AB193" s="150">
        <v>0</v>
      </c>
      <c r="AC193" s="150">
        <v>94.090999999999994</v>
      </c>
      <c r="AD193" s="151">
        <v>1034.999</v>
      </c>
      <c r="AE193" s="146" t="s">
        <v>5994</v>
      </c>
      <c r="AF193" s="146" t="s">
        <v>5993</v>
      </c>
      <c r="AG193" s="146" t="s">
        <v>5993</v>
      </c>
      <c r="AH193" s="146" t="s">
        <v>6638</v>
      </c>
      <c r="AI193" s="146" t="s">
        <v>5993</v>
      </c>
      <c r="AJ193" s="146" t="s">
        <v>5995</v>
      </c>
      <c r="AK193" s="146" t="s">
        <v>5996</v>
      </c>
      <c r="AL193" s="146" t="s">
        <v>6000</v>
      </c>
      <c r="AM193" s="138" t="s">
        <v>5993</v>
      </c>
      <c r="AN193" s="138" t="s">
        <v>6089</v>
      </c>
      <c r="AO193" s="138" t="s">
        <v>6090</v>
      </c>
      <c r="AP193" s="138" t="s">
        <v>13</v>
      </c>
      <c r="AQ193" s="141">
        <v>3</v>
      </c>
      <c r="AR193" t="s">
        <v>94</v>
      </c>
      <c r="AS193" t="s">
        <v>72</v>
      </c>
    </row>
    <row r="194" spans="1:45" s="138" customFormat="1">
      <c r="A194" s="146" t="s">
        <v>6636</v>
      </c>
      <c r="B194" s="147">
        <v>43720</v>
      </c>
      <c r="C194" s="146" t="s">
        <v>5978</v>
      </c>
      <c r="D194" s="146" t="s">
        <v>5979</v>
      </c>
      <c r="E194" s="146" t="s">
        <v>6637</v>
      </c>
      <c r="F194" s="146" t="s">
        <v>5980</v>
      </c>
      <c r="G194" s="146" t="s">
        <v>6020</v>
      </c>
      <c r="H194" s="146" t="s">
        <v>6021</v>
      </c>
      <c r="I194" s="146" t="s">
        <v>6090</v>
      </c>
      <c r="J194" s="146" t="s">
        <v>5983</v>
      </c>
      <c r="K194" s="146" t="s">
        <v>5984</v>
      </c>
      <c r="L194" s="146" t="s">
        <v>5985</v>
      </c>
      <c r="M194" s="146" t="s">
        <v>5986</v>
      </c>
      <c r="N194" s="146" t="s">
        <v>5983</v>
      </c>
      <c r="O194" s="146" t="s">
        <v>5987</v>
      </c>
      <c r="P194" s="146" t="s">
        <v>6016</v>
      </c>
      <c r="Q194" s="146" t="s">
        <v>6017</v>
      </c>
      <c r="R194" s="146" t="s">
        <v>6024</v>
      </c>
      <c r="S194" s="146" t="s">
        <v>6025</v>
      </c>
      <c r="T194" s="148">
        <v>1</v>
      </c>
      <c r="U194" s="148">
        <v>1</v>
      </c>
      <c r="V194" s="146" t="s">
        <v>5992</v>
      </c>
      <c r="W194" s="146" t="s">
        <v>5992</v>
      </c>
      <c r="X194" s="149">
        <v>313.63600000000002</v>
      </c>
      <c r="Y194" s="149">
        <v>313.63600000000002</v>
      </c>
      <c r="Z194" s="146" t="s">
        <v>5993</v>
      </c>
      <c r="AA194" s="150">
        <v>313.63600000000002</v>
      </c>
      <c r="AB194" s="150">
        <v>0</v>
      </c>
      <c r="AC194" s="150">
        <v>31.364000000000001</v>
      </c>
      <c r="AD194" s="151">
        <v>345</v>
      </c>
      <c r="AE194" s="146" t="s">
        <v>5994</v>
      </c>
      <c r="AF194" s="146" t="s">
        <v>5993</v>
      </c>
      <c r="AG194" s="146" t="s">
        <v>5993</v>
      </c>
      <c r="AH194" s="146" t="s">
        <v>6638</v>
      </c>
      <c r="AI194" s="146" t="s">
        <v>5993</v>
      </c>
      <c r="AJ194" s="146" t="s">
        <v>5995</v>
      </c>
      <c r="AK194" s="146" t="s">
        <v>5996</v>
      </c>
      <c r="AL194" s="146" t="s">
        <v>6000</v>
      </c>
      <c r="AM194" s="138" t="s">
        <v>5993</v>
      </c>
      <c r="AN194" s="138" t="s">
        <v>6089</v>
      </c>
      <c r="AO194" s="138" t="s">
        <v>6090</v>
      </c>
      <c r="AP194" s="138" t="s">
        <v>13</v>
      </c>
      <c r="AQ194" s="141">
        <v>1</v>
      </c>
      <c r="AR194" t="s">
        <v>94</v>
      </c>
      <c r="AS194" t="s">
        <v>72</v>
      </c>
    </row>
    <row r="195" spans="1:45" s="138" customFormat="1">
      <c r="A195" s="146" t="s">
        <v>6639</v>
      </c>
      <c r="B195" s="147">
        <v>43720</v>
      </c>
      <c r="C195" s="146" t="s">
        <v>5978</v>
      </c>
      <c r="D195" s="146" t="s">
        <v>5979</v>
      </c>
      <c r="E195" s="146" t="s">
        <v>6640</v>
      </c>
      <c r="F195" s="146" t="s">
        <v>5980</v>
      </c>
      <c r="G195" s="146" t="s">
        <v>6020</v>
      </c>
      <c r="H195" s="146" t="s">
        <v>6021</v>
      </c>
      <c r="I195" s="146" t="s">
        <v>6076</v>
      </c>
      <c r="J195" s="146" t="s">
        <v>5983</v>
      </c>
      <c r="K195" s="146" t="s">
        <v>5984</v>
      </c>
      <c r="L195" s="146" t="s">
        <v>5985</v>
      </c>
      <c r="M195" s="146" t="s">
        <v>5986</v>
      </c>
      <c r="N195" s="146" t="s">
        <v>5983</v>
      </c>
      <c r="O195" s="146" t="s">
        <v>5987</v>
      </c>
      <c r="P195" s="146" t="s">
        <v>6016</v>
      </c>
      <c r="Q195" s="146" t="s">
        <v>6017</v>
      </c>
      <c r="R195" s="146" t="s">
        <v>6018</v>
      </c>
      <c r="S195" s="146" t="s">
        <v>6019</v>
      </c>
      <c r="T195" s="148">
        <v>4</v>
      </c>
      <c r="U195" s="148">
        <v>4</v>
      </c>
      <c r="V195" s="146" t="s">
        <v>5992</v>
      </c>
      <c r="W195" s="146" t="s">
        <v>5992</v>
      </c>
      <c r="X195" s="149">
        <v>155.45500000000001</v>
      </c>
      <c r="Y195" s="149">
        <v>155.45500000000001</v>
      </c>
      <c r="Z195" s="146" t="s">
        <v>5993</v>
      </c>
      <c r="AA195" s="150">
        <v>621.82000000000005</v>
      </c>
      <c r="AB195" s="150">
        <v>0</v>
      </c>
      <c r="AC195" s="150">
        <v>62.182000000000002</v>
      </c>
      <c r="AD195" s="151">
        <v>684.00199999999995</v>
      </c>
      <c r="AE195" s="146" t="s">
        <v>5994</v>
      </c>
      <c r="AF195" s="146" t="s">
        <v>5993</v>
      </c>
      <c r="AG195" s="146" t="s">
        <v>5993</v>
      </c>
      <c r="AH195" s="146" t="s">
        <v>6641</v>
      </c>
      <c r="AI195" s="146" t="s">
        <v>5993</v>
      </c>
      <c r="AJ195" s="146" t="s">
        <v>5995</v>
      </c>
      <c r="AK195" s="146" t="s">
        <v>5996</v>
      </c>
      <c r="AL195" s="146" t="s">
        <v>6000</v>
      </c>
      <c r="AM195" s="138" t="s">
        <v>5993</v>
      </c>
      <c r="AN195" s="138" t="s">
        <v>6075</v>
      </c>
      <c r="AO195" s="138" t="s">
        <v>6076</v>
      </c>
      <c r="AP195" s="138" t="s">
        <v>6010</v>
      </c>
      <c r="AQ195" s="141">
        <v>4</v>
      </c>
      <c r="AR195" t="s">
        <v>34</v>
      </c>
      <c r="AS195" t="s">
        <v>30</v>
      </c>
    </row>
    <row r="196" spans="1:45" s="138" customFormat="1">
      <c r="A196" s="146" t="s">
        <v>6639</v>
      </c>
      <c r="B196" s="147">
        <v>43720</v>
      </c>
      <c r="C196" s="146" t="s">
        <v>5978</v>
      </c>
      <c r="D196" s="146" t="s">
        <v>5979</v>
      </c>
      <c r="E196" s="146" t="s">
        <v>6640</v>
      </c>
      <c r="F196" s="146" t="s">
        <v>5980</v>
      </c>
      <c r="G196" s="146" t="s">
        <v>6020</v>
      </c>
      <c r="H196" s="146" t="s">
        <v>6021</v>
      </c>
      <c r="I196" s="146" t="s">
        <v>6076</v>
      </c>
      <c r="J196" s="146" t="s">
        <v>5983</v>
      </c>
      <c r="K196" s="146" t="s">
        <v>5984</v>
      </c>
      <c r="L196" s="146" t="s">
        <v>5985</v>
      </c>
      <c r="M196" s="146" t="s">
        <v>5986</v>
      </c>
      <c r="N196" s="146" t="s">
        <v>5983</v>
      </c>
      <c r="O196" s="146" t="s">
        <v>5987</v>
      </c>
      <c r="P196" s="146" t="s">
        <v>6016</v>
      </c>
      <c r="Q196" s="146" t="s">
        <v>6017</v>
      </c>
      <c r="R196" s="146" t="s">
        <v>6008</v>
      </c>
      <c r="S196" s="146" t="s">
        <v>6009</v>
      </c>
      <c r="T196" s="148">
        <v>1</v>
      </c>
      <c r="U196" s="148">
        <v>1</v>
      </c>
      <c r="V196" s="146" t="s">
        <v>5992</v>
      </c>
      <c r="W196" s="146" t="s">
        <v>5992</v>
      </c>
      <c r="X196" s="149">
        <v>355.45499999999998</v>
      </c>
      <c r="Y196" s="149">
        <v>355.45499999999998</v>
      </c>
      <c r="Z196" s="146" t="s">
        <v>5993</v>
      </c>
      <c r="AA196" s="150">
        <v>355.45499999999998</v>
      </c>
      <c r="AB196" s="150">
        <v>0</v>
      </c>
      <c r="AC196" s="150">
        <v>35.545999999999999</v>
      </c>
      <c r="AD196" s="151">
        <v>391.00099999999998</v>
      </c>
      <c r="AE196" s="146" t="s">
        <v>5994</v>
      </c>
      <c r="AF196" s="146" t="s">
        <v>5993</v>
      </c>
      <c r="AG196" s="146" t="s">
        <v>5993</v>
      </c>
      <c r="AH196" s="146" t="s">
        <v>6641</v>
      </c>
      <c r="AI196" s="146" t="s">
        <v>5993</v>
      </c>
      <c r="AJ196" s="146" t="s">
        <v>5995</v>
      </c>
      <c r="AK196" s="146" t="s">
        <v>5996</v>
      </c>
      <c r="AL196" s="146" t="s">
        <v>6000</v>
      </c>
      <c r="AM196" s="138" t="s">
        <v>5993</v>
      </c>
      <c r="AN196" s="138" t="s">
        <v>6075</v>
      </c>
      <c r="AO196" s="138" t="s">
        <v>6076</v>
      </c>
      <c r="AP196" s="138" t="s">
        <v>6010</v>
      </c>
      <c r="AQ196" s="141">
        <v>1</v>
      </c>
      <c r="AR196" t="s">
        <v>34</v>
      </c>
      <c r="AS196" t="s">
        <v>30</v>
      </c>
    </row>
    <row r="197" spans="1:45" s="138" customFormat="1">
      <c r="A197" s="146" t="s">
        <v>6639</v>
      </c>
      <c r="B197" s="147">
        <v>43720</v>
      </c>
      <c r="C197" s="146" t="s">
        <v>5978</v>
      </c>
      <c r="D197" s="146" t="s">
        <v>5979</v>
      </c>
      <c r="E197" s="146" t="s">
        <v>6640</v>
      </c>
      <c r="F197" s="146" t="s">
        <v>5980</v>
      </c>
      <c r="G197" s="146" t="s">
        <v>6020</v>
      </c>
      <c r="H197" s="146" t="s">
        <v>6021</v>
      </c>
      <c r="I197" s="146" t="s">
        <v>6076</v>
      </c>
      <c r="J197" s="146" t="s">
        <v>5983</v>
      </c>
      <c r="K197" s="146" t="s">
        <v>5984</v>
      </c>
      <c r="L197" s="146" t="s">
        <v>5985</v>
      </c>
      <c r="M197" s="146" t="s">
        <v>5986</v>
      </c>
      <c r="N197" s="146" t="s">
        <v>5983</v>
      </c>
      <c r="O197" s="146" t="s">
        <v>5987</v>
      </c>
      <c r="P197" s="146" t="s">
        <v>6016</v>
      </c>
      <c r="Q197" s="146" t="s">
        <v>6017</v>
      </c>
      <c r="R197" s="146" t="s">
        <v>5990</v>
      </c>
      <c r="S197" s="146" t="s">
        <v>5991</v>
      </c>
      <c r="T197" s="148">
        <v>1</v>
      </c>
      <c r="U197" s="148">
        <v>1</v>
      </c>
      <c r="V197" s="146" t="s">
        <v>5992</v>
      </c>
      <c r="W197" s="146" t="s">
        <v>5992</v>
      </c>
      <c r="X197" s="149">
        <v>213.273</v>
      </c>
      <c r="Y197" s="149">
        <v>213.273</v>
      </c>
      <c r="Z197" s="146" t="s">
        <v>5993</v>
      </c>
      <c r="AA197" s="150">
        <v>213.273</v>
      </c>
      <c r="AB197" s="150">
        <v>0</v>
      </c>
      <c r="AC197" s="150">
        <v>21.327000000000002</v>
      </c>
      <c r="AD197" s="151">
        <v>234.6</v>
      </c>
      <c r="AE197" s="146" t="s">
        <v>5994</v>
      </c>
      <c r="AF197" s="146" t="s">
        <v>5993</v>
      </c>
      <c r="AG197" s="146" t="s">
        <v>5993</v>
      </c>
      <c r="AH197" s="146" t="s">
        <v>6641</v>
      </c>
      <c r="AI197" s="146" t="s">
        <v>5993</v>
      </c>
      <c r="AJ197" s="146" t="s">
        <v>5995</v>
      </c>
      <c r="AK197" s="146" t="s">
        <v>5996</v>
      </c>
      <c r="AL197" s="146" t="s">
        <v>6000</v>
      </c>
      <c r="AM197" s="138" t="s">
        <v>5993</v>
      </c>
      <c r="AN197" s="138" t="s">
        <v>6075</v>
      </c>
      <c r="AO197" s="138" t="s">
        <v>6076</v>
      </c>
      <c r="AP197" s="138" t="s">
        <v>6010</v>
      </c>
      <c r="AQ197" s="141">
        <v>1</v>
      </c>
      <c r="AR197" t="s">
        <v>34</v>
      </c>
      <c r="AS197" t="s">
        <v>30</v>
      </c>
    </row>
    <row r="198" spans="1:45" s="138" customFormat="1">
      <c r="A198" s="146" t="s">
        <v>6639</v>
      </c>
      <c r="B198" s="147">
        <v>43720</v>
      </c>
      <c r="C198" s="146" t="s">
        <v>5978</v>
      </c>
      <c r="D198" s="146" t="s">
        <v>5979</v>
      </c>
      <c r="E198" s="146" t="s">
        <v>6640</v>
      </c>
      <c r="F198" s="146" t="s">
        <v>5980</v>
      </c>
      <c r="G198" s="146" t="s">
        <v>6020</v>
      </c>
      <c r="H198" s="146" t="s">
        <v>6021</v>
      </c>
      <c r="I198" s="146" t="s">
        <v>6076</v>
      </c>
      <c r="J198" s="146" t="s">
        <v>5983</v>
      </c>
      <c r="K198" s="146" t="s">
        <v>5984</v>
      </c>
      <c r="L198" s="146" t="s">
        <v>5985</v>
      </c>
      <c r="M198" s="146" t="s">
        <v>5986</v>
      </c>
      <c r="N198" s="146" t="s">
        <v>5983</v>
      </c>
      <c r="O198" s="146" t="s">
        <v>5987</v>
      </c>
      <c r="P198" s="146" t="s">
        <v>6016</v>
      </c>
      <c r="Q198" s="146" t="s">
        <v>6017</v>
      </c>
      <c r="R198" s="146" t="s">
        <v>5998</v>
      </c>
      <c r="S198" s="146" t="s">
        <v>5999</v>
      </c>
      <c r="T198" s="148">
        <v>4</v>
      </c>
      <c r="U198" s="148">
        <v>4</v>
      </c>
      <c r="V198" s="146" t="s">
        <v>5992</v>
      </c>
      <c r="W198" s="146" t="s">
        <v>5992</v>
      </c>
      <c r="X198" s="149">
        <v>313.63600000000002</v>
      </c>
      <c r="Y198" s="149">
        <v>313.63600000000002</v>
      </c>
      <c r="Z198" s="146" t="s">
        <v>5993</v>
      </c>
      <c r="AA198" s="150">
        <v>1254.5440000000001</v>
      </c>
      <c r="AB198" s="150">
        <v>0</v>
      </c>
      <c r="AC198" s="150">
        <v>125.45399999999999</v>
      </c>
      <c r="AD198" s="151">
        <v>1379.998</v>
      </c>
      <c r="AE198" s="146" t="s">
        <v>5994</v>
      </c>
      <c r="AF198" s="146" t="s">
        <v>5993</v>
      </c>
      <c r="AG198" s="146" t="s">
        <v>5993</v>
      </c>
      <c r="AH198" s="146" t="s">
        <v>6641</v>
      </c>
      <c r="AI198" s="146" t="s">
        <v>5993</v>
      </c>
      <c r="AJ198" s="146" t="s">
        <v>5995</v>
      </c>
      <c r="AK198" s="146" t="s">
        <v>5996</v>
      </c>
      <c r="AL198" s="146" t="s">
        <v>6000</v>
      </c>
      <c r="AM198" s="138" t="s">
        <v>5993</v>
      </c>
      <c r="AN198" s="138" t="s">
        <v>6075</v>
      </c>
      <c r="AO198" s="138" t="s">
        <v>6076</v>
      </c>
      <c r="AP198" s="138" t="s">
        <v>6010</v>
      </c>
      <c r="AQ198" s="141">
        <v>4</v>
      </c>
      <c r="AR198" t="s">
        <v>34</v>
      </c>
      <c r="AS198" t="s">
        <v>30</v>
      </c>
    </row>
    <row r="199" spans="1:45" s="138" customFormat="1">
      <c r="A199" s="146" t="s">
        <v>6639</v>
      </c>
      <c r="B199" s="147">
        <v>43720</v>
      </c>
      <c r="C199" s="146" t="s">
        <v>5978</v>
      </c>
      <c r="D199" s="146" t="s">
        <v>5979</v>
      </c>
      <c r="E199" s="146" t="s">
        <v>6640</v>
      </c>
      <c r="F199" s="146" t="s">
        <v>5980</v>
      </c>
      <c r="G199" s="146" t="s">
        <v>6020</v>
      </c>
      <c r="H199" s="146" t="s">
        <v>6021</v>
      </c>
      <c r="I199" s="146" t="s">
        <v>6076</v>
      </c>
      <c r="J199" s="146" t="s">
        <v>5983</v>
      </c>
      <c r="K199" s="146" t="s">
        <v>5984</v>
      </c>
      <c r="L199" s="146" t="s">
        <v>5985</v>
      </c>
      <c r="M199" s="146" t="s">
        <v>5986</v>
      </c>
      <c r="N199" s="146" t="s">
        <v>5983</v>
      </c>
      <c r="O199" s="146" t="s">
        <v>5987</v>
      </c>
      <c r="P199" s="146" t="s">
        <v>6016</v>
      </c>
      <c r="Q199" s="146" t="s">
        <v>6017</v>
      </c>
      <c r="R199" s="146" t="s">
        <v>6001</v>
      </c>
      <c r="S199" s="146" t="s">
        <v>6002</v>
      </c>
      <c r="T199" s="148">
        <v>9</v>
      </c>
      <c r="U199" s="148">
        <v>9</v>
      </c>
      <c r="V199" s="146" t="s">
        <v>5992</v>
      </c>
      <c r="W199" s="146" t="s">
        <v>5992</v>
      </c>
      <c r="X199" s="149">
        <v>313.63600000000002</v>
      </c>
      <c r="Y199" s="149">
        <v>313.63600000000002</v>
      </c>
      <c r="Z199" s="146" t="s">
        <v>5993</v>
      </c>
      <c r="AA199" s="150">
        <v>2822.7240000000002</v>
      </c>
      <c r="AB199" s="150">
        <v>0</v>
      </c>
      <c r="AC199" s="150">
        <v>282.27199999999999</v>
      </c>
      <c r="AD199" s="151">
        <v>3104.9960000000001</v>
      </c>
      <c r="AE199" s="146" t="s">
        <v>5994</v>
      </c>
      <c r="AF199" s="146" t="s">
        <v>5993</v>
      </c>
      <c r="AG199" s="146" t="s">
        <v>5993</v>
      </c>
      <c r="AH199" s="146" t="s">
        <v>6641</v>
      </c>
      <c r="AI199" s="146" t="s">
        <v>5993</v>
      </c>
      <c r="AJ199" s="146" t="s">
        <v>5995</v>
      </c>
      <c r="AK199" s="146" t="s">
        <v>5996</v>
      </c>
      <c r="AL199" s="146" t="s">
        <v>6000</v>
      </c>
      <c r="AM199" s="138" t="s">
        <v>5993</v>
      </c>
      <c r="AN199" s="138" t="s">
        <v>6075</v>
      </c>
      <c r="AO199" s="138" t="s">
        <v>6076</v>
      </c>
      <c r="AP199" s="138" t="s">
        <v>6010</v>
      </c>
      <c r="AQ199" s="141">
        <v>9</v>
      </c>
      <c r="AR199" t="s">
        <v>34</v>
      </c>
      <c r="AS199" t="s">
        <v>30</v>
      </c>
    </row>
    <row r="200" spans="1:45" s="138" customFormat="1">
      <c r="A200" s="146" t="s">
        <v>6639</v>
      </c>
      <c r="B200" s="147">
        <v>43720</v>
      </c>
      <c r="C200" s="146" t="s">
        <v>5978</v>
      </c>
      <c r="D200" s="146" t="s">
        <v>5979</v>
      </c>
      <c r="E200" s="146" t="s">
        <v>6640</v>
      </c>
      <c r="F200" s="146" t="s">
        <v>5980</v>
      </c>
      <c r="G200" s="146" t="s">
        <v>6020</v>
      </c>
      <c r="H200" s="146" t="s">
        <v>6021</v>
      </c>
      <c r="I200" s="146" t="s">
        <v>6076</v>
      </c>
      <c r="J200" s="146" t="s">
        <v>5983</v>
      </c>
      <c r="K200" s="146" t="s">
        <v>5984</v>
      </c>
      <c r="L200" s="146" t="s">
        <v>5985</v>
      </c>
      <c r="M200" s="146" t="s">
        <v>5986</v>
      </c>
      <c r="N200" s="146" t="s">
        <v>5983</v>
      </c>
      <c r="O200" s="146" t="s">
        <v>5987</v>
      </c>
      <c r="P200" s="146" t="s">
        <v>6016</v>
      </c>
      <c r="Q200" s="146" t="s">
        <v>6017</v>
      </c>
      <c r="R200" s="146" t="s">
        <v>6024</v>
      </c>
      <c r="S200" s="146" t="s">
        <v>6025</v>
      </c>
      <c r="T200" s="148">
        <v>1</v>
      </c>
      <c r="U200" s="148">
        <v>1</v>
      </c>
      <c r="V200" s="146" t="s">
        <v>5992</v>
      </c>
      <c r="W200" s="146" t="s">
        <v>5992</v>
      </c>
      <c r="X200" s="149">
        <v>313.63600000000002</v>
      </c>
      <c r="Y200" s="149">
        <v>313.63600000000002</v>
      </c>
      <c r="Z200" s="146" t="s">
        <v>5993</v>
      </c>
      <c r="AA200" s="150">
        <v>313.63600000000002</v>
      </c>
      <c r="AB200" s="150">
        <v>0</v>
      </c>
      <c r="AC200" s="150">
        <v>31.364000000000001</v>
      </c>
      <c r="AD200" s="151">
        <v>345</v>
      </c>
      <c r="AE200" s="146" t="s">
        <v>5994</v>
      </c>
      <c r="AF200" s="146" t="s">
        <v>5993</v>
      </c>
      <c r="AG200" s="146" t="s">
        <v>5993</v>
      </c>
      <c r="AH200" s="146" t="s">
        <v>6641</v>
      </c>
      <c r="AI200" s="146" t="s">
        <v>5993</v>
      </c>
      <c r="AJ200" s="146" t="s">
        <v>5995</v>
      </c>
      <c r="AK200" s="146" t="s">
        <v>5996</v>
      </c>
      <c r="AL200" s="146" t="s">
        <v>6000</v>
      </c>
      <c r="AM200" s="138" t="s">
        <v>5993</v>
      </c>
      <c r="AN200" s="138" t="s">
        <v>6075</v>
      </c>
      <c r="AO200" s="138" t="s">
        <v>6076</v>
      </c>
      <c r="AP200" s="138" t="s">
        <v>6010</v>
      </c>
      <c r="AQ200" s="141">
        <v>1</v>
      </c>
      <c r="AR200" t="s">
        <v>34</v>
      </c>
      <c r="AS200" t="s">
        <v>30</v>
      </c>
    </row>
    <row r="201" spans="1:45" s="138" customFormat="1">
      <c r="A201" s="146" t="s">
        <v>6642</v>
      </c>
      <c r="B201" s="147">
        <v>43720</v>
      </c>
      <c r="C201" s="146" t="s">
        <v>5978</v>
      </c>
      <c r="D201" s="146" t="s">
        <v>5979</v>
      </c>
      <c r="E201" s="146" t="s">
        <v>6643</v>
      </c>
      <c r="F201" s="146" t="s">
        <v>5980</v>
      </c>
      <c r="G201" s="146" t="s">
        <v>6020</v>
      </c>
      <c r="H201" s="146" t="s">
        <v>6021</v>
      </c>
      <c r="I201" s="146" t="s">
        <v>6080</v>
      </c>
      <c r="J201" s="146" t="s">
        <v>5983</v>
      </c>
      <c r="K201" s="146" t="s">
        <v>5984</v>
      </c>
      <c r="L201" s="146" t="s">
        <v>5985</v>
      </c>
      <c r="M201" s="146" t="s">
        <v>5986</v>
      </c>
      <c r="N201" s="146" t="s">
        <v>5983</v>
      </c>
      <c r="O201" s="146" t="s">
        <v>5987</v>
      </c>
      <c r="P201" s="146" t="s">
        <v>6016</v>
      </c>
      <c r="Q201" s="146" t="s">
        <v>6017</v>
      </c>
      <c r="R201" s="146" t="s">
        <v>6018</v>
      </c>
      <c r="S201" s="146" t="s">
        <v>6019</v>
      </c>
      <c r="T201" s="148">
        <v>15</v>
      </c>
      <c r="U201" s="148">
        <v>15</v>
      </c>
      <c r="V201" s="146" t="s">
        <v>5992</v>
      </c>
      <c r="W201" s="146" t="s">
        <v>5992</v>
      </c>
      <c r="X201" s="149">
        <v>155.45500000000001</v>
      </c>
      <c r="Y201" s="149">
        <v>155.45500000000001</v>
      </c>
      <c r="Z201" s="146" t="s">
        <v>5993</v>
      </c>
      <c r="AA201" s="150">
        <v>2331.8249999999998</v>
      </c>
      <c r="AB201" s="150">
        <v>0</v>
      </c>
      <c r="AC201" s="150">
        <v>233.18299999999999</v>
      </c>
      <c r="AD201" s="151">
        <v>2565.0079999999998</v>
      </c>
      <c r="AE201" s="146" t="s">
        <v>5994</v>
      </c>
      <c r="AF201" s="146" t="s">
        <v>5993</v>
      </c>
      <c r="AG201" s="146" t="s">
        <v>5993</v>
      </c>
      <c r="AH201" s="146" t="s">
        <v>6644</v>
      </c>
      <c r="AI201" s="146" t="s">
        <v>5993</v>
      </c>
      <c r="AJ201" s="146" t="s">
        <v>5995</v>
      </c>
      <c r="AK201" s="146" t="s">
        <v>5996</v>
      </c>
      <c r="AL201" s="146" t="s">
        <v>6000</v>
      </c>
      <c r="AM201" s="138" t="s">
        <v>5993</v>
      </c>
      <c r="AN201" s="138" t="s">
        <v>6079</v>
      </c>
      <c r="AO201" s="138" t="s">
        <v>6080</v>
      </c>
      <c r="AP201" s="138" t="s">
        <v>6010</v>
      </c>
      <c r="AQ201" s="141">
        <v>15</v>
      </c>
      <c r="AR201" t="s">
        <v>29</v>
      </c>
      <c r="AS201" t="s">
        <v>30</v>
      </c>
    </row>
    <row r="202" spans="1:45" s="138" customFormat="1">
      <c r="A202" s="146" t="s">
        <v>6642</v>
      </c>
      <c r="B202" s="147">
        <v>43720</v>
      </c>
      <c r="C202" s="146" t="s">
        <v>5978</v>
      </c>
      <c r="D202" s="146" t="s">
        <v>5979</v>
      </c>
      <c r="E202" s="146" t="s">
        <v>6643</v>
      </c>
      <c r="F202" s="146" t="s">
        <v>5980</v>
      </c>
      <c r="G202" s="146" t="s">
        <v>6020</v>
      </c>
      <c r="H202" s="146" t="s">
        <v>6021</v>
      </c>
      <c r="I202" s="146" t="s">
        <v>6080</v>
      </c>
      <c r="J202" s="146" t="s">
        <v>5983</v>
      </c>
      <c r="K202" s="146" t="s">
        <v>5984</v>
      </c>
      <c r="L202" s="146" t="s">
        <v>5985</v>
      </c>
      <c r="M202" s="146" t="s">
        <v>5986</v>
      </c>
      <c r="N202" s="146" t="s">
        <v>5983</v>
      </c>
      <c r="O202" s="146" t="s">
        <v>5987</v>
      </c>
      <c r="P202" s="146" t="s">
        <v>6016</v>
      </c>
      <c r="Q202" s="146" t="s">
        <v>6017</v>
      </c>
      <c r="R202" s="146" t="s">
        <v>6008</v>
      </c>
      <c r="S202" s="146" t="s">
        <v>6009</v>
      </c>
      <c r="T202" s="148">
        <v>15</v>
      </c>
      <c r="U202" s="148">
        <v>15</v>
      </c>
      <c r="V202" s="146" t="s">
        <v>5992</v>
      </c>
      <c r="W202" s="146" t="s">
        <v>5992</v>
      </c>
      <c r="X202" s="149">
        <v>355.45499999999998</v>
      </c>
      <c r="Y202" s="149">
        <v>355.45499999999998</v>
      </c>
      <c r="Z202" s="146" t="s">
        <v>5993</v>
      </c>
      <c r="AA202" s="150">
        <v>5331.8249999999998</v>
      </c>
      <c r="AB202" s="150">
        <v>0</v>
      </c>
      <c r="AC202" s="150">
        <v>533.18100000000004</v>
      </c>
      <c r="AD202" s="151">
        <v>5865.0060000000003</v>
      </c>
      <c r="AE202" s="146" t="s">
        <v>5994</v>
      </c>
      <c r="AF202" s="146" t="s">
        <v>5993</v>
      </c>
      <c r="AG202" s="146" t="s">
        <v>5993</v>
      </c>
      <c r="AH202" s="146" t="s">
        <v>6644</v>
      </c>
      <c r="AI202" s="146" t="s">
        <v>5993</v>
      </c>
      <c r="AJ202" s="146" t="s">
        <v>5995</v>
      </c>
      <c r="AK202" s="146" t="s">
        <v>5996</v>
      </c>
      <c r="AL202" s="146" t="s">
        <v>6000</v>
      </c>
      <c r="AM202" s="138" t="s">
        <v>5993</v>
      </c>
      <c r="AN202" s="138" t="s">
        <v>6079</v>
      </c>
      <c r="AO202" s="138" t="s">
        <v>6080</v>
      </c>
      <c r="AP202" s="138" t="s">
        <v>6010</v>
      </c>
      <c r="AQ202" s="141">
        <v>15</v>
      </c>
      <c r="AR202" t="s">
        <v>29</v>
      </c>
      <c r="AS202" t="s">
        <v>30</v>
      </c>
    </row>
    <row r="203" spans="1:45" s="138" customFormat="1">
      <c r="A203" s="146" t="s">
        <v>6642</v>
      </c>
      <c r="B203" s="147">
        <v>43720</v>
      </c>
      <c r="C203" s="146" t="s">
        <v>5978</v>
      </c>
      <c r="D203" s="146" t="s">
        <v>5979</v>
      </c>
      <c r="E203" s="146" t="s">
        <v>6643</v>
      </c>
      <c r="F203" s="146" t="s">
        <v>5980</v>
      </c>
      <c r="G203" s="146" t="s">
        <v>6020</v>
      </c>
      <c r="H203" s="146" t="s">
        <v>6021</v>
      </c>
      <c r="I203" s="146" t="s">
        <v>6080</v>
      </c>
      <c r="J203" s="146" t="s">
        <v>5983</v>
      </c>
      <c r="K203" s="146" t="s">
        <v>5984</v>
      </c>
      <c r="L203" s="146" t="s">
        <v>5985</v>
      </c>
      <c r="M203" s="146" t="s">
        <v>5986</v>
      </c>
      <c r="N203" s="146" t="s">
        <v>5983</v>
      </c>
      <c r="O203" s="146" t="s">
        <v>5987</v>
      </c>
      <c r="P203" s="146" t="s">
        <v>6016</v>
      </c>
      <c r="Q203" s="146" t="s">
        <v>6017</v>
      </c>
      <c r="R203" s="146" t="s">
        <v>5990</v>
      </c>
      <c r="S203" s="146" t="s">
        <v>5991</v>
      </c>
      <c r="T203" s="148">
        <v>5</v>
      </c>
      <c r="U203" s="148">
        <v>5</v>
      </c>
      <c r="V203" s="146" t="s">
        <v>5992</v>
      </c>
      <c r="W203" s="146" t="s">
        <v>5992</v>
      </c>
      <c r="X203" s="149">
        <v>213.273</v>
      </c>
      <c r="Y203" s="149">
        <v>213.273</v>
      </c>
      <c r="Z203" s="146" t="s">
        <v>5993</v>
      </c>
      <c r="AA203" s="150">
        <v>1066.365</v>
      </c>
      <c r="AB203" s="150">
        <v>0</v>
      </c>
      <c r="AC203" s="150">
        <v>106.637</v>
      </c>
      <c r="AD203" s="151">
        <v>1173.002</v>
      </c>
      <c r="AE203" s="146" t="s">
        <v>5994</v>
      </c>
      <c r="AF203" s="146" t="s">
        <v>5993</v>
      </c>
      <c r="AG203" s="146" t="s">
        <v>5993</v>
      </c>
      <c r="AH203" s="146" t="s">
        <v>6644</v>
      </c>
      <c r="AI203" s="146" t="s">
        <v>5993</v>
      </c>
      <c r="AJ203" s="146" t="s">
        <v>5995</v>
      </c>
      <c r="AK203" s="146" t="s">
        <v>5996</v>
      </c>
      <c r="AL203" s="146" t="s">
        <v>6000</v>
      </c>
      <c r="AM203" s="138" t="s">
        <v>5993</v>
      </c>
      <c r="AN203" s="138" t="s">
        <v>6079</v>
      </c>
      <c r="AO203" s="138" t="s">
        <v>6080</v>
      </c>
      <c r="AP203" s="138" t="s">
        <v>6010</v>
      </c>
      <c r="AQ203" s="141">
        <v>5</v>
      </c>
      <c r="AR203" t="s">
        <v>29</v>
      </c>
      <c r="AS203" t="s">
        <v>30</v>
      </c>
    </row>
    <row r="204" spans="1:45" s="138" customFormat="1">
      <c r="A204" s="146" t="s">
        <v>6642</v>
      </c>
      <c r="B204" s="147">
        <v>43720</v>
      </c>
      <c r="C204" s="146" t="s">
        <v>5978</v>
      </c>
      <c r="D204" s="146" t="s">
        <v>5979</v>
      </c>
      <c r="E204" s="146" t="s">
        <v>6643</v>
      </c>
      <c r="F204" s="146" t="s">
        <v>5980</v>
      </c>
      <c r="G204" s="146" t="s">
        <v>6020</v>
      </c>
      <c r="H204" s="146" t="s">
        <v>6021</v>
      </c>
      <c r="I204" s="146" t="s">
        <v>6080</v>
      </c>
      <c r="J204" s="146" t="s">
        <v>5983</v>
      </c>
      <c r="K204" s="146" t="s">
        <v>5984</v>
      </c>
      <c r="L204" s="146" t="s">
        <v>5985</v>
      </c>
      <c r="M204" s="146" t="s">
        <v>5986</v>
      </c>
      <c r="N204" s="146" t="s">
        <v>5983</v>
      </c>
      <c r="O204" s="146" t="s">
        <v>5987</v>
      </c>
      <c r="P204" s="146" t="s">
        <v>6016</v>
      </c>
      <c r="Q204" s="146" t="s">
        <v>6017</v>
      </c>
      <c r="R204" s="146" t="s">
        <v>5998</v>
      </c>
      <c r="S204" s="146" t="s">
        <v>5999</v>
      </c>
      <c r="T204" s="148">
        <v>13</v>
      </c>
      <c r="U204" s="148">
        <v>13</v>
      </c>
      <c r="V204" s="146" t="s">
        <v>5992</v>
      </c>
      <c r="W204" s="146" t="s">
        <v>5992</v>
      </c>
      <c r="X204" s="149">
        <v>313.63600000000002</v>
      </c>
      <c r="Y204" s="149">
        <v>313.63600000000002</v>
      </c>
      <c r="Z204" s="146" t="s">
        <v>5993</v>
      </c>
      <c r="AA204" s="150">
        <v>4077.268</v>
      </c>
      <c r="AB204" s="150">
        <v>0</v>
      </c>
      <c r="AC204" s="150">
        <v>407.72699999999998</v>
      </c>
      <c r="AD204" s="151">
        <v>4484.9949999999999</v>
      </c>
      <c r="AE204" s="146" t="s">
        <v>5994</v>
      </c>
      <c r="AF204" s="146" t="s">
        <v>5993</v>
      </c>
      <c r="AG204" s="146" t="s">
        <v>5993</v>
      </c>
      <c r="AH204" s="146" t="s">
        <v>6644</v>
      </c>
      <c r="AI204" s="146" t="s">
        <v>5993</v>
      </c>
      <c r="AJ204" s="146" t="s">
        <v>5995</v>
      </c>
      <c r="AK204" s="146" t="s">
        <v>5996</v>
      </c>
      <c r="AL204" s="146" t="s">
        <v>6000</v>
      </c>
      <c r="AM204" s="138" t="s">
        <v>5993</v>
      </c>
      <c r="AN204" s="138" t="s">
        <v>6079</v>
      </c>
      <c r="AO204" s="138" t="s">
        <v>6080</v>
      </c>
      <c r="AP204" s="138" t="s">
        <v>6010</v>
      </c>
      <c r="AQ204" s="141">
        <v>13</v>
      </c>
      <c r="AR204" t="s">
        <v>29</v>
      </c>
      <c r="AS204" t="s">
        <v>30</v>
      </c>
    </row>
    <row r="205" spans="1:45" s="138" customFormat="1">
      <c r="A205" s="146" t="s">
        <v>6642</v>
      </c>
      <c r="B205" s="147">
        <v>43720</v>
      </c>
      <c r="C205" s="146" t="s">
        <v>5978</v>
      </c>
      <c r="D205" s="146" t="s">
        <v>5979</v>
      </c>
      <c r="E205" s="146" t="s">
        <v>6643</v>
      </c>
      <c r="F205" s="146" t="s">
        <v>5980</v>
      </c>
      <c r="G205" s="146" t="s">
        <v>6020</v>
      </c>
      <c r="H205" s="146" t="s">
        <v>6021</v>
      </c>
      <c r="I205" s="146" t="s">
        <v>6080</v>
      </c>
      <c r="J205" s="146" t="s">
        <v>5983</v>
      </c>
      <c r="K205" s="146" t="s">
        <v>5984</v>
      </c>
      <c r="L205" s="146" t="s">
        <v>5985</v>
      </c>
      <c r="M205" s="146" t="s">
        <v>5986</v>
      </c>
      <c r="N205" s="146" t="s">
        <v>5983</v>
      </c>
      <c r="O205" s="146" t="s">
        <v>5987</v>
      </c>
      <c r="P205" s="146" t="s">
        <v>6016</v>
      </c>
      <c r="Q205" s="146" t="s">
        <v>6017</v>
      </c>
      <c r="R205" s="146" t="s">
        <v>6001</v>
      </c>
      <c r="S205" s="146" t="s">
        <v>6002</v>
      </c>
      <c r="T205" s="148">
        <v>9</v>
      </c>
      <c r="U205" s="148">
        <v>9</v>
      </c>
      <c r="V205" s="146" t="s">
        <v>5992</v>
      </c>
      <c r="W205" s="146" t="s">
        <v>5992</v>
      </c>
      <c r="X205" s="149">
        <v>313.63600000000002</v>
      </c>
      <c r="Y205" s="149">
        <v>313.63600000000002</v>
      </c>
      <c r="Z205" s="146" t="s">
        <v>5993</v>
      </c>
      <c r="AA205" s="150">
        <v>2822.7240000000002</v>
      </c>
      <c r="AB205" s="150">
        <v>0</v>
      </c>
      <c r="AC205" s="150">
        <v>282.27199999999999</v>
      </c>
      <c r="AD205" s="151">
        <v>3104.9960000000001</v>
      </c>
      <c r="AE205" s="146" t="s">
        <v>5994</v>
      </c>
      <c r="AF205" s="146" t="s">
        <v>5993</v>
      </c>
      <c r="AG205" s="146" t="s">
        <v>5993</v>
      </c>
      <c r="AH205" s="146" t="s">
        <v>6644</v>
      </c>
      <c r="AI205" s="146" t="s">
        <v>5993</v>
      </c>
      <c r="AJ205" s="146" t="s">
        <v>5995</v>
      </c>
      <c r="AK205" s="146" t="s">
        <v>5996</v>
      </c>
      <c r="AL205" s="146" t="s">
        <v>6000</v>
      </c>
      <c r="AM205" s="138" t="s">
        <v>5993</v>
      </c>
      <c r="AN205" s="138" t="s">
        <v>6079</v>
      </c>
      <c r="AO205" s="138" t="s">
        <v>6080</v>
      </c>
      <c r="AP205" s="138" t="s">
        <v>6010</v>
      </c>
      <c r="AQ205" s="141">
        <v>9</v>
      </c>
      <c r="AR205" t="s">
        <v>29</v>
      </c>
      <c r="AS205" t="s">
        <v>30</v>
      </c>
    </row>
    <row r="206" spans="1:45" s="138" customFormat="1">
      <c r="A206" s="146" t="s">
        <v>6642</v>
      </c>
      <c r="B206" s="147">
        <v>43720</v>
      </c>
      <c r="C206" s="146" t="s">
        <v>5978</v>
      </c>
      <c r="D206" s="146" t="s">
        <v>5979</v>
      </c>
      <c r="E206" s="146" t="s">
        <v>6643</v>
      </c>
      <c r="F206" s="146" t="s">
        <v>5980</v>
      </c>
      <c r="G206" s="146" t="s">
        <v>6020</v>
      </c>
      <c r="H206" s="146" t="s">
        <v>6021</v>
      </c>
      <c r="I206" s="146" t="s">
        <v>6080</v>
      </c>
      <c r="J206" s="146" t="s">
        <v>5983</v>
      </c>
      <c r="K206" s="146" t="s">
        <v>5984</v>
      </c>
      <c r="L206" s="146" t="s">
        <v>5985</v>
      </c>
      <c r="M206" s="146" t="s">
        <v>5986</v>
      </c>
      <c r="N206" s="146" t="s">
        <v>5983</v>
      </c>
      <c r="O206" s="146" t="s">
        <v>5987</v>
      </c>
      <c r="P206" s="146" t="s">
        <v>6016</v>
      </c>
      <c r="Q206" s="146" t="s">
        <v>6017</v>
      </c>
      <c r="R206" s="146" t="s">
        <v>6024</v>
      </c>
      <c r="S206" s="146" t="s">
        <v>6025</v>
      </c>
      <c r="T206" s="148">
        <v>1</v>
      </c>
      <c r="U206" s="148">
        <v>1</v>
      </c>
      <c r="V206" s="146" t="s">
        <v>5992</v>
      </c>
      <c r="W206" s="146" t="s">
        <v>5992</v>
      </c>
      <c r="X206" s="149">
        <v>313.63600000000002</v>
      </c>
      <c r="Y206" s="149">
        <v>313.63600000000002</v>
      </c>
      <c r="Z206" s="146" t="s">
        <v>5993</v>
      </c>
      <c r="AA206" s="150">
        <v>313.63600000000002</v>
      </c>
      <c r="AB206" s="150">
        <v>0</v>
      </c>
      <c r="AC206" s="150">
        <v>31.364000000000001</v>
      </c>
      <c r="AD206" s="151">
        <v>345</v>
      </c>
      <c r="AE206" s="146" t="s">
        <v>5994</v>
      </c>
      <c r="AF206" s="146" t="s">
        <v>5993</v>
      </c>
      <c r="AG206" s="146" t="s">
        <v>5993</v>
      </c>
      <c r="AH206" s="146" t="s">
        <v>6644</v>
      </c>
      <c r="AI206" s="146" t="s">
        <v>5993</v>
      </c>
      <c r="AJ206" s="146" t="s">
        <v>5995</v>
      </c>
      <c r="AK206" s="146" t="s">
        <v>5996</v>
      </c>
      <c r="AL206" s="146" t="s">
        <v>6000</v>
      </c>
      <c r="AM206" s="138" t="s">
        <v>5993</v>
      </c>
      <c r="AN206" s="138" t="s">
        <v>6079</v>
      </c>
      <c r="AO206" s="138" t="s">
        <v>6080</v>
      </c>
      <c r="AP206" s="138" t="s">
        <v>6010</v>
      </c>
      <c r="AQ206" s="141">
        <v>1</v>
      </c>
      <c r="AR206" t="s">
        <v>29</v>
      </c>
      <c r="AS206" t="s">
        <v>30</v>
      </c>
    </row>
    <row r="207" spans="1:45" s="138" customFormat="1">
      <c r="A207" s="146" t="s">
        <v>6645</v>
      </c>
      <c r="B207" s="147">
        <v>43720</v>
      </c>
      <c r="C207" s="146" t="s">
        <v>5978</v>
      </c>
      <c r="D207" s="146" t="s">
        <v>5979</v>
      </c>
      <c r="E207" s="146" t="s">
        <v>6646</v>
      </c>
      <c r="F207" s="146" t="s">
        <v>5980</v>
      </c>
      <c r="G207" s="146" t="s">
        <v>6020</v>
      </c>
      <c r="H207" s="146" t="s">
        <v>6021</v>
      </c>
      <c r="I207" s="146" t="s">
        <v>6123</v>
      </c>
      <c r="J207" s="146" t="s">
        <v>5983</v>
      </c>
      <c r="K207" s="146" t="s">
        <v>5984</v>
      </c>
      <c r="L207" s="146" t="s">
        <v>5985</v>
      </c>
      <c r="M207" s="146" t="s">
        <v>5986</v>
      </c>
      <c r="N207" s="146" t="s">
        <v>5983</v>
      </c>
      <c r="O207" s="146" t="s">
        <v>5987</v>
      </c>
      <c r="P207" s="146" t="s">
        <v>6016</v>
      </c>
      <c r="Q207" s="146" t="s">
        <v>6017</v>
      </c>
      <c r="R207" s="146" t="s">
        <v>6018</v>
      </c>
      <c r="S207" s="146" t="s">
        <v>6019</v>
      </c>
      <c r="T207" s="148">
        <v>5</v>
      </c>
      <c r="U207" s="148">
        <v>5</v>
      </c>
      <c r="V207" s="146" t="s">
        <v>5992</v>
      </c>
      <c r="W207" s="146" t="s">
        <v>5992</v>
      </c>
      <c r="X207" s="149">
        <v>155.45500000000001</v>
      </c>
      <c r="Y207" s="149">
        <v>155.45500000000001</v>
      </c>
      <c r="Z207" s="146" t="s">
        <v>5993</v>
      </c>
      <c r="AA207" s="150">
        <v>777.27499999999998</v>
      </c>
      <c r="AB207" s="150">
        <v>0</v>
      </c>
      <c r="AC207" s="150">
        <v>77.727999999999994</v>
      </c>
      <c r="AD207" s="151">
        <v>855.00300000000004</v>
      </c>
      <c r="AE207" s="146" t="s">
        <v>5994</v>
      </c>
      <c r="AF207" s="146" t="s">
        <v>5993</v>
      </c>
      <c r="AG207" s="146" t="s">
        <v>5993</v>
      </c>
      <c r="AH207" s="146" t="s">
        <v>6647</v>
      </c>
      <c r="AI207" s="146" t="s">
        <v>5993</v>
      </c>
      <c r="AJ207" s="146" t="s">
        <v>5995</v>
      </c>
      <c r="AK207" s="146" t="s">
        <v>5996</v>
      </c>
      <c r="AL207" s="146" t="s">
        <v>6000</v>
      </c>
      <c r="AM207" s="138" t="s">
        <v>5993</v>
      </c>
      <c r="AN207" s="138" t="s">
        <v>6122</v>
      </c>
      <c r="AO207" s="138" t="s">
        <v>6123</v>
      </c>
      <c r="AP207" s="138" t="s">
        <v>6010</v>
      </c>
      <c r="AQ207" s="141">
        <v>5</v>
      </c>
      <c r="AR207" t="s">
        <v>29</v>
      </c>
      <c r="AS207" t="s">
        <v>30</v>
      </c>
    </row>
    <row r="208" spans="1:45" s="138" customFormat="1">
      <c r="A208" s="146" t="s">
        <v>6645</v>
      </c>
      <c r="B208" s="147">
        <v>43720</v>
      </c>
      <c r="C208" s="146" t="s">
        <v>5978</v>
      </c>
      <c r="D208" s="146" t="s">
        <v>5979</v>
      </c>
      <c r="E208" s="146" t="s">
        <v>6646</v>
      </c>
      <c r="F208" s="146" t="s">
        <v>5980</v>
      </c>
      <c r="G208" s="146" t="s">
        <v>6020</v>
      </c>
      <c r="H208" s="146" t="s">
        <v>6021</v>
      </c>
      <c r="I208" s="146" t="s">
        <v>6123</v>
      </c>
      <c r="J208" s="146" t="s">
        <v>5983</v>
      </c>
      <c r="K208" s="146" t="s">
        <v>5984</v>
      </c>
      <c r="L208" s="146" t="s">
        <v>5985</v>
      </c>
      <c r="M208" s="146" t="s">
        <v>5986</v>
      </c>
      <c r="N208" s="146" t="s">
        <v>5983</v>
      </c>
      <c r="O208" s="146" t="s">
        <v>5987</v>
      </c>
      <c r="P208" s="146" t="s">
        <v>6016</v>
      </c>
      <c r="Q208" s="146" t="s">
        <v>6017</v>
      </c>
      <c r="R208" s="146" t="s">
        <v>6008</v>
      </c>
      <c r="S208" s="146" t="s">
        <v>6009</v>
      </c>
      <c r="T208" s="148">
        <v>2</v>
      </c>
      <c r="U208" s="148">
        <v>2</v>
      </c>
      <c r="V208" s="146" t="s">
        <v>5992</v>
      </c>
      <c r="W208" s="146" t="s">
        <v>5992</v>
      </c>
      <c r="X208" s="149">
        <v>355.45499999999998</v>
      </c>
      <c r="Y208" s="149">
        <v>355.45499999999998</v>
      </c>
      <c r="Z208" s="146" t="s">
        <v>5993</v>
      </c>
      <c r="AA208" s="150">
        <v>710.91</v>
      </c>
      <c r="AB208" s="150">
        <v>0</v>
      </c>
      <c r="AC208" s="150">
        <v>71.090999999999994</v>
      </c>
      <c r="AD208" s="151">
        <v>782.00099999999998</v>
      </c>
      <c r="AE208" s="146" t="s">
        <v>5994</v>
      </c>
      <c r="AF208" s="146" t="s">
        <v>5993</v>
      </c>
      <c r="AG208" s="146" t="s">
        <v>5993</v>
      </c>
      <c r="AH208" s="146" t="s">
        <v>6647</v>
      </c>
      <c r="AI208" s="146" t="s">
        <v>5993</v>
      </c>
      <c r="AJ208" s="146" t="s">
        <v>5995</v>
      </c>
      <c r="AK208" s="146" t="s">
        <v>5996</v>
      </c>
      <c r="AL208" s="146" t="s">
        <v>6000</v>
      </c>
      <c r="AM208" s="138" t="s">
        <v>5993</v>
      </c>
      <c r="AN208" s="138" t="s">
        <v>6122</v>
      </c>
      <c r="AO208" s="138" t="s">
        <v>6123</v>
      </c>
      <c r="AP208" s="138" t="s">
        <v>6010</v>
      </c>
      <c r="AQ208" s="141">
        <v>2</v>
      </c>
      <c r="AR208" t="s">
        <v>29</v>
      </c>
      <c r="AS208" t="s">
        <v>30</v>
      </c>
    </row>
    <row r="209" spans="1:45" s="138" customFormat="1">
      <c r="A209" s="146" t="s">
        <v>6645</v>
      </c>
      <c r="B209" s="147">
        <v>43720</v>
      </c>
      <c r="C209" s="146" t="s">
        <v>5978</v>
      </c>
      <c r="D209" s="146" t="s">
        <v>5979</v>
      </c>
      <c r="E209" s="146" t="s">
        <v>6646</v>
      </c>
      <c r="F209" s="146" t="s">
        <v>5980</v>
      </c>
      <c r="G209" s="146" t="s">
        <v>6020</v>
      </c>
      <c r="H209" s="146" t="s">
        <v>6021</v>
      </c>
      <c r="I209" s="146" t="s">
        <v>6123</v>
      </c>
      <c r="J209" s="146" t="s">
        <v>5983</v>
      </c>
      <c r="K209" s="146" t="s">
        <v>5984</v>
      </c>
      <c r="L209" s="146" t="s">
        <v>5985</v>
      </c>
      <c r="M209" s="146" t="s">
        <v>5986</v>
      </c>
      <c r="N209" s="146" t="s">
        <v>5983</v>
      </c>
      <c r="O209" s="146" t="s">
        <v>5987</v>
      </c>
      <c r="P209" s="146" t="s">
        <v>6016</v>
      </c>
      <c r="Q209" s="146" t="s">
        <v>6017</v>
      </c>
      <c r="R209" s="146" t="s">
        <v>5990</v>
      </c>
      <c r="S209" s="146" t="s">
        <v>5991</v>
      </c>
      <c r="T209" s="148">
        <v>3</v>
      </c>
      <c r="U209" s="148">
        <v>3</v>
      </c>
      <c r="V209" s="146" t="s">
        <v>5992</v>
      </c>
      <c r="W209" s="146" t="s">
        <v>5992</v>
      </c>
      <c r="X209" s="149">
        <v>213.273</v>
      </c>
      <c r="Y209" s="149">
        <v>213.273</v>
      </c>
      <c r="Z209" s="146" t="s">
        <v>5993</v>
      </c>
      <c r="AA209" s="150">
        <v>639.81899999999996</v>
      </c>
      <c r="AB209" s="150">
        <v>0</v>
      </c>
      <c r="AC209" s="150">
        <v>63.981999999999999</v>
      </c>
      <c r="AD209" s="151">
        <v>703.80100000000004</v>
      </c>
      <c r="AE209" s="146" t="s">
        <v>5994</v>
      </c>
      <c r="AF209" s="146" t="s">
        <v>5993</v>
      </c>
      <c r="AG209" s="146" t="s">
        <v>5993</v>
      </c>
      <c r="AH209" s="146" t="s">
        <v>6647</v>
      </c>
      <c r="AI209" s="146" t="s">
        <v>5993</v>
      </c>
      <c r="AJ209" s="146" t="s">
        <v>5995</v>
      </c>
      <c r="AK209" s="146" t="s">
        <v>5996</v>
      </c>
      <c r="AL209" s="146" t="s">
        <v>6000</v>
      </c>
      <c r="AM209" s="138" t="s">
        <v>5993</v>
      </c>
      <c r="AN209" s="138" t="s">
        <v>6122</v>
      </c>
      <c r="AO209" s="138" t="s">
        <v>6123</v>
      </c>
      <c r="AP209" s="138" t="s">
        <v>6010</v>
      </c>
      <c r="AQ209" s="141">
        <v>3</v>
      </c>
      <c r="AR209" t="s">
        <v>29</v>
      </c>
      <c r="AS209" t="s">
        <v>30</v>
      </c>
    </row>
    <row r="210" spans="1:45" s="138" customFormat="1">
      <c r="A210" s="146" t="s">
        <v>6645</v>
      </c>
      <c r="B210" s="147">
        <v>43720</v>
      </c>
      <c r="C210" s="146" t="s">
        <v>5978</v>
      </c>
      <c r="D210" s="146" t="s">
        <v>5979</v>
      </c>
      <c r="E210" s="146" t="s">
        <v>6646</v>
      </c>
      <c r="F210" s="146" t="s">
        <v>5980</v>
      </c>
      <c r="G210" s="146" t="s">
        <v>6020</v>
      </c>
      <c r="H210" s="146" t="s">
        <v>6021</v>
      </c>
      <c r="I210" s="146" t="s">
        <v>6123</v>
      </c>
      <c r="J210" s="146" t="s">
        <v>5983</v>
      </c>
      <c r="K210" s="146" t="s">
        <v>5984</v>
      </c>
      <c r="L210" s="146" t="s">
        <v>5985</v>
      </c>
      <c r="M210" s="146" t="s">
        <v>5986</v>
      </c>
      <c r="N210" s="146" t="s">
        <v>5983</v>
      </c>
      <c r="O210" s="146" t="s">
        <v>5987</v>
      </c>
      <c r="P210" s="146" t="s">
        <v>6016</v>
      </c>
      <c r="Q210" s="146" t="s">
        <v>6017</v>
      </c>
      <c r="R210" s="146" t="s">
        <v>5998</v>
      </c>
      <c r="S210" s="146" t="s">
        <v>5999</v>
      </c>
      <c r="T210" s="148">
        <v>5</v>
      </c>
      <c r="U210" s="148">
        <v>5</v>
      </c>
      <c r="V210" s="146" t="s">
        <v>5992</v>
      </c>
      <c r="W210" s="146" t="s">
        <v>5992</v>
      </c>
      <c r="X210" s="149">
        <v>313.63600000000002</v>
      </c>
      <c r="Y210" s="149">
        <v>313.63600000000002</v>
      </c>
      <c r="Z210" s="146" t="s">
        <v>5993</v>
      </c>
      <c r="AA210" s="150">
        <v>1568.18</v>
      </c>
      <c r="AB210" s="150">
        <v>0</v>
      </c>
      <c r="AC210" s="150">
        <v>156.81700000000001</v>
      </c>
      <c r="AD210" s="151">
        <v>1724.9970000000001</v>
      </c>
      <c r="AE210" s="146" t="s">
        <v>5994</v>
      </c>
      <c r="AF210" s="146" t="s">
        <v>5993</v>
      </c>
      <c r="AG210" s="146" t="s">
        <v>5993</v>
      </c>
      <c r="AH210" s="146" t="s">
        <v>6647</v>
      </c>
      <c r="AI210" s="146" t="s">
        <v>5993</v>
      </c>
      <c r="AJ210" s="146" t="s">
        <v>5995</v>
      </c>
      <c r="AK210" s="146" t="s">
        <v>5996</v>
      </c>
      <c r="AL210" s="146" t="s">
        <v>6000</v>
      </c>
      <c r="AM210" s="138" t="s">
        <v>5993</v>
      </c>
      <c r="AN210" s="138" t="s">
        <v>6122</v>
      </c>
      <c r="AO210" s="138" t="s">
        <v>6123</v>
      </c>
      <c r="AP210" s="138" t="s">
        <v>6010</v>
      </c>
      <c r="AQ210" s="141">
        <v>5</v>
      </c>
      <c r="AR210" t="s">
        <v>29</v>
      </c>
      <c r="AS210" t="s">
        <v>30</v>
      </c>
    </row>
    <row r="211" spans="1:45" s="138" customFormat="1">
      <c r="A211" s="146" t="s">
        <v>6645</v>
      </c>
      <c r="B211" s="147">
        <v>43720</v>
      </c>
      <c r="C211" s="146" t="s">
        <v>5978</v>
      </c>
      <c r="D211" s="146" t="s">
        <v>5979</v>
      </c>
      <c r="E211" s="146" t="s">
        <v>6646</v>
      </c>
      <c r="F211" s="146" t="s">
        <v>5980</v>
      </c>
      <c r="G211" s="146" t="s">
        <v>6020</v>
      </c>
      <c r="H211" s="146" t="s">
        <v>6021</v>
      </c>
      <c r="I211" s="146" t="s">
        <v>6123</v>
      </c>
      <c r="J211" s="146" t="s">
        <v>5983</v>
      </c>
      <c r="K211" s="146" t="s">
        <v>5984</v>
      </c>
      <c r="L211" s="146" t="s">
        <v>5985</v>
      </c>
      <c r="M211" s="146" t="s">
        <v>5986</v>
      </c>
      <c r="N211" s="146" t="s">
        <v>5983</v>
      </c>
      <c r="O211" s="146" t="s">
        <v>5987</v>
      </c>
      <c r="P211" s="146" t="s">
        <v>6016</v>
      </c>
      <c r="Q211" s="146" t="s">
        <v>6017</v>
      </c>
      <c r="R211" s="146" t="s">
        <v>6001</v>
      </c>
      <c r="S211" s="146" t="s">
        <v>6002</v>
      </c>
      <c r="T211" s="148">
        <v>1</v>
      </c>
      <c r="U211" s="148">
        <v>1</v>
      </c>
      <c r="V211" s="146" t="s">
        <v>5992</v>
      </c>
      <c r="W211" s="146" t="s">
        <v>5992</v>
      </c>
      <c r="X211" s="149">
        <v>313.63600000000002</v>
      </c>
      <c r="Y211" s="149">
        <v>313.63600000000002</v>
      </c>
      <c r="Z211" s="146" t="s">
        <v>5993</v>
      </c>
      <c r="AA211" s="150">
        <v>313.63600000000002</v>
      </c>
      <c r="AB211" s="150">
        <v>0</v>
      </c>
      <c r="AC211" s="150">
        <v>31.364000000000001</v>
      </c>
      <c r="AD211" s="151">
        <v>345</v>
      </c>
      <c r="AE211" s="146" t="s">
        <v>5994</v>
      </c>
      <c r="AF211" s="146" t="s">
        <v>5993</v>
      </c>
      <c r="AG211" s="146" t="s">
        <v>5993</v>
      </c>
      <c r="AH211" s="146" t="s">
        <v>6647</v>
      </c>
      <c r="AI211" s="146" t="s">
        <v>5993</v>
      </c>
      <c r="AJ211" s="146" t="s">
        <v>5995</v>
      </c>
      <c r="AK211" s="146" t="s">
        <v>5996</v>
      </c>
      <c r="AL211" s="146" t="s">
        <v>6000</v>
      </c>
      <c r="AM211" s="138" t="s">
        <v>5993</v>
      </c>
      <c r="AN211" s="138" t="s">
        <v>6122</v>
      </c>
      <c r="AO211" s="138" t="s">
        <v>6123</v>
      </c>
      <c r="AP211" s="138" t="s">
        <v>6010</v>
      </c>
      <c r="AQ211" s="141">
        <v>1</v>
      </c>
      <c r="AR211" t="s">
        <v>29</v>
      </c>
      <c r="AS211" t="s">
        <v>30</v>
      </c>
    </row>
    <row r="212" spans="1:45" s="138" customFormat="1">
      <c r="A212" s="146" t="s">
        <v>6645</v>
      </c>
      <c r="B212" s="147">
        <v>43720</v>
      </c>
      <c r="C212" s="146" t="s">
        <v>5978</v>
      </c>
      <c r="D212" s="146" t="s">
        <v>5979</v>
      </c>
      <c r="E212" s="146" t="s">
        <v>6646</v>
      </c>
      <c r="F212" s="146" t="s">
        <v>5980</v>
      </c>
      <c r="G212" s="146" t="s">
        <v>6020</v>
      </c>
      <c r="H212" s="146" t="s">
        <v>6021</v>
      </c>
      <c r="I212" s="146" t="s">
        <v>6123</v>
      </c>
      <c r="J212" s="146" t="s">
        <v>5983</v>
      </c>
      <c r="K212" s="146" t="s">
        <v>5984</v>
      </c>
      <c r="L212" s="146" t="s">
        <v>5985</v>
      </c>
      <c r="M212" s="146" t="s">
        <v>5986</v>
      </c>
      <c r="N212" s="146" t="s">
        <v>5983</v>
      </c>
      <c r="O212" s="146" t="s">
        <v>5987</v>
      </c>
      <c r="P212" s="146" t="s">
        <v>6016</v>
      </c>
      <c r="Q212" s="146" t="s">
        <v>6017</v>
      </c>
      <c r="R212" s="146" t="s">
        <v>6024</v>
      </c>
      <c r="S212" s="146" t="s">
        <v>6025</v>
      </c>
      <c r="T212" s="148">
        <v>3</v>
      </c>
      <c r="U212" s="148">
        <v>3</v>
      </c>
      <c r="V212" s="146" t="s">
        <v>5992</v>
      </c>
      <c r="W212" s="146" t="s">
        <v>5992</v>
      </c>
      <c r="X212" s="149">
        <v>313.63600000000002</v>
      </c>
      <c r="Y212" s="149">
        <v>313.63600000000002</v>
      </c>
      <c r="Z212" s="146" t="s">
        <v>5993</v>
      </c>
      <c r="AA212" s="150">
        <v>940.90800000000002</v>
      </c>
      <c r="AB212" s="150">
        <v>0</v>
      </c>
      <c r="AC212" s="150">
        <v>94.090999999999994</v>
      </c>
      <c r="AD212" s="151">
        <v>1034.999</v>
      </c>
      <c r="AE212" s="146" t="s">
        <v>5994</v>
      </c>
      <c r="AF212" s="146" t="s">
        <v>5993</v>
      </c>
      <c r="AG212" s="146" t="s">
        <v>5993</v>
      </c>
      <c r="AH212" s="146" t="s">
        <v>6647</v>
      </c>
      <c r="AI212" s="146" t="s">
        <v>5993</v>
      </c>
      <c r="AJ212" s="146" t="s">
        <v>5995</v>
      </c>
      <c r="AK212" s="146" t="s">
        <v>5996</v>
      </c>
      <c r="AL212" s="146" t="s">
        <v>6000</v>
      </c>
      <c r="AM212" s="138" t="s">
        <v>5993</v>
      </c>
      <c r="AN212" s="138" t="s">
        <v>6122</v>
      </c>
      <c r="AO212" s="138" t="s">
        <v>6123</v>
      </c>
      <c r="AP212" s="138" t="s">
        <v>6010</v>
      </c>
      <c r="AQ212" s="141">
        <v>3</v>
      </c>
      <c r="AR212" t="s">
        <v>29</v>
      </c>
      <c r="AS212" t="s">
        <v>30</v>
      </c>
    </row>
    <row r="213" spans="1:45" s="138" customFormat="1">
      <c r="A213" s="146" t="s">
        <v>6648</v>
      </c>
      <c r="B213" s="147">
        <v>43720</v>
      </c>
      <c r="C213" s="146" t="s">
        <v>5978</v>
      </c>
      <c r="D213" s="146" t="s">
        <v>5979</v>
      </c>
      <c r="E213" s="146" t="s">
        <v>6649</v>
      </c>
      <c r="F213" s="146" t="s">
        <v>5980</v>
      </c>
      <c r="G213" s="146" t="s">
        <v>6020</v>
      </c>
      <c r="H213" s="146" t="s">
        <v>6021</v>
      </c>
      <c r="I213" s="146" t="s">
        <v>6082</v>
      </c>
      <c r="J213" s="146" t="s">
        <v>5983</v>
      </c>
      <c r="K213" s="146" t="s">
        <v>5984</v>
      </c>
      <c r="L213" s="146" t="s">
        <v>5985</v>
      </c>
      <c r="M213" s="146" t="s">
        <v>5986</v>
      </c>
      <c r="N213" s="146" t="s">
        <v>5983</v>
      </c>
      <c r="O213" s="146" t="s">
        <v>5987</v>
      </c>
      <c r="P213" s="146" t="s">
        <v>6016</v>
      </c>
      <c r="Q213" s="146" t="s">
        <v>6017</v>
      </c>
      <c r="R213" s="146" t="s">
        <v>6018</v>
      </c>
      <c r="S213" s="146" t="s">
        <v>6019</v>
      </c>
      <c r="T213" s="148">
        <v>5</v>
      </c>
      <c r="U213" s="148">
        <v>5</v>
      </c>
      <c r="V213" s="146" t="s">
        <v>5992</v>
      </c>
      <c r="W213" s="146" t="s">
        <v>5992</v>
      </c>
      <c r="X213" s="149">
        <v>155.45500000000001</v>
      </c>
      <c r="Y213" s="149">
        <v>155.45500000000001</v>
      </c>
      <c r="Z213" s="146" t="s">
        <v>5993</v>
      </c>
      <c r="AA213" s="150">
        <v>777.27499999999998</v>
      </c>
      <c r="AB213" s="150">
        <v>0</v>
      </c>
      <c r="AC213" s="150">
        <v>77.727999999999994</v>
      </c>
      <c r="AD213" s="151">
        <v>855.00300000000004</v>
      </c>
      <c r="AE213" s="146" t="s">
        <v>5994</v>
      </c>
      <c r="AF213" s="146" t="s">
        <v>5993</v>
      </c>
      <c r="AG213" s="146" t="s">
        <v>5993</v>
      </c>
      <c r="AH213" s="146" t="s">
        <v>6650</v>
      </c>
      <c r="AI213" s="146" t="s">
        <v>5993</v>
      </c>
      <c r="AJ213" s="146" t="s">
        <v>5995</v>
      </c>
      <c r="AK213" s="146" t="s">
        <v>5996</v>
      </c>
      <c r="AL213" s="146" t="s">
        <v>6000</v>
      </c>
      <c r="AM213" s="138" t="s">
        <v>5993</v>
      </c>
      <c r="AN213" s="138" t="s">
        <v>6081</v>
      </c>
      <c r="AO213" s="138" t="s">
        <v>6082</v>
      </c>
      <c r="AP213" s="138" t="s">
        <v>6010</v>
      </c>
      <c r="AQ213" s="141">
        <v>5</v>
      </c>
      <c r="AR213" t="s">
        <v>34</v>
      </c>
      <c r="AS213" t="s">
        <v>30</v>
      </c>
    </row>
    <row r="214" spans="1:45" s="138" customFormat="1">
      <c r="A214" s="146" t="s">
        <v>6648</v>
      </c>
      <c r="B214" s="147">
        <v>43720</v>
      </c>
      <c r="C214" s="146" t="s">
        <v>5978</v>
      </c>
      <c r="D214" s="146" t="s">
        <v>5979</v>
      </c>
      <c r="E214" s="146" t="s">
        <v>6649</v>
      </c>
      <c r="F214" s="146" t="s">
        <v>5980</v>
      </c>
      <c r="G214" s="146" t="s">
        <v>6020</v>
      </c>
      <c r="H214" s="146" t="s">
        <v>6021</v>
      </c>
      <c r="I214" s="146" t="s">
        <v>6082</v>
      </c>
      <c r="J214" s="146" t="s">
        <v>5983</v>
      </c>
      <c r="K214" s="146" t="s">
        <v>5984</v>
      </c>
      <c r="L214" s="146" t="s">
        <v>5985</v>
      </c>
      <c r="M214" s="146" t="s">
        <v>5986</v>
      </c>
      <c r="N214" s="146" t="s">
        <v>5983</v>
      </c>
      <c r="O214" s="146" t="s">
        <v>5987</v>
      </c>
      <c r="P214" s="146" t="s">
        <v>6016</v>
      </c>
      <c r="Q214" s="146" t="s">
        <v>6017</v>
      </c>
      <c r="R214" s="146" t="s">
        <v>6008</v>
      </c>
      <c r="S214" s="146" t="s">
        <v>6009</v>
      </c>
      <c r="T214" s="148">
        <v>5</v>
      </c>
      <c r="U214" s="148">
        <v>5</v>
      </c>
      <c r="V214" s="146" t="s">
        <v>5992</v>
      </c>
      <c r="W214" s="146" t="s">
        <v>5992</v>
      </c>
      <c r="X214" s="149">
        <v>355.45499999999998</v>
      </c>
      <c r="Y214" s="149">
        <v>355.45499999999998</v>
      </c>
      <c r="Z214" s="146" t="s">
        <v>5993</v>
      </c>
      <c r="AA214" s="150">
        <v>1777.2750000000001</v>
      </c>
      <c r="AB214" s="150">
        <v>0</v>
      </c>
      <c r="AC214" s="150">
        <v>177.727</v>
      </c>
      <c r="AD214" s="151">
        <v>1955.002</v>
      </c>
      <c r="AE214" s="146" t="s">
        <v>5994</v>
      </c>
      <c r="AF214" s="146" t="s">
        <v>5993</v>
      </c>
      <c r="AG214" s="146" t="s">
        <v>5993</v>
      </c>
      <c r="AH214" s="146" t="s">
        <v>6650</v>
      </c>
      <c r="AI214" s="146" t="s">
        <v>5993</v>
      </c>
      <c r="AJ214" s="146" t="s">
        <v>5995</v>
      </c>
      <c r="AK214" s="146" t="s">
        <v>5996</v>
      </c>
      <c r="AL214" s="146" t="s">
        <v>6000</v>
      </c>
      <c r="AM214" s="138" t="s">
        <v>5993</v>
      </c>
      <c r="AN214" s="138" t="s">
        <v>6081</v>
      </c>
      <c r="AO214" s="138" t="s">
        <v>6082</v>
      </c>
      <c r="AP214" s="138" t="s">
        <v>6010</v>
      </c>
      <c r="AQ214" s="141">
        <v>5</v>
      </c>
      <c r="AR214" t="s">
        <v>34</v>
      </c>
      <c r="AS214" t="s">
        <v>30</v>
      </c>
    </row>
    <row r="215" spans="1:45" s="138" customFormat="1">
      <c r="A215" s="146" t="s">
        <v>6648</v>
      </c>
      <c r="B215" s="147">
        <v>43720</v>
      </c>
      <c r="C215" s="146" t="s">
        <v>5978</v>
      </c>
      <c r="D215" s="146" t="s">
        <v>5979</v>
      </c>
      <c r="E215" s="146" t="s">
        <v>6649</v>
      </c>
      <c r="F215" s="146" t="s">
        <v>5980</v>
      </c>
      <c r="G215" s="146" t="s">
        <v>6020</v>
      </c>
      <c r="H215" s="146" t="s">
        <v>6021</v>
      </c>
      <c r="I215" s="146" t="s">
        <v>6082</v>
      </c>
      <c r="J215" s="146" t="s">
        <v>5983</v>
      </c>
      <c r="K215" s="146" t="s">
        <v>5984</v>
      </c>
      <c r="L215" s="146" t="s">
        <v>5985</v>
      </c>
      <c r="M215" s="146" t="s">
        <v>5986</v>
      </c>
      <c r="N215" s="146" t="s">
        <v>5983</v>
      </c>
      <c r="O215" s="146" t="s">
        <v>5987</v>
      </c>
      <c r="P215" s="146" t="s">
        <v>6016</v>
      </c>
      <c r="Q215" s="146" t="s">
        <v>6017</v>
      </c>
      <c r="R215" s="146" t="s">
        <v>5990</v>
      </c>
      <c r="S215" s="146" t="s">
        <v>5991</v>
      </c>
      <c r="T215" s="148">
        <v>5</v>
      </c>
      <c r="U215" s="148">
        <v>5</v>
      </c>
      <c r="V215" s="146" t="s">
        <v>5992</v>
      </c>
      <c r="W215" s="146" t="s">
        <v>5992</v>
      </c>
      <c r="X215" s="149">
        <v>213.273</v>
      </c>
      <c r="Y215" s="149">
        <v>213.273</v>
      </c>
      <c r="Z215" s="146" t="s">
        <v>5993</v>
      </c>
      <c r="AA215" s="150">
        <v>1066.365</v>
      </c>
      <c r="AB215" s="150">
        <v>0</v>
      </c>
      <c r="AC215" s="150">
        <v>106.637</v>
      </c>
      <c r="AD215" s="151">
        <v>1173.002</v>
      </c>
      <c r="AE215" s="146" t="s">
        <v>5994</v>
      </c>
      <c r="AF215" s="146" t="s">
        <v>5993</v>
      </c>
      <c r="AG215" s="146" t="s">
        <v>5993</v>
      </c>
      <c r="AH215" s="146" t="s">
        <v>6650</v>
      </c>
      <c r="AI215" s="146" t="s">
        <v>5993</v>
      </c>
      <c r="AJ215" s="146" t="s">
        <v>5995</v>
      </c>
      <c r="AK215" s="146" t="s">
        <v>5996</v>
      </c>
      <c r="AL215" s="146" t="s">
        <v>6000</v>
      </c>
      <c r="AM215" s="138" t="s">
        <v>5993</v>
      </c>
      <c r="AN215" s="138" t="s">
        <v>6081</v>
      </c>
      <c r="AO215" s="138" t="s">
        <v>6082</v>
      </c>
      <c r="AP215" s="138" t="s">
        <v>6010</v>
      </c>
      <c r="AQ215" s="141">
        <v>5</v>
      </c>
      <c r="AR215" t="s">
        <v>34</v>
      </c>
      <c r="AS215" t="s">
        <v>30</v>
      </c>
    </row>
    <row r="216" spans="1:45" s="138" customFormat="1">
      <c r="A216" s="146" t="s">
        <v>6648</v>
      </c>
      <c r="B216" s="147">
        <v>43720</v>
      </c>
      <c r="C216" s="146" t="s">
        <v>5978</v>
      </c>
      <c r="D216" s="146" t="s">
        <v>5979</v>
      </c>
      <c r="E216" s="146" t="s">
        <v>6649</v>
      </c>
      <c r="F216" s="146" t="s">
        <v>5980</v>
      </c>
      <c r="G216" s="146" t="s">
        <v>6020</v>
      </c>
      <c r="H216" s="146" t="s">
        <v>6021</v>
      </c>
      <c r="I216" s="146" t="s">
        <v>6082</v>
      </c>
      <c r="J216" s="146" t="s">
        <v>5983</v>
      </c>
      <c r="K216" s="146" t="s">
        <v>5984</v>
      </c>
      <c r="L216" s="146" t="s">
        <v>5985</v>
      </c>
      <c r="M216" s="146" t="s">
        <v>5986</v>
      </c>
      <c r="N216" s="146" t="s">
        <v>5983</v>
      </c>
      <c r="O216" s="146" t="s">
        <v>5987</v>
      </c>
      <c r="P216" s="146" t="s">
        <v>6016</v>
      </c>
      <c r="Q216" s="146" t="s">
        <v>6017</v>
      </c>
      <c r="R216" s="146" t="s">
        <v>5998</v>
      </c>
      <c r="S216" s="146" t="s">
        <v>5999</v>
      </c>
      <c r="T216" s="148">
        <v>2</v>
      </c>
      <c r="U216" s="148">
        <v>2</v>
      </c>
      <c r="V216" s="146" t="s">
        <v>5992</v>
      </c>
      <c r="W216" s="146" t="s">
        <v>5992</v>
      </c>
      <c r="X216" s="149">
        <v>313.63600000000002</v>
      </c>
      <c r="Y216" s="149">
        <v>313.63600000000002</v>
      </c>
      <c r="Z216" s="146" t="s">
        <v>5993</v>
      </c>
      <c r="AA216" s="150">
        <v>627.27200000000005</v>
      </c>
      <c r="AB216" s="150">
        <v>0</v>
      </c>
      <c r="AC216" s="150">
        <v>62.726999999999997</v>
      </c>
      <c r="AD216" s="151">
        <v>689.99900000000002</v>
      </c>
      <c r="AE216" s="146" t="s">
        <v>5994</v>
      </c>
      <c r="AF216" s="146" t="s">
        <v>5993</v>
      </c>
      <c r="AG216" s="146" t="s">
        <v>5993</v>
      </c>
      <c r="AH216" s="146" t="s">
        <v>6650</v>
      </c>
      <c r="AI216" s="146" t="s">
        <v>5993</v>
      </c>
      <c r="AJ216" s="146" t="s">
        <v>5995</v>
      </c>
      <c r="AK216" s="146" t="s">
        <v>5996</v>
      </c>
      <c r="AL216" s="146" t="s">
        <v>6000</v>
      </c>
      <c r="AM216" s="138" t="s">
        <v>5993</v>
      </c>
      <c r="AN216" s="138" t="s">
        <v>6081</v>
      </c>
      <c r="AO216" s="138" t="s">
        <v>6082</v>
      </c>
      <c r="AP216" s="138" t="s">
        <v>6010</v>
      </c>
      <c r="AQ216" s="141">
        <v>2</v>
      </c>
      <c r="AR216" t="s">
        <v>34</v>
      </c>
      <c r="AS216" t="s">
        <v>30</v>
      </c>
    </row>
    <row r="217" spans="1:45" s="138" customFormat="1">
      <c r="A217" s="146" t="s">
        <v>6648</v>
      </c>
      <c r="B217" s="147">
        <v>43720</v>
      </c>
      <c r="C217" s="146" t="s">
        <v>5978</v>
      </c>
      <c r="D217" s="146" t="s">
        <v>5979</v>
      </c>
      <c r="E217" s="146" t="s">
        <v>6649</v>
      </c>
      <c r="F217" s="146" t="s">
        <v>5980</v>
      </c>
      <c r="G217" s="146" t="s">
        <v>6020</v>
      </c>
      <c r="H217" s="146" t="s">
        <v>6021</v>
      </c>
      <c r="I217" s="146" t="s">
        <v>6082</v>
      </c>
      <c r="J217" s="146" t="s">
        <v>5983</v>
      </c>
      <c r="K217" s="146" t="s">
        <v>5984</v>
      </c>
      <c r="L217" s="146" t="s">
        <v>5985</v>
      </c>
      <c r="M217" s="146" t="s">
        <v>5986</v>
      </c>
      <c r="N217" s="146" t="s">
        <v>5983</v>
      </c>
      <c r="O217" s="146" t="s">
        <v>5987</v>
      </c>
      <c r="P217" s="146" t="s">
        <v>6016</v>
      </c>
      <c r="Q217" s="146" t="s">
        <v>6017</v>
      </c>
      <c r="R217" s="146" t="s">
        <v>6001</v>
      </c>
      <c r="S217" s="146" t="s">
        <v>6002</v>
      </c>
      <c r="T217" s="148">
        <v>2</v>
      </c>
      <c r="U217" s="148">
        <v>2</v>
      </c>
      <c r="V217" s="146" t="s">
        <v>5992</v>
      </c>
      <c r="W217" s="146" t="s">
        <v>5992</v>
      </c>
      <c r="X217" s="149">
        <v>313.63600000000002</v>
      </c>
      <c r="Y217" s="149">
        <v>313.63600000000002</v>
      </c>
      <c r="Z217" s="146" t="s">
        <v>5993</v>
      </c>
      <c r="AA217" s="150">
        <v>627.27200000000005</v>
      </c>
      <c r="AB217" s="150">
        <v>0</v>
      </c>
      <c r="AC217" s="150">
        <v>62.726999999999997</v>
      </c>
      <c r="AD217" s="151">
        <v>689.99900000000002</v>
      </c>
      <c r="AE217" s="146" t="s">
        <v>5994</v>
      </c>
      <c r="AF217" s="146" t="s">
        <v>5993</v>
      </c>
      <c r="AG217" s="146" t="s">
        <v>5993</v>
      </c>
      <c r="AH217" s="146" t="s">
        <v>6650</v>
      </c>
      <c r="AI217" s="146" t="s">
        <v>5993</v>
      </c>
      <c r="AJ217" s="146" t="s">
        <v>5995</v>
      </c>
      <c r="AK217" s="146" t="s">
        <v>5996</v>
      </c>
      <c r="AL217" s="146" t="s">
        <v>6000</v>
      </c>
      <c r="AM217" s="138" t="s">
        <v>5993</v>
      </c>
      <c r="AN217" s="138" t="s">
        <v>6081</v>
      </c>
      <c r="AO217" s="138" t="s">
        <v>6082</v>
      </c>
      <c r="AP217" s="138" t="s">
        <v>6010</v>
      </c>
      <c r="AQ217" s="141">
        <v>2</v>
      </c>
      <c r="AR217" t="s">
        <v>34</v>
      </c>
      <c r="AS217" t="s">
        <v>30</v>
      </c>
    </row>
    <row r="218" spans="1:45" s="138" customFormat="1">
      <c r="A218" s="146" t="s">
        <v>6651</v>
      </c>
      <c r="B218" s="147">
        <v>43720</v>
      </c>
      <c r="C218" s="146" t="s">
        <v>5978</v>
      </c>
      <c r="D218" s="146" t="s">
        <v>5979</v>
      </c>
      <c r="E218" s="146" t="s">
        <v>6652</v>
      </c>
      <c r="F218" s="146" t="s">
        <v>5980</v>
      </c>
      <c r="G218" s="146" t="s">
        <v>6020</v>
      </c>
      <c r="H218" s="146" t="s">
        <v>6021</v>
      </c>
      <c r="I218" s="146" t="s">
        <v>6084</v>
      </c>
      <c r="J218" s="146" t="s">
        <v>5983</v>
      </c>
      <c r="K218" s="146" t="s">
        <v>5984</v>
      </c>
      <c r="L218" s="146" t="s">
        <v>5985</v>
      </c>
      <c r="M218" s="146" t="s">
        <v>5986</v>
      </c>
      <c r="N218" s="146" t="s">
        <v>5983</v>
      </c>
      <c r="O218" s="146" t="s">
        <v>5987</v>
      </c>
      <c r="P218" s="146" t="s">
        <v>6016</v>
      </c>
      <c r="Q218" s="146" t="s">
        <v>6017</v>
      </c>
      <c r="R218" s="146" t="s">
        <v>6018</v>
      </c>
      <c r="S218" s="146" t="s">
        <v>6019</v>
      </c>
      <c r="T218" s="148">
        <v>1</v>
      </c>
      <c r="U218" s="148">
        <v>1</v>
      </c>
      <c r="V218" s="146" t="s">
        <v>5992</v>
      </c>
      <c r="W218" s="146" t="s">
        <v>5992</v>
      </c>
      <c r="X218" s="149">
        <v>155.45500000000001</v>
      </c>
      <c r="Y218" s="149">
        <v>155.45500000000001</v>
      </c>
      <c r="Z218" s="146" t="s">
        <v>5993</v>
      </c>
      <c r="AA218" s="150">
        <v>155.45500000000001</v>
      </c>
      <c r="AB218" s="150">
        <v>0</v>
      </c>
      <c r="AC218" s="150">
        <v>15.545999999999999</v>
      </c>
      <c r="AD218" s="151">
        <v>171.001</v>
      </c>
      <c r="AE218" s="146" t="s">
        <v>5994</v>
      </c>
      <c r="AF218" s="146" t="s">
        <v>5993</v>
      </c>
      <c r="AG218" s="146" t="s">
        <v>5993</v>
      </c>
      <c r="AH218" s="146" t="s">
        <v>6653</v>
      </c>
      <c r="AI218" s="146" t="s">
        <v>5993</v>
      </c>
      <c r="AJ218" s="146" t="s">
        <v>5995</v>
      </c>
      <c r="AK218" s="146" t="s">
        <v>5996</v>
      </c>
      <c r="AL218" s="146" t="s">
        <v>6000</v>
      </c>
      <c r="AM218" s="138" t="s">
        <v>5993</v>
      </c>
      <c r="AN218" s="138" t="s">
        <v>6083</v>
      </c>
      <c r="AO218" s="138" t="s">
        <v>6084</v>
      </c>
      <c r="AP218" s="138" t="s">
        <v>6010</v>
      </c>
      <c r="AQ218" s="141">
        <v>1</v>
      </c>
      <c r="AR218" t="s">
        <v>34</v>
      </c>
      <c r="AS218" t="s">
        <v>30</v>
      </c>
    </row>
    <row r="219" spans="1:45" s="138" customFormat="1">
      <c r="A219" s="146" t="s">
        <v>6651</v>
      </c>
      <c r="B219" s="147">
        <v>43720</v>
      </c>
      <c r="C219" s="146" t="s">
        <v>5978</v>
      </c>
      <c r="D219" s="146" t="s">
        <v>5979</v>
      </c>
      <c r="E219" s="146" t="s">
        <v>6652</v>
      </c>
      <c r="F219" s="146" t="s">
        <v>5980</v>
      </c>
      <c r="G219" s="146" t="s">
        <v>6020</v>
      </c>
      <c r="H219" s="146" t="s">
        <v>6021</v>
      </c>
      <c r="I219" s="146" t="s">
        <v>6084</v>
      </c>
      <c r="J219" s="146" t="s">
        <v>5983</v>
      </c>
      <c r="K219" s="146" t="s">
        <v>5984</v>
      </c>
      <c r="L219" s="146" t="s">
        <v>5985</v>
      </c>
      <c r="M219" s="146" t="s">
        <v>5986</v>
      </c>
      <c r="N219" s="146" t="s">
        <v>5983</v>
      </c>
      <c r="O219" s="146" t="s">
        <v>5987</v>
      </c>
      <c r="P219" s="146" t="s">
        <v>6016</v>
      </c>
      <c r="Q219" s="146" t="s">
        <v>6017</v>
      </c>
      <c r="R219" s="146" t="s">
        <v>6008</v>
      </c>
      <c r="S219" s="146" t="s">
        <v>6009</v>
      </c>
      <c r="T219" s="148">
        <v>1</v>
      </c>
      <c r="U219" s="148">
        <v>1</v>
      </c>
      <c r="V219" s="146" t="s">
        <v>5992</v>
      </c>
      <c r="W219" s="146" t="s">
        <v>5992</v>
      </c>
      <c r="X219" s="149">
        <v>355.45499999999998</v>
      </c>
      <c r="Y219" s="149">
        <v>355.45499999999998</v>
      </c>
      <c r="Z219" s="146" t="s">
        <v>5993</v>
      </c>
      <c r="AA219" s="150">
        <v>355.45499999999998</v>
      </c>
      <c r="AB219" s="150">
        <v>0</v>
      </c>
      <c r="AC219" s="150">
        <v>35.545999999999999</v>
      </c>
      <c r="AD219" s="151">
        <v>391.00099999999998</v>
      </c>
      <c r="AE219" s="146" t="s">
        <v>5994</v>
      </c>
      <c r="AF219" s="146" t="s">
        <v>5993</v>
      </c>
      <c r="AG219" s="146" t="s">
        <v>5993</v>
      </c>
      <c r="AH219" s="146" t="s">
        <v>6653</v>
      </c>
      <c r="AI219" s="146" t="s">
        <v>5993</v>
      </c>
      <c r="AJ219" s="146" t="s">
        <v>5995</v>
      </c>
      <c r="AK219" s="146" t="s">
        <v>5996</v>
      </c>
      <c r="AL219" s="146" t="s">
        <v>6000</v>
      </c>
      <c r="AM219" s="138" t="s">
        <v>5993</v>
      </c>
      <c r="AN219" s="138" t="s">
        <v>6083</v>
      </c>
      <c r="AO219" s="138" t="s">
        <v>6084</v>
      </c>
      <c r="AP219" s="138" t="s">
        <v>6010</v>
      </c>
      <c r="AQ219" s="141">
        <v>1</v>
      </c>
      <c r="AR219" t="s">
        <v>34</v>
      </c>
      <c r="AS219" t="s">
        <v>30</v>
      </c>
    </row>
    <row r="220" spans="1:45" s="138" customFormat="1">
      <c r="A220" s="146" t="s">
        <v>6651</v>
      </c>
      <c r="B220" s="147">
        <v>43720</v>
      </c>
      <c r="C220" s="146" t="s">
        <v>5978</v>
      </c>
      <c r="D220" s="146" t="s">
        <v>5979</v>
      </c>
      <c r="E220" s="146" t="s">
        <v>6652</v>
      </c>
      <c r="F220" s="146" t="s">
        <v>5980</v>
      </c>
      <c r="G220" s="146" t="s">
        <v>6020</v>
      </c>
      <c r="H220" s="146" t="s">
        <v>6021</v>
      </c>
      <c r="I220" s="146" t="s">
        <v>6084</v>
      </c>
      <c r="J220" s="146" t="s">
        <v>5983</v>
      </c>
      <c r="K220" s="146" t="s">
        <v>5984</v>
      </c>
      <c r="L220" s="146" t="s">
        <v>5985</v>
      </c>
      <c r="M220" s="146" t="s">
        <v>5986</v>
      </c>
      <c r="N220" s="146" t="s">
        <v>5983</v>
      </c>
      <c r="O220" s="146" t="s">
        <v>5987</v>
      </c>
      <c r="P220" s="146" t="s">
        <v>6016</v>
      </c>
      <c r="Q220" s="146" t="s">
        <v>6017</v>
      </c>
      <c r="R220" s="146" t="s">
        <v>5990</v>
      </c>
      <c r="S220" s="146" t="s">
        <v>5991</v>
      </c>
      <c r="T220" s="148">
        <v>11</v>
      </c>
      <c r="U220" s="148">
        <v>11</v>
      </c>
      <c r="V220" s="146" t="s">
        <v>5992</v>
      </c>
      <c r="W220" s="146" t="s">
        <v>5992</v>
      </c>
      <c r="X220" s="149">
        <v>213.273</v>
      </c>
      <c r="Y220" s="149">
        <v>213.273</v>
      </c>
      <c r="Z220" s="146" t="s">
        <v>5993</v>
      </c>
      <c r="AA220" s="150">
        <v>2346.0030000000002</v>
      </c>
      <c r="AB220" s="150">
        <v>0</v>
      </c>
      <c r="AC220" s="150">
        <v>234.6</v>
      </c>
      <c r="AD220" s="151">
        <v>2580.6030000000001</v>
      </c>
      <c r="AE220" s="146" t="s">
        <v>5994</v>
      </c>
      <c r="AF220" s="146" t="s">
        <v>5993</v>
      </c>
      <c r="AG220" s="146" t="s">
        <v>5993</v>
      </c>
      <c r="AH220" s="146" t="s">
        <v>6653</v>
      </c>
      <c r="AI220" s="146" t="s">
        <v>5993</v>
      </c>
      <c r="AJ220" s="146" t="s">
        <v>5995</v>
      </c>
      <c r="AK220" s="146" t="s">
        <v>5996</v>
      </c>
      <c r="AL220" s="146" t="s">
        <v>6000</v>
      </c>
      <c r="AM220" s="138" t="s">
        <v>5993</v>
      </c>
      <c r="AN220" s="138" t="s">
        <v>6083</v>
      </c>
      <c r="AO220" s="138" t="s">
        <v>6084</v>
      </c>
      <c r="AP220" s="138" t="s">
        <v>6010</v>
      </c>
      <c r="AQ220" s="141">
        <v>11</v>
      </c>
      <c r="AR220" t="s">
        <v>34</v>
      </c>
      <c r="AS220" t="s">
        <v>30</v>
      </c>
    </row>
    <row r="221" spans="1:45" s="138" customFormat="1">
      <c r="A221" s="146" t="s">
        <v>6651</v>
      </c>
      <c r="B221" s="147">
        <v>43720</v>
      </c>
      <c r="C221" s="146" t="s">
        <v>5978</v>
      </c>
      <c r="D221" s="146" t="s">
        <v>5979</v>
      </c>
      <c r="E221" s="146" t="s">
        <v>6652</v>
      </c>
      <c r="F221" s="146" t="s">
        <v>5980</v>
      </c>
      <c r="G221" s="146" t="s">
        <v>6020</v>
      </c>
      <c r="H221" s="146" t="s">
        <v>6021</v>
      </c>
      <c r="I221" s="146" t="s">
        <v>6084</v>
      </c>
      <c r="J221" s="146" t="s">
        <v>5983</v>
      </c>
      <c r="K221" s="146" t="s">
        <v>5984</v>
      </c>
      <c r="L221" s="146" t="s">
        <v>5985</v>
      </c>
      <c r="M221" s="146" t="s">
        <v>5986</v>
      </c>
      <c r="N221" s="146" t="s">
        <v>5983</v>
      </c>
      <c r="O221" s="146" t="s">
        <v>5987</v>
      </c>
      <c r="P221" s="146" t="s">
        <v>6016</v>
      </c>
      <c r="Q221" s="146" t="s">
        <v>6017</v>
      </c>
      <c r="R221" s="146" t="s">
        <v>5998</v>
      </c>
      <c r="S221" s="146" t="s">
        <v>5999</v>
      </c>
      <c r="T221" s="148">
        <v>4</v>
      </c>
      <c r="U221" s="148">
        <v>4</v>
      </c>
      <c r="V221" s="146" t="s">
        <v>5992</v>
      </c>
      <c r="W221" s="146" t="s">
        <v>5992</v>
      </c>
      <c r="X221" s="149">
        <v>313.63600000000002</v>
      </c>
      <c r="Y221" s="149">
        <v>313.63600000000002</v>
      </c>
      <c r="Z221" s="146" t="s">
        <v>5993</v>
      </c>
      <c r="AA221" s="150">
        <v>1254.5440000000001</v>
      </c>
      <c r="AB221" s="150">
        <v>0</v>
      </c>
      <c r="AC221" s="150">
        <v>125.45399999999999</v>
      </c>
      <c r="AD221" s="151">
        <v>1379.998</v>
      </c>
      <c r="AE221" s="146" t="s">
        <v>5994</v>
      </c>
      <c r="AF221" s="146" t="s">
        <v>5993</v>
      </c>
      <c r="AG221" s="146" t="s">
        <v>5993</v>
      </c>
      <c r="AH221" s="146" t="s">
        <v>6653</v>
      </c>
      <c r="AI221" s="146" t="s">
        <v>5993</v>
      </c>
      <c r="AJ221" s="146" t="s">
        <v>5995</v>
      </c>
      <c r="AK221" s="146" t="s">
        <v>5996</v>
      </c>
      <c r="AL221" s="146" t="s">
        <v>6000</v>
      </c>
      <c r="AM221" s="138" t="s">
        <v>5993</v>
      </c>
      <c r="AN221" s="138" t="s">
        <v>6083</v>
      </c>
      <c r="AO221" s="138" t="s">
        <v>6084</v>
      </c>
      <c r="AP221" s="138" t="s">
        <v>6010</v>
      </c>
      <c r="AQ221" s="141">
        <v>4</v>
      </c>
      <c r="AR221" t="s">
        <v>34</v>
      </c>
      <c r="AS221" t="s">
        <v>30</v>
      </c>
    </row>
    <row r="222" spans="1:45" s="138" customFormat="1">
      <c r="A222" s="146" t="s">
        <v>6651</v>
      </c>
      <c r="B222" s="147">
        <v>43720</v>
      </c>
      <c r="C222" s="146" t="s">
        <v>5978</v>
      </c>
      <c r="D222" s="146" t="s">
        <v>5979</v>
      </c>
      <c r="E222" s="146" t="s">
        <v>6652</v>
      </c>
      <c r="F222" s="146" t="s">
        <v>5980</v>
      </c>
      <c r="G222" s="146" t="s">
        <v>6020</v>
      </c>
      <c r="H222" s="146" t="s">
        <v>6021</v>
      </c>
      <c r="I222" s="146" t="s">
        <v>6084</v>
      </c>
      <c r="J222" s="146" t="s">
        <v>5983</v>
      </c>
      <c r="K222" s="146" t="s">
        <v>5984</v>
      </c>
      <c r="L222" s="146" t="s">
        <v>5985</v>
      </c>
      <c r="M222" s="146" t="s">
        <v>5986</v>
      </c>
      <c r="N222" s="146" t="s">
        <v>5983</v>
      </c>
      <c r="O222" s="146" t="s">
        <v>5987</v>
      </c>
      <c r="P222" s="146" t="s">
        <v>6016</v>
      </c>
      <c r="Q222" s="146" t="s">
        <v>6017</v>
      </c>
      <c r="R222" s="146" t="s">
        <v>6001</v>
      </c>
      <c r="S222" s="146" t="s">
        <v>6002</v>
      </c>
      <c r="T222" s="148">
        <v>4</v>
      </c>
      <c r="U222" s="148">
        <v>4</v>
      </c>
      <c r="V222" s="146" t="s">
        <v>5992</v>
      </c>
      <c r="W222" s="146" t="s">
        <v>5992</v>
      </c>
      <c r="X222" s="149">
        <v>313.63600000000002</v>
      </c>
      <c r="Y222" s="149">
        <v>313.63600000000002</v>
      </c>
      <c r="Z222" s="146" t="s">
        <v>5993</v>
      </c>
      <c r="AA222" s="150">
        <v>1254.5440000000001</v>
      </c>
      <c r="AB222" s="150">
        <v>0</v>
      </c>
      <c r="AC222" s="150">
        <v>125.45399999999999</v>
      </c>
      <c r="AD222" s="151">
        <v>1379.998</v>
      </c>
      <c r="AE222" s="146" t="s">
        <v>5994</v>
      </c>
      <c r="AF222" s="146" t="s">
        <v>5993</v>
      </c>
      <c r="AG222" s="146" t="s">
        <v>5993</v>
      </c>
      <c r="AH222" s="146" t="s">
        <v>6653</v>
      </c>
      <c r="AI222" s="146" t="s">
        <v>5993</v>
      </c>
      <c r="AJ222" s="146" t="s">
        <v>5995</v>
      </c>
      <c r="AK222" s="146" t="s">
        <v>5996</v>
      </c>
      <c r="AL222" s="146" t="s">
        <v>6000</v>
      </c>
      <c r="AM222" s="138" t="s">
        <v>5993</v>
      </c>
      <c r="AN222" s="138" t="s">
        <v>6083</v>
      </c>
      <c r="AO222" s="138" t="s">
        <v>6084</v>
      </c>
      <c r="AP222" s="138" t="s">
        <v>6010</v>
      </c>
      <c r="AQ222" s="141">
        <v>4</v>
      </c>
      <c r="AR222" t="s">
        <v>34</v>
      </c>
      <c r="AS222" t="s">
        <v>30</v>
      </c>
    </row>
    <row r="223" spans="1:45" s="138" customFormat="1">
      <c r="A223" s="146" t="s">
        <v>6651</v>
      </c>
      <c r="B223" s="147">
        <v>43720</v>
      </c>
      <c r="C223" s="146" t="s">
        <v>5978</v>
      </c>
      <c r="D223" s="146" t="s">
        <v>5979</v>
      </c>
      <c r="E223" s="146" t="s">
        <v>6652</v>
      </c>
      <c r="F223" s="146" t="s">
        <v>5980</v>
      </c>
      <c r="G223" s="146" t="s">
        <v>6020</v>
      </c>
      <c r="H223" s="146" t="s">
        <v>6021</v>
      </c>
      <c r="I223" s="146" t="s">
        <v>6084</v>
      </c>
      <c r="J223" s="146" t="s">
        <v>5983</v>
      </c>
      <c r="K223" s="146" t="s">
        <v>5984</v>
      </c>
      <c r="L223" s="146" t="s">
        <v>5985</v>
      </c>
      <c r="M223" s="146" t="s">
        <v>5986</v>
      </c>
      <c r="N223" s="146" t="s">
        <v>5983</v>
      </c>
      <c r="O223" s="146" t="s">
        <v>5987</v>
      </c>
      <c r="P223" s="146" t="s">
        <v>6016</v>
      </c>
      <c r="Q223" s="146" t="s">
        <v>6017</v>
      </c>
      <c r="R223" s="146" t="s">
        <v>6024</v>
      </c>
      <c r="S223" s="146" t="s">
        <v>6025</v>
      </c>
      <c r="T223" s="148">
        <v>3</v>
      </c>
      <c r="U223" s="148">
        <v>3</v>
      </c>
      <c r="V223" s="146" t="s">
        <v>5992</v>
      </c>
      <c r="W223" s="146" t="s">
        <v>5992</v>
      </c>
      <c r="X223" s="149">
        <v>313.63600000000002</v>
      </c>
      <c r="Y223" s="149">
        <v>313.63600000000002</v>
      </c>
      <c r="Z223" s="146" t="s">
        <v>5993</v>
      </c>
      <c r="AA223" s="150">
        <v>940.90800000000002</v>
      </c>
      <c r="AB223" s="150">
        <v>0</v>
      </c>
      <c r="AC223" s="150">
        <v>94.090999999999994</v>
      </c>
      <c r="AD223" s="151">
        <v>1034.999</v>
      </c>
      <c r="AE223" s="146" t="s">
        <v>5994</v>
      </c>
      <c r="AF223" s="146" t="s">
        <v>5993</v>
      </c>
      <c r="AG223" s="146" t="s">
        <v>5993</v>
      </c>
      <c r="AH223" s="146" t="s">
        <v>6653</v>
      </c>
      <c r="AI223" s="146" t="s">
        <v>5993</v>
      </c>
      <c r="AJ223" s="146" t="s">
        <v>5995</v>
      </c>
      <c r="AK223" s="146" t="s">
        <v>5996</v>
      </c>
      <c r="AL223" s="146" t="s">
        <v>6000</v>
      </c>
      <c r="AM223" s="138" t="s">
        <v>5993</v>
      </c>
      <c r="AN223" s="138" t="s">
        <v>6083</v>
      </c>
      <c r="AO223" s="138" t="s">
        <v>6084</v>
      </c>
      <c r="AP223" s="138" t="s">
        <v>6010</v>
      </c>
      <c r="AQ223" s="141">
        <v>3</v>
      </c>
      <c r="AR223" t="s">
        <v>34</v>
      </c>
      <c r="AS223" t="s">
        <v>30</v>
      </c>
    </row>
    <row r="224" spans="1:45" s="138" customFormat="1">
      <c r="A224" s="146" t="s">
        <v>6654</v>
      </c>
      <c r="B224" s="147">
        <v>43720</v>
      </c>
      <c r="C224" s="146" t="s">
        <v>5978</v>
      </c>
      <c r="D224" s="146" t="s">
        <v>5979</v>
      </c>
      <c r="E224" s="146" t="s">
        <v>6655</v>
      </c>
      <c r="F224" s="146" t="s">
        <v>5980</v>
      </c>
      <c r="G224" s="146" t="s">
        <v>6020</v>
      </c>
      <c r="H224" s="146" t="s">
        <v>6021</v>
      </c>
      <c r="I224" s="146" t="s">
        <v>6113</v>
      </c>
      <c r="J224" s="146" t="s">
        <v>5983</v>
      </c>
      <c r="K224" s="146" t="s">
        <v>5984</v>
      </c>
      <c r="L224" s="146" t="s">
        <v>5985</v>
      </c>
      <c r="M224" s="146" t="s">
        <v>5986</v>
      </c>
      <c r="N224" s="146" t="s">
        <v>5983</v>
      </c>
      <c r="O224" s="146" t="s">
        <v>5987</v>
      </c>
      <c r="P224" s="146" t="s">
        <v>6016</v>
      </c>
      <c r="Q224" s="146" t="s">
        <v>6017</v>
      </c>
      <c r="R224" s="146" t="s">
        <v>6018</v>
      </c>
      <c r="S224" s="146" t="s">
        <v>6019</v>
      </c>
      <c r="T224" s="148">
        <v>9</v>
      </c>
      <c r="U224" s="148">
        <v>9</v>
      </c>
      <c r="V224" s="146" t="s">
        <v>5992</v>
      </c>
      <c r="W224" s="146" t="s">
        <v>5992</v>
      </c>
      <c r="X224" s="149">
        <v>155.45500000000001</v>
      </c>
      <c r="Y224" s="149">
        <v>155.45500000000001</v>
      </c>
      <c r="Z224" s="146" t="s">
        <v>5993</v>
      </c>
      <c r="AA224" s="150">
        <v>1399.095</v>
      </c>
      <c r="AB224" s="150">
        <v>0</v>
      </c>
      <c r="AC224" s="150">
        <v>139.91</v>
      </c>
      <c r="AD224" s="151">
        <v>1539.0050000000001</v>
      </c>
      <c r="AE224" s="146" t="s">
        <v>5994</v>
      </c>
      <c r="AF224" s="146" t="s">
        <v>5993</v>
      </c>
      <c r="AG224" s="146" t="s">
        <v>5993</v>
      </c>
      <c r="AH224" s="146" t="s">
        <v>6656</v>
      </c>
      <c r="AI224" s="146" t="s">
        <v>5993</v>
      </c>
      <c r="AJ224" s="146" t="s">
        <v>5995</v>
      </c>
      <c r="AK224" s="146" t="s">
        <v>5996</v>
      </c>
      <c r="AL224" s="146" t="s">
        <v>6000</v>
      </c>
      <c r="AM224" s="138" t="s">
        <v>5993</v>
      </c>
      <c r="AN224" s="138" t="s">
        <v>6112</v>
      </c>
      <c r="AO224" s="138" t="s">
        <v>6113</v>
      </c>
      <c r="AP224" s="138" t="s">
        <v>13</v>
      </c>
      <c r="AQ224" s="141">
        <v>9</v>
      </c>
      <c r="AR224" t="s">
        <v>95</v>
      </c>
      <c r="AS224" t="s">
        <v>72</v>
      </c>
    </row>
    <row r="225" spans="1:45" s="138" customFormat="1">
      <c r="A225" s="146" t="s">
        <v>6654</v>
      </c>
      <c r="B225" s="147">
        <v>43720</v>
      </c>
      <c r="C225" s="146" t="s">
        <v>5978</v>
      </c>
      <c r="D225" s="146" t="s">
        <v>5979</v>
      </c>
      <c r="E225" s="146" t="s">
        <v>6655</v>
      </c>
      <c r="F225" s="146" t="s">
        <v>5980</v>
      </c>
      <c r="G225" s="146" t="s">
        <v>6020</v>
      </c>
      <c r="H225" s="146" t="s">
        <v>6021</v>
      </c>
      <c r="I225" s="146" t="s">
        <v>6113</v>
      </c>
      <c r="J225" s="146" t="s">
        <v>5983</v>
      </c>
      <c r="K225" s="146" t="s">
        <v>5984</v>
      </c>
      <c r="L225" s="146" t="s">
        <v>5985</v>
      </c>
      <c r="M225" s="146" t="s">
        <v>5986</v>
      </c>
      <c r="N225" s="146" t="s">
        <v>5983</v>
      </c>
      <c r="O225" s="146" t="s">
        <v>5987</v>
      </c>
      <c r="P225" s="146" t="s">
        <v>6016</v>
      </c>
      <c r="Q225" s="146" t="s">
        <v>6017</v>
      </c>
      <c r="R225" s="146" t="s">
        <v>6008</v>
      </c>
      <c r="S225" s="146" t="s">
        <v>6009</v>
      </c>
      <c r="T225" s="148">
        <v>3</v>
      </c>
      <c r="U225" s="148">
        <v>3</v>
      </c>
      <c r="V225" s="146" t="s">
        <v>5992</v>
      </c>
      <c r="W225" s="146" t="s">
        <v>5992</v>
      </c>
      <c r="X225" s="149">
        <v>355.45499999999998</v>
      </c>
      <c r="Y225" s="149">
        <v>355.45499999999998</v>
      </c>
      <c r="Z225" s="146" t="s">
        <v>5993</v>
      </c>
      <c r="AA225" s="150">
        <v>1066.365</v>
      </c>
      <c r="AB225" s="150">
        <v>0</v>
      </c>
      <c r="AC225" s="150">
        <v>106.637</v>
      </c>
      <c r="AD225" s="151">
        <v>1173.002</v>
      </c>
      <c r="AE225" s="146" t="s">
        <v>5994</v>
      </c>
      <c r="AF225" s="146" t="s">
        <v>5993</v>
      </c>
      <c r="AG225" s="146" t="s">
        <v>5993</v>
      </c>
      <c r="AH225" s="146" t="s">
        <v>6656</v>
      </c>
      <c r="AI225" s="146" t="s">
        <v>5993</v>
      </c>
      <c r="AJ225" s="146" t="s">
        <v>5995</v>
      </c>
      <c r="AK225" s="146" t="s">
        <v>5996</v>
      </c>
      <c r="AL225" s="146" t="s">
        <v>6000</v>
      </c>
      <c r="AM225" s="138" t="s">
        <v>5993</v>
      </c>
      <c r="AN225" s="138" t="s">
        <v>6112</v>
      </c>
      <c r="AO225" s="138" t="s">
        <v>6113</v>
      </c>
      <c r="AP225" s="138" t="s">
        <v>13</v>
      </c>
      <c r="AQ225" s="141">
        <v>3</v>
      </c>
      <c r="AR225" t="s">
        <v>95</v>
      </c>
      <c r="AS225" t="s">
        <v>72</v>
      </c>
    </row>
    <row r="226" spans="1:45" s="138" customFormat="1">
      <c r="A226" s="146" t="s">
        <v>6654</v>
      </c>
      <c r="B226" s="147">
        <v>43720</v>
      </c>
      <c r="C226" s="146" t="s">
        <v>5978</v>
      </c>
      <c r="D226" s="146" t="s">
        <v>5979</v>
      </c>
      <c r="E226" s="146" t="s">
        <v>6655</v>
      </c>
      <c r="F226" s="146" t="s">
        <v>5980</v>
      </c>
      <c r="G226" s="146" t="s">
        <v>6020</v>
      </c>
      <c r="H226" s="146" t="s">
        <v>6021</v>
      </c>
      <c r="I226" s="146" t="s">
        <v>6113</v>
      </c>
      <c r="J226" s="146" t="s">
        <v>5983</v>
      </c>
      <c r="K226" s="146" t="s">
        <v>5984</v>
      </c>
      <c r="L226" s="146" t="s">
        <v>5985</v>
      </c>
      <c r="M226" s="146" t="s">
        <v>5986</v>
      </c>
      <c r="N226" s="146" t="s">
        <v>5983</v>
      </c>
      <c r="O226" s="146" t="s">
        <v>5987</v>
      </c>
      <c r="P226" s="146" t="s">
        <v>6016</v>
      </c>
      <c r="Q226" s="146" t="s">
        <v>6017</v>
      </c>
      <c r="R226" s="146" t="s">
        <v>5990</v>
      </c>
      <c r="S226" s="146" t="s">
        <v>5991</v>
      </c>
      <c r="T226" s="148">
        <v>1</v>
      </c>
      <c r="U226" s="148">
        <v>1</v>
      </c>
      <c r="V226" s="146" t="s">
        <v>5992</v>
      </c>
      <c r="W226" s="146" t="s">
        <v>5992</v>
      </c>
      <c r="X226" s="149">
        <v>213.273</v>
      </c>
      <c r="Y226" s="149">
        <v>213.273</v>
      </c>
      <c r="Z226" s="146" t="s">
        <v>5993</v>
      </c>
      <c r="AA226" s="150">
        <v>213.273</v>
      </c>
      <c r="AB226" s="150">
        <v>0</v>
      </c>
      <c r="AC226" s="150">
        <v>21.327000000000002</v>
      </c>
      <c r="AD226" s="151">
        <v>234.6</v>
      </c>
      <c r="AE226" s="146" t="s">
        <v>5994</v>
      </c>
      <c r="AF226" s="146" t="s">
        <v>5993</v>
      </c>
      <c r="AG226" s="146" t="s">
        <v>5993</v>
      </c>
      <c r="AH226" s="146" t="s">
        <v>6656</v>
      </c>
      <c r="AI226" s="146" t="s">
        <v>5993</v>
      </c>
      <c r="AJ226" s="146" t="s">
        <v>5995</v>
      </c>
      <c r="AK226" s="146" t="s">
        <v>5996</v>
      </c>
      <c r="AL226" s="146" t="s">
        <v>6000</v>
      </c>
      <c r="AM226" s="138" t="s">
        <v>5993</v>
      </c>
      <c r="AN226" s="138" t="s">
        <v>6112</v>
      </c>
      <c r="AO226" s="138" t="s">
        <v>6113</v>
      </c>
      <c r="AP226" s="138" t="s">
        <v>13</v>
      </c>
      <c r="AQ226" s="141">
        <v>1</v>
      </c>
      <c r="AR226" t="s">
        <v>95</v>
      </c>
      <c r="AS226" t="s">
        <v>72</v>
      </c>
    </row>
    <row r="227" spans="1:45" s="138" customFormat="1">
      <c r="A227" s="146" t="s">
        <v>6654</v>
      </c>
      <c r="B227" s="147">
        <v>43720</v>
      </c>
      <c r="C227" s="146" t="s">
        <v>5978</v>
      </c>
      <c r="D227" s="146" t="s">
        <v>5979</v>
      </c>
      <c r="E227" s="146" t="s">
        <v>6655</v>
      </c>
      <c r="F227" s="146" t="s">
        <v>5980</v>
      </c>
      <c r="G227" s="146" t="s">
        <v>6020</v>
      </c>
      <c r="H227" s="146" t="s">
        <v>6021</v>
      </c>
      <c r="I227" s="146" t="s">
        <v>6113</v>
      </c>
      <c r="J227" s="146" t="s">
        <v>5983</v>
      </c>
      <c r="K227" s="146" t="s">
        <v>5984</v>
      </c>
      <c r="L227" s="146" t="s">
        <v>5985</v>
      </c>
      <c r="M227" s="146" t="s">
        <v>5986</v>
      </c>
      <c r="N227" s="146" t="s">
        <v>5983</v>
      </c>
      <c r="O227" s="146" t="s">
        <v>5987</v>
      </c>
      <c r="P227" s="146" t="s">
        <v>6016</v>
      </c>
      <c r="Q227" s="146" t="s">
        <v>6017</v>
      </c>
      <c r="R227" s="146" t="s">
        <v>5998</v>
      </c>
      <c r="S227" s="146" t="s">
        <v>5999</v>
      </c>
      <c r="T227" s="148">
        <v>2</v>
      </c>
      <c r="U227" s="148">
        <v>2</v>
      </c>
      <c r="V227" s="146" t="s">
        <v>5992</v>
      </c>
      <c r="W227" s="146" t="s">
        <v>5992</v>
      </c>
      <c r="X227" s="149">
        <v>313.63600000000002</v>
      </c>
      <c r="Y227" s="149">
        <v>313.63600000000002</v>
      </c>
      <c r="Z227" s="146" t="s">
        <v>5993</v>
      </c>
      <c r="AA227" s="150">
        <v>627.27200000000005</v>
      </c>
      <c r="AB227" s="150">
        <v>0</v>
      </c>
      <c r="AC227" s="150">
        <v>62.726999999999997</v>
      </c>
      <c r="AD227" s="151">
        <v>689.99900000000002</v>
      </c>
      <c r="AE227" s="146" t="s">
        <v>5994</v>
      </c>
      <c r="AF227" s="146" t="s">
        <v>5993</v>
      </c>
      <c r="AG227" s="146" t="s">
        <v>5993</v>
      </c>
      <c r="AH227" s="146" t="s">
        <v>6656</v>
      </c>
      <c r="AI227" s="146" t="s">
        <v>5993</v>
      </c>
      <c r="AJ227" s="146" t="s">
        <v>5995</v>
      </c>
      <c r="AK227" s="146" t="s">
        <v>5996</v>
      </c>
      <c r="AL227" s="146" t="s">
        <v>6000</v>
      </c>
      <c r="AM227" s="138" t="s">
        <v>5993</v>
      </c>
      <c r="AN227" s="138" t="s">
        <v>6112</v>
      </c>
      <c r="AO227" s="138" t="s">
        <v>6113</v>
      </c>
      <c r="AP227" s="138" t="s">
        <v>13</v>
      </c>
      <c r="AQ227" s="141">
        <v>2</v>
      </c>
      <c r="AR227" t="s">
        <v>95</v>
      </c>
      <c r="AS227" t="s">
        <v>72</v>
      </c>
    </row>
    <row r="228" spans="1:45" s="138" customFormat="1">
      <c r="A228" s="146" t="s">
        <v>6654</v>
      </c>
      <c r="B228" s="147">
        <v>43720</v>
      </c>
      <c r="C228" s="146" t="s">
        <v>5978</v>
      </c>
      <c r="D228" s="146" t="s">
        <v>5979</v>
      </c>
      <c r="E228" s="146" t="s">
        <v>6655</v>
      </c>
      <c r="F228" s="146" t="s">
        <v>5980</v>
      </c>
      <c r="G228" s="146" t="s">
        <v>6020</v>
      </c>
      <c r="H228" s="146" t="s">
        <v>6021</v>
      </c>
      <c r="I228" s="146" t="s">
        <v>6113</v>
      </c>
      <c r="J228" s="146" t="s">
        <v>5983</v>
      </c>
      <c r="K228" s="146" t="s">
        <v>5984</v>
      </c>
      <c r="L228" s="146" t="s">
        <v>5985</v>
      </c>
      <c r="M228" s="146" t="s">
        <v>5986</v>
      </c>
      <c r="N228" s="146" t="s">
        <v>5983</v>
      </c>
      <c r="O228" s="146" t="s">
        <v>5987</v>
      </c>
      <c r="P228" s="146" t="s">
        <v>6016</v>
      </c>
      <c r="Q228" s="146" t="s">
        <v>6017</v>
      </c>
      <c r="R228" s="146" t="s">
        <v>6024</v>
      </c>
      <c r="S228" s="146" t="s">
        <v>6025</v>
      </c>
      <c r="T228" s="148">
        <v>4</v>
      </c>
      <c r="U228" s="148">
        <v>4</v>
      </c>
      <c r="V228" s="146" t="s">
        <v>5992</v>
      </c>
      <c r="W228" s="146" t="s">
        <v>5992</v>
      </c>
      <c r="X228" s="149">
        <v>313.63600000000002</v>
      </c>
      <c r="Y228" s="149">
        <v>313.63600000000002</v>
      </c>
      <c r="Z228" s="146" t="s">
        <v>5993</v>
      </c>
      <c r="AA228" s="150">
        <v>1254.5440000000001</v>
      </c>
      <c r="AB228" s="150">
        <v>0</v>
      </c>
      <c r="AC228" s="150">
        <v>125.45399999999999</v>
      </c>
      <c r="AD228" s="151">
        <v>1379.998</v>
      </c>
      <c r="AE228" s="146" t="s">
        <v>5994</v>
      </c>
      <c r="AF228" s="146" t="s">
        <v>5993</v>
      </c>
      <c r="AG228" s="146" t="s">
        <v>5993</v>
      </c>
      <c r="AH228" s="146" t="s">
        <v>6656</v>
      </c>
      <c r="AI228" s="146" t="s">
        <v>5993</v>
      </c>
      <c r="AJ228" s="146" t="s">
        <v>5995</v>
      </c>
      <c r="AK228" s="146" t="s">
        <v>5996</v>
      </c>
      <c r="AL228" s="146" t="s">
        <v>6000</v>
      </c>
      <c r="AM228" s="138" t="s">
        <v>5993</v>
      </c>
      <c r="AN228" s="138" t="s">
        <v>6112</v>
      </c>
      <c r="AO228" s="138" t="s">
        <v>6113</v>
      </c>
      <c r="AP228" s="138" t="s">
        <v>13</v>
      </c>
      <c r="AQ228" s="141">
        <v>4</v>
      </c>
      <c r="AR228" t="s">
        <v>95</v>
      </c>
      <c r="AS228" t="s">
        <v>72</v>
      </c>
    </row>
    <row r="229" spans="1:45" s="138" customFormat="1">
      <c r="A229" s="146" t="s">
        <v>6657</v>
      </c>
      <c r="B229" s="147">
        <v>43720</v>
      </c>
      <c r="C229" s="146" t="s">
        <v>5978</v>
      </c>
      <c r="D229" s="146" t="s">
        <v>5979</v>
      </c>
      <c r="E229" s="146" t="s">
        <v>6658</v>
      </c>
      <c r="F229" s="146" t="s">
        <v>5980</v>
      </c>
      <c r="G229" s="146" t="s">
        <v>6020</v>
      </c>
      <c r="H229" s="146" t="s">
        <v>6021</v>
      </c>
      <c r="I229" s="146" t="s">
        <v>6117</v>
      </c>
      <c r="J229" s="146" t="s">
        <v>5983</v>
      </c>
      <c r="K229" s="146" t="s">
        <v>5984</v>
      </c>
      <c r="L229" s="146" t="s">
        <v>5985</v>
      </c>
      <c r="M229" s="146" t="s">
        <v>5986</v>
      </c>
      <c r="N229" s="146" t="s">
        <v>5983</v>
      </c>
      <c r="O229" s="146" t="s">
        <v>5987</v>
      </c>
      <c r="P229" s="146" t="s">
        <v>6016</v>
      </c>
      <c r="Q229" s="146" t="s">
        <v>6017</v>
      </c>
      <c r="R229" s="146" t="s">
        <v>6018</v>
      </c>
      <c r="S229" s="146" t="s">
        <v>6019</v>
      </c>
      <c r="T229" s="148">
        <v>7</v>
      </c>
      <c r="U229" s="148">
        <v>7</v>
      </c>
      <c r="V229" s="146" t="s">
        <v>5992</v>
      </c>
      <c r="W229" s="146" t="s">
        <v>5992</v>
      </c>
      <c r="X229" s="149">
        <v>155.45500000000001</v>
      </c>
      <c r="Y229" s="149">
        <v>155.45500000000001</v>
      </c>
      <c r="Z229" s="146" t="s">
        <v>5993</v>
      </c>
      <c r="AA229" s="150">
        <v>1088.1849999999999</v>
      </c>
      <c r="AB229" s="150">
        <v>0</v>
      </c>
      <c r="AC229" s="150">
        <v>108.819</v>
      </c>
      <c r="AD229" s="151">
        <v>1197.0039999999999</v>
      </c>
      <c r="AE229" s="146" t="s">
        <v>5994</v>
      </c>
      <c r="AF229" s="146" t="s">
        <v>5993</v>
      </c>
      <c r="AG229" s="146" t="s">
        <v>5993</v>
      </c>
      <c r="AH229" s="146" t="s">
        <v>6659</v>
      </c>
      <c r="AI229" s="146" t="s">
        <v>5993</v>
      </c>
      <c r="AJ229" s="146" t="s">
        <v>5995</v>
      </c>
      <c r="AK229" s="146" t="s">
        <v>5996</v>
      </c>
      <c r="AL229" s="146" t="s">
        <v>6000</v>
      </c>
      <c r="AM229" s="138" t="s">
        <v>5993</v>
      </c>
      <c r="AN229" s="138" t="s">
        <v>6116</v>
      </c>
      <c r="AO229" s="138" t="s">
        <v>6117</v>
      </c>
      <c r="AP229" s="138" t="s">
        <v>6010</v>
      </c>
      <c r="AQ229" s="141">
        <v>7</v>
      </c>
      <c r="AR229" t="s">
        <v>34</v>
      </c>
      <c r="AS229" t="s">
        <v>30</v>
      </c>
    </row>
    <row r="230" spans="1:45" s="138" customFormat="1">
      <c r="A230" s="146" t="s">
        <v>6657</v>
      </c>
      <c r="B230" s="147">
        <v>43720</v>
      </c>
      <c r="C230" s="146" t="s">
        <v>5978</v>
      </c>
      <c r="D230" s="146" t="s">
        <v>5979</v>
      </c>
      <c r="E230" s="146" t="s">
        <v>6658</v>
      </c>
      <c r="F230" s="146" t="s">
        <v>5980</v>
      </c>
      <c r="G230" s="146" t="s">
        <v>6020</v>
      </c>
      <c r="H230" s="146" t="s">
        <v>6021</v>
      </c>
      <c r="I230" s="146" t="s">
        <v>6117</v>
      </c>
      <c r="J230" s="146" t="s">
        <v>5983</v>
      </c>
      <c r="K230" s="146" t="s">
        <v>5984</v>
      </c>
      <c r="L230" s="146" t="s">
        <v>5985</v>
      </c>
      <c r="M230" s="146" t="s">
        <v>5986</v>
      </c>
      <c r="N230" s="146" t="s">
        <v>5983</v>
      </c>
      <c r="O230" s="146" t="s">
        <v>5987</v>
      </c>
      <c r="P230" s="146" t="s">
        <v>6016</v>
      </c>
      <c r="Q230" s="146" t="s">
        <v>6017</v>
      </c>
      <c r="R230" s="146" t="s">
        <v>5990</v>
      </c>
      <c r="S230" s="146" t="s">
        <v>5991</v>
      </c>
      <c r="T230" s="148">
        <v>7</v>
      </c>
      <c r="U230" s="148">
        <v>7</v>
      </c>
      <c r="V230" s="146" t="s">
        <v>5992</v>
      </c>
      <c r="W230" s="146" t="s">
        <v>5992</v>
      </c>
      <c r="X230" s="149">
        <v>213.273</v>
      </c>
      <c r="Y230" s="149">
        <v>213.273</v>
      </c>
      <c r="Z230" s="146" t="s">
        <v>5993</v>
      </c>
      <c r="AA230" s="150">
        <v>1492.9110000000001</v>
      </c>
      <c r="AB230" s="150">
        <v>0</v>
      </c>
      <c r="AC230" s="150">
        <v>149.291</v>
      </c>
      <c r="AD230" s="151">
        <v>1642.202</v>
      </c>
      <c r="AE230" s="146" t="s">
        <v>5994</v>
      </c>
      <c r="AF230" s="146" t="s">
        <v>5993</v>
      </c>
      <c r="AG230" s="146" t="s">
        <v>5993</v>
      </c>
      <c r="AH230" s="146" t="s">
        <v>6659</v>
      </c>
      <c r="AI230" s="146" t="s">
        <v>5993</v>
      </c>
      <c r="AJ230" s="146" t="s">
        <v>5995</v>
      </c>
      <c r="AK230" s="146" t="s">
        <v>5996</v>
      </c>
      <c r="AL230" s="146" t="s">
        <v>6000</v>
      </c>
      <c r="AM230" s="138" t="s">
        <v>5993</v>
      </c>
      <c r="AN230" s="138" t="s">
        <v>6116</v>
      </c>
      <c r="AO230" s="138" t="s">
        <v>6117</v>
      </c>
      <c r="AP230" s="138" t="s">
        <v>6010</v>
      </c>
      <c r="AQ230" s="141">
        <v>7</v>
      </c>
      <c r="AR230" t="s">
        <v>34</v>
      </c>
      <c r="AS230" t="s">
        <v>30</v>
      </c>
    </row>
    <row r="231" spans="1:45" s="138" customFormat="1">
      <c r="A231" s="146" t="s">
        <v>6657</v>
      </c>
      <c r="B231" s="147">
        <v>43720</v>
      </c>
      <c r="C231" s="146" t="s">
        <v>5978</v>
      </c>
      <c r="D231" s="146" t="s">
        <v>5979</v>
      </c>
      <c r="E231" s="146" t="s">
        <v>6658</v>
      </c>
      <c r="F231" s="146" t="s">
        <v>5980</v>
      </c>
      <c r="G231" s="146" t="s">
        <v>6020</v>
      </c>
      <c r="H231" s="146" t="s">
        <v>6021</v>
      </c>
      <c r="I231" s="146" t="s">
        <v>6117</v>
      </c>
      <c r="J231" s="146" t="s">
        <v>5983</v>
      </c>
      <c r="K231" s="146" t="s">
        <v>5984</v>
      </c>
      <c r="L231" s="146" t="s">
        <v>5985</v>
      </c>
      <c r="M231" s="146" t="s">
        <v>5986</v>
      </c>
      <c r="N231" s="146" t="s">
        <v>5983</v>
      </c>
      <c r="O231" s="146" t="s">
        <v>5987</v>
      </c>
      <c r="P231" s="146" t="s">
        <v>6016</v>
      </c>
      <c r="Q231" s="146" t="s">
        <v>6017</v>
      </c>
      <c r="R231" s="146" t="s">
        <v>5998</v>
      </c>
      <c r="S231" s="146" t="s">
        <v>5999</v>
      </c>
      <c r="T231" s="148">
        <v>3</v>
      </c>
      <c r="U231" s="148">
        <v>3</v>
      </c>
      <c r="V231" s="146" t="s">
        <v>5992</v>
      </c>
      <c r="W231" s="146" t="s">
        <v>5992</v>
      </c>
      <c r="X231" s="149">
        <v>313.63600000000002</v>
      </c>
      <c r="Y231" s="149">
        <v>313.63600000000002</v>
      </c>
      <c r="Z231" s="146" t="s">
        <v>5993</v>
      </c>
      <c r="AA231" s="150">
        <v>940.90800000000002</v>
      </c>
      <c r="AB231" s="150">
        <v>0</v>
      </c>
      <c r="AC231" s="150">
        <v>94.090999999999994</v>
      </c>
      <c r="AD231" s="151">
        <v>1034.999</v>
      </c>
      <c r="AE231" s="146" t="s">
        <v>5994</v>
      </c>
      <c r="AF231" s="146" t="s">
        <v>5993</v>
      </c>
      <c r="AG231" s="146" t="s">
        <v>5993</v>
      </c>
      <c r="AH231" s="146" t="s">
        <v>6659</v>
      </c>
      <c r="AI231" s="146" t="s">
        <v>5993</v>
      </c>
      <c r="AJ231" s="146" t="s">
        <v>5995</v>
      </c>
      <c r="AK231" s="146" t="s">
        <v>5996</v>
      </c>
      <c r="AL231" s="146" t="s">
        <v>6000</v>
      </c>
      <c r="AM231" s="138" t="s">
        <v>5993</v>
      </c>
      <c r="AN231" s="138" t="s">
        <v>6116</v>
      </c>
      <c r="AO231" s="138" t="s">
        <v>6117</v>
      </c>
      <c r="AP231" s="138" t="s">
        <v>6010</v>
      </c>
      <c r="AQ231" s="141">
        <v>3</v>
      </c>
      <c r="AR231" t="s">
        <v>34</v>
      </c>
      <c r="AS231" t="s">
        <v>30</v>
      </c>
    </row>
    <row r="232" spans="1:45" s="138" customFormat="1">
      <c r="A232" s="146" t="s">
        <v>6657</v>
      </c>
      <c r="B232" s="147">
        <v>43720</v>
      </c>
      <c r="C232" s="146" t="s">
        <v>5978</v>
      </c>
      <c r="D232" s="146" t="s">
        <v>5979</v>
      </c>
      <c r="E232" s="146" t="s">
        <v>6658</v>
      </c>
      <c r="F232" s="146" t="s">
        <v>5980</v>
      </c>
      <c r="G232" s="146" t="s">
        <v>6020</v>
      </c>
      <c r="H232" s="146" t="s">
        <v>6021</v>
      </c>
      <c r="I232" s="146" t="s">
        <v>6117</v>
      </c>
      <c r="J232" s="146" t="s">
        <v>5983</v>
      </c>
      <c r="K232" s="146" t="s">
        <v>5984</v>
      </c>
      <c r="L232" s="146" t="s">
        <v>5985</v>
      </c>
      <c r="M232" s="146" t="s">
        <v>5986</v>
      </c>
      <c r="N232" s="146" t="s">
        <v>5983</v>
      </c>
      <c r="O232" s="146" t="s">
        <v>5987</v>
      </c>
      <c r="P232" s="146" t="s">
        <v>6016</v>
      </c>
      <c r="Q232" s="146" t="s">
        <v>6017</v>
      </c>
      <c r="R232" s="146" t="s">
        <v>6001</v>
      </c>
      <c r="S232" s="146" t="s">
        <v>6002</v>
      </c>
      <c r="T232" s="148">
        <v>5</v>
      </c>
      <c r="U232" s="148">
        <v>5</v>
      </c>
      <c r="V232" s="146" t="s">
        <v>5992</v>
      </c>
      <c r="W232" s="146" t="s">
        <v>5992</v>
      </c>
      <c r="X232" s="149">
        <v>313.63600000000002</v>
      </c>
      <c r="Y232" s="149">
        <v>313.63600000000002</v>
      </c>
      <c r="Z232" s="146" t="s">
        <v>5993</v>
      </c>
      <c r="AA232" s="150">
        <v>1568.18</v>
      </c>
      <c r="AB232" s="150">
        <v>0</v>
      </c>
      <c r="AC232" s="150">
        <v>156.81700000000001</v>
      </c>
      <c r="AD232" s="151">
        <v>1724.9970000000001</v>
      </c>
      <c r="AE232" s="146" t="s">
        <v>5994</v>
      </c>
      <c r="AF232" s="146" t="s">
        <v>5993</v>
      </c>
      <c r="AG232" s="146" t="s">
        <v>5993</v>
      </c>
      <c r="AH232" s="146" t="s">
        <v>6659</v>
      </c>
      <c r="AI232" s="146" t="s">
        <v>5993</v>
      </c>
      <c r="AJ232" s="146" t="s">
        <v>5995</v>
      </c>
      <c r="AK232" s="146" t="s">
        <v>5996</v>
      </c>
      <c r="AL232" s="146" t="s">
        <v>6000</v>
      </c>
      <c r="AM232" s="138" t="s">
        <v>5993</v>
      </c>
      <c r="AN232" s="138" t="s">
        <v>6116</v>
      </c>
      <c r="AO232" s="138" t="s">
        <v>6117</v>
      </c>
      <c r="AP232" s="138" t="s">
        <v>6010</v>
      </c>
      <c r="AQ232" s="141">
        <v>5</v>
      </c>
      <c r="AR232" t="s">
        <v>34</v>
      </c>
      <c r="AS232" t="s">
        <v>30</v>
      </c>
    </row>
    <row r="233" spans="1:45" s="138" customFormat="1">
      <c r="A233" s="146" t="s">
        <v>6660</v>
      </c>
      <c r="B233" s="147">
        <v>43720</v>
      </c>
      <c r="C233" s="146" t="s">
        <v>5978</v>
      </c>
      <c r="D233" s="146" t="s">
        <v>5979</v>
      </c>
      <c r="E233" s="146" t="s">
        <v>6661</v>
      </c>
      <c r="F233" s="146" t="s">
        <v>5980</v>
      </c>
      <c r="G233" s="146" t="s">
        <v>6126</v>
      </c>
      <c r="H233" s="146" t="s">
        <v>5300</v>
      </c>
      <c r="I233" s="146" t="s">
        <v>6127</v>
      </c>
      <c r="J233" s="146" t="s">
        <v>5983</v>
      </c>
      <c r="K233" s="146" t="s">
        <v>6128</v>
      </c>
      <c r="L233" s="146" t="s">
        <v>6129</v>
      </c>
      <c r="M233" s="146" t="s">
        <v>5986</v>
      </c>
      <c r="N233" s="146" t="s">
        <v>5983</v>
      </c>
      <c r="O233" s="146" t="s">
        <v>5987</v>
      </c>
      <c r="P233" s="146" t="s">
        <v>6130</v>
      </c>
      <c r="Q233" s="146" t="s">
        <v>6131</v>
      </c>
      <c r="R233" s="146" t="s">
        <v>6001</v>
      </c>
      <c r="S233" s="146" t="s">
        <v>6002</v>
      </c>
      <c r="T233" s="148">
        <v>310</v>
      </c>
      <c r="U233" s="148">
        <v>310</v>
      </c>
      <c r="V233" s="146" t="s">
        <v>5992</v>
      </c>
      <c r="W233" s="146" t="s">
        <v>5992</v>
      </c>
      <c r="X233" s="149">
        <v>276</v>
      </c>
      <c r="Y233" s="149">
        <v>276</v>
      </c>
      <c r="Z233" s="146" t="s">
        <v>5993</v>
      </c>
      <c r="AA233" s="150">
        <v>85560</v>
      </c>
      <c r="AB233" s="150">
        <v>0</v>
      </c>
      <c r="AC233" s="150">
        <v>8556</v>
      </c>
      <c r="AD233" s="151">
        <v>94116</v>
      </c>
      <c r="AE233" s="146" t="s">
        <v>5994</v>
      </c>
      <c r="AF233" s="146" t="s">
        <v>5993</v>
      </c>
      <c r="AG233" s="146" t="s">
        <v>5993</v>
      </c>
      <c r="AH233" s="146" t="s">
        <v>6662</v>
      </c>
      <c r="AI233" s="146" t="s">
        <v>5993</v>
      </c>
      <c r="AJ233" s="146" t="s">
        <v>6066</v>
      </c>
      <c r="AK233" s="146" t="s">
        <v>6067</v>
      </c>
      <c r="AL233" s="146" t="s">
        <v>6000</v>
      </c>
      <c r="AM233" s="138" t="s">
        <v>5993</v>
      </c>
      <c r="AN233" s="138" t="s">
        <v>6126</v>
      </c>
      <c r="AO233" s="138" t="s">
        <v>5993</v>
      </c>
      <c r="AP233" s="138" t="s">
        <v>5993</v>
      </c>
      <c r="AQ233" s="141">
        <v>310</v>
      </c>
      <c r="AR233">
        <v>0</v>
      </c>
      <c r="AS233" t="s">
        <v>30</v>
      </c>
    </row>
    <row r="234" spans="1:45" s="138" customFormat="1">
      <c r="A234" s="146" t="s">
        <v>6663</v>
      </c>
      <c r="B234" s="147">
        <v>43719</v>
      </c>
      <c r="C234" s="146" t="s">
        <v>5978</v>
      </c>
      <c r="D234" s="146" t="s">
        <v>5979</v>
      </c>
      <c r="E234" s="146" t="s">
        <v>6664</v>
      </c>
      <c r="F234" s="146" t="s">
        <v>5980</v>
      </c>
      <c r="G234" s="146" t="s">
        <v>6068</v>
      </c>
      <c r="H234" s="146" t="s">
        <v>6069</v>
      </c>
      <c r="I234" s="146" t="s">
        <v>6070</v>
      </c>
      <c r="J234" s="146" t="s">
        <v>5983</v>
      </c>
      <c r="K234" s="146" t="s">
        <v>5984</v>
      </c>
      <c r="L234" s="146" t="s">
        <v>5985</v>
      </c>
      <c r="M234" s="146" t="s">
        <v>5986</v>
      </c>
      <c r="N234" s="146" t="s">
        <v>5983</v>
      </c>
      <c r="O234" s="146" t="s">
        <v>5987</v>
      </c>
      <c r="P234" s="146" t="s">
        <v>6016</v>
      </c>
      <c r="Q234" s="146" t="s">
        <v>6017</v>
      </c>
      <c r="R234" s="146" t="s">
        <v>5990</v>
      </c>
      <c r="S234" s="146" t="s">
        <v>5991</v>
      </c>
      <c r="T234" s="148">
        <v>490</v>
      </c>
      <c r="U234" s="148">
        <v>490</v>
      </c>
      <c r="V234" s="146" t="s">
        <v>5992</v>
      </c>
      <c r="W234" s="146" t="s">
        <v>5992</v>
      </c>
      <c r="X234" s="149">
        <v>173.4</v>
      </c>
      <c r="Y234" s="149">
        <v>173.4</v>
      </c>
      <c r="Z234" s="146" t="s">
        <v>5993</v>
      </c>
      <c r="AA234" s="150">
        <v>84966</v>
      </c>
      <c r="AB234" s="150">
        <v>-14994</v>
      </c>
      <c r="AC234" s="150">
        <v>8496.6</v>
      </c>
      <c r="AD234" s="151">
        <v>93462.6</v>
      </c>
      <c r="AE234" s="146" t="s">
        <v>5994</v>
      </c>
      <c r="AF234" s="146" t="s">
        <v>5993</v>
      </c>
      <c r="AG234" s="146" t="s">
        <v>5993</v>
      </c>
      <c r="AH234" s="146" t="s">
        <v>6665</v>
      </c>
      <c r="AI234" s="146" t="s">
        <v>5993</v>
      </c>
      <c r="AJ234" s="146" t="s">
        <v>5995</v>
      </c>
      <c r="AK234" s="146" t="s">
        <v>5996</v>
      </c>
      <c r="AL234" s="146" t="s">
        <v>6000</v>
      </c>
      <c r="AM234" s="138" t="s">
        <v>5993</v>
      </c>
      <c r="AN234" s="138" t="s">
        <v>6068</v>
      </c>
      <c r="AO234" s="138" t="s">
        <v>5993</v>
      </c>
      <c r="AP234" s="138" t="s">
        <v>5993</v>
      </c>
      <c r="AQ234" s="141">
        <v>490</v>
      </c>
      <c r="AR234">
        <v>0</v>
      </c>
      <c r="AS234" t="s">
        <v>7055</v>
      </c>
    </row>
    <row r="235" spans="1:45" s="138" customFormat="1">
      <c r="A235" s="146" t="s">
        <v>6663</v>
      </c>
      <c r="B235" s="147">
        <v>43719</v>
      </c>
      <c r="C235" s="146" t="s">
        <v>5978</v>
      </c>
      <c r="D235" s="146" t="s">
        <v>5979</v>
      </c>
      <c r="E235" s="146" t="s">
        <v>6664</v>
      </c>
      <c r="F235" s="146" t="s">
        <v>5980</v>
      </c>
      <c r="G235" s="146" t="s">
        <v>6068</v>
      </c>
      <c r="H235" s="146" t="s">
        <v>6069</v>
      </c>
      <c r="I235" s="146" t="s">
        <v>6070</v>
      </c>
      <c r="J235" s="146" t="s">
        <v>5983</v>
      </c>
      <c r="K235" s="146" t="s">
        <v>5984</v>
      </c>
      <c r="L235" s="146" t="s">
        <v>5985</v>
      </c>
      <c r="M235" s="146" t="s">
        <v>5986</v>
      </c>
      <c r="N235" s="146" t="s">
        <v>5983</v>
      </c>
      <c r="O235" s="146" t="s">
        <v>5987</v>
      </c>
      <c r="P235" s="146" t="s">
        <v>6016</v>
      </c>
      <c r="Q235" s="146" t="s">
        <v>6017</v>
      </c>
      <c r="R235" s="146" t="s">
        <v>6001</v>
      </c>
      <c r="S235" s="146" t="s">
        <v>6002</v>
      </c>
      <c r="T235" s="148">
        <v>250</v>
      </c>
      <c r="U235" s="148">
        <v>250</v>
      </c>
      <c r="V235" s="146" t="s">
        <v>5992</v>
      </c>
      <c r="W235" s="146" t="s">
        <v>5992</v>
      </c>
      <c r="X235" s="149">
        <v>300</v>
      </c>
      <c r="Y235" s="149">
        <v>300</v>
      </c>
      <c r="Z235" s="146" t="s">
        <v>5993</v>
      </c>
      <c r="AA235" s="150">
        <v>75000</v>
      </c>
      <c r="AB235" s="150">
        <v>0</v>
      </c>
      <c r="AC235" s="150">
        <v>7500</v>
      </c>
      <c r="AD235" s="151">
        <v>82500</v>
      </c>
      <c r="AE235" s="146" t="s">
        <v>5994</v>
      </c>
      <c r="AF235" s="146" t="s">
        <v>5993</v>
      </c>
      <c r="AG235" s="146" t="s">
        <v>5993</v>
      </c>
      <c r="AH235" s="146" t="s">
        <v>6665</v>
      </c>
      <c r="AI235" s="146" t="s">
        <v>5993</v>
      </c>
      <c r="AJ235" s="146" t="s">
        <v>5995</v>
      </c>
      <c r="AK235" s="146" t="s">
        <v>5996</v>
      </c>
      <c r="AL235" s="146" t="s">
        <v>6000</v>
      </c>
      <c r="AM235" s="138" t="s">
        <v>5993</v>
      </c>
      <c r="AN235" s="138" t="s">
        <v>6068</v>
      </c>
      <c r="AO235" s="138" t="s">
        <v>5993</v>
      </c>
      <c r="AP235" s="138" t="s">
        <v>5993</v>
      </c>
      <c r="AQ235" s="141">
        <v>250</v>
      </c>
      <c r="AR235">
        <v>0</v>
      </c>
      <c r="AS235" t="s">
        <v>7055</v>
      </c>
    </row>
    <row r="236" spans="1:45" s="138" customFormat="1">
      <c r="A236" s="146" t="s">
        <v>6663</v>
      </c>
      <c r="B236" s="147">
        <v>43719</v>
      </c>
      <c r="C236" s="146" t="s">
        <v>5978</v>
      </c>
      <c r="D236" s="146" t="s">
        <v>5979</v>
      </c>
      <c r="E236" s="146" t="s">
        <v>6664</v>
      </c>
      <c r="F236" s="146" t="s">
        <v>5980</v>
      </c>
      <c r="G236" s="146" t="s">
        <v>6068</v>
      </c>
      <c r="H236" s="146" t="s">
        <v>6069</v>
      </c>
      <c r="I236" s="146" t="s">
        <v>6070</v>
      </c>
      <c r="J236" s="146" t="s">
        <v>5983</v>
      </c>
      <c r="K236" s="146" t="s">
        <v>5984</v>
      </c>
      <c r="L236" s="146" t="s">
        <v>5985</v>
      </c>
      <c r="M236" s="146" t="s">
        <v>5986</v>
      </c>
      <c r="N236" s="146" t="s">
        <v>5983</v>
      </c>
      <c r="O236" s="146" t="s">
        <v>5987</v>
      </c>
      <c r="P236" s="146" t="s">
        <v>6016</v>
      </c>
      <c r="Q236" s="146" t="s">
        <v>6017</v>
      </c>
      <c r="R236" s="146" t="s">
        <v>6024</v>
      </c>
      <c r="S236" s="146" t="s">
        <v>6025</v>
      </c>
      <c r="T236" s="148">
        <v>40</v>
      </c>
      <c r="U236" s="148">
        <v>40</v>
      </c>
      <c r="V236" s="146" t="s">
        <v>5992</v>
      </c>
      <c r="W236" s="146" t="s">
        <v>5992</v>
      </c>
      <c r="X236" s="149">
        <v>300</v>
      </c>
      <c r="Y236" s="149">
        <v>300</v>
      </c>
      <c r="Z236" s="146" t="s">
        <v>5993</v>
      </c>
      <c r="AA236" s="150">
        <v>12000</v>
      </c>
      <c r="AB236" s="150">
        <v>0</v>
      </c>
      <c r="AC236" s="150">
        <v>1200</v>
      </c>
      <c r="AD236" s="151">
        <v>13200</v>
      </c>
      <c r="AE236" s="146" t="s">
        <v>5994</v>
      </c>
      <c r="AF236" s="146" t="s">
        <v>5993</v>
      </c>
      <c r="AG236" s="146" t="s">
        <v>5993</v>
      </c>
      <c r="AH236" s="146" t="s">
        <v>6665</v>
      </c>
      <c r="AI236" s="146" t="s">
        <v>5993</v>
      </c>
      <c r="AJ236" s="146" t="s">
        <v>5995</v>
      </c>
      <c r="AK236" s="146" t="s">
        <v>5996</v>
      </c>
      <c r="AL236" s="146" t="s">
        <v>6000</v>
      </c>
      <c r="AM236" s="138" t="s">
        <v>5993</v>
      </c>
      <c r="AN236" s="138" t="s">
        <v>6068</v>
      </c>
      <c r="AO236" s="138" t="s">
        <v>5993</v>
      </c>
      <c r="AP236" s="138" t="s">
        <v>5993</v>
      </c>
      <c r="AQ236" s="141">
        <v>40</v>
      </c>
      <c r="AR236">
        <v>0</v>
      </c>
      <c r="AS236" t="s">
        <v>7055</v>
      </c>
    </row>
    <row r="237" spans="1:45" s="138" customFormat="1">
      <c r="A237" s="146" t="s">
        <v>6666</v>
      </c>
      <c r="B237" s="147">
        <v>43720</v>
      </c>
      <c r="C237" s="146" t="s">
        <v>5978</v>
      </c>
      <c r="D237" s="146" t="s">
        <v>5979</v>
      </c>
      <c r="E237" s="146" t="s">
        <v>6667</v>
      </c>
      <c r="F237" s="146" t="s">
        <v>5980</v>
      </c>
      <c r="G237" s="146" t="s">
        <v>6068</v>
      </c>
      <c r="H237" s="146" t="s">
        <v>6069</v>
      </c>
      <c r="I237" s="146" t="s">
        <v>6070</v>
      </c>
      <c r="J237" s="146" t="s">
        <v>5983</v>
      </c>
      <c r="K237" s="146" t="s">
        <v>5984</v>
      </c>
      <c r="L237" s="146" t="s">
        <v>5985</v>
      </c>
      <c r="M237" s="146" t="s">
        <v>5986</v>
      </c>
      <c r="N237" s="146" t="s">
        <v>5983</v>
      </c>
      <c r="O237" s="146" t="s">
        <v>5987</v>
      </c>
      <c r="P237" s="146" t="s">
        <v>6016</v>
      </c>
      <c r="Q237" s="146" t="s">
        <v>6017</v>
      </c>
      <c r="R237" s="146" t="s">
        <v>6001</v>
      </c>
      <c r="S237" s="146" t="s">
        <v>6002</v>
      </c>
      <c r="T237" s="148">
        <v>50</v>
      </c>
      <c r="U237" s="148">
        <v>50</v>
      </c>
      <c r="V237" s="146" t="s">
        <v>5992</v>
      </c>
      <c r="W237" s="146" t="s">
        <v>5992</v>
      </c>
      <c r="X237" s="149">
        <v>300</v>
      </c>
      <c r="Y237" s="149">
        <v>300</v>
      </c>
      <c r="Z237" s="146" t="s">
        <v>5993</v>
      </c>
      <c r="AA237" s="150">
        <v>15000</v>
      </c>
      <c r="AB237" s="150">
        <v>0</v>
      </c>
      <c r="AC237" s="150">
        <v>1500</v>
      </c>
      <c r="AD237" s="151">
        <v>16500</v>
      </c>
      <c r="AE237" s="146" t="s">
        <v>5994</v>
      </c>
      <c r="AF237" s="146" t="s">
        <v>5993</v>
      </c>
      <c r="AG237" s="146" t="s">
        <v>5993</v>
      </c>
      <c r="AH237" s="146" t="s">
        <v>6668</v>
      </c>
      <c r="AI237" s="146" t="s">
        <v>5993</v>
      </c>
      <c r="AJ237" s="146" t="s">
        <v>5995</v>
      </c>
      <c r="AK237" s="146" t="s">
        <v>5996</v>
      </c>
      <c r="AL237" s="146" t="s">
        <v>6000</v>
      </c>
      <c r="AM237" s="138" t="s">
        <v>5993</v>
      </c>
      <c r="AN237" s="138" t="s">
        <v>6068</v>
      </c>
      <c r="AO237" s="138" t="s">
        <v>5993</v>
      </c>
      <c r="AP237" s="138" t="s">
        <v>5993</v>
      </c>
      <c r="AQ237" s="141">
        <v>50</v>
      </c>
      <c r="AR237">
        <v>0</v>
      </c>
      <c r="AS237" t="s">
        <v>7055</v>
      </c>
    </row>
    <row r="238" spans="1:45" s="138" customFormat="1">
      <c r="A238" s="146" t="s">
        <v>6669</v>
      </c>
      <c r="B238" s="147">
        <v>43720</v>
      </c>
      <c r="C238" s="146" t="s">
        <v>5978</v>
      </c>
      <c r="D238" s="146" t="s">
        <v>5979</v>
      </c>
      <c r="E238" s="146" t="s">
        <v>6670</v>
      </c>
      <c r="F238" s="146" t="s">
        <v>5980</v>
      </c>
      <c r="G238" s="146" t="s">
        <v>6068</v>
      </c>
      <c r="H238" s="146" t="s">
        <v>6069</v>
      </c>
      <c r="I238" s="146" t="s">
        <v>6070</v>
      </c>
      <c r="J238" s="146" t="s">
        <v>5983</v>
      </c>
      <c r="K238" s="146" t="s">
        <v>5984</v>
      </c>
      <c r="L238" s="146" t="s">
        <v>5985</v>
      </c>
      <c r="M238" s="146" t="s">
        <v>5986</v>
      </c>
      <c r="N238" s="146" t="s">
        <v>5983</v>
      </c>
      <c r="O238" s="146" t="s">
        <v>5987</v>
      </c>
      <c r="P238" s="146" t="s">
        <v>6016</v>
      </c>
      <c r="Q238" s="146" t="s">
        <v>6017</v>
      </c>
      <c r="R238" s="146" t="s">
        <v>6001</v>
      </c>
      <c r="S238" s="146" t="s">
        <v>6002</v>
      </c>
      <c r="T238" s="148">
        <v>40</v>
      </c>
      <c r="U238" s="148">
        <v>40</v>
      </c>
      <c r="V238" s="146" t="s">
        <v>5992</v>
      </c>
      <c r="W238" s="146" t="s">
        <v>5992</v>
      </c>
      <c r="X238" s="149">
        <v>300</v>
      </c>
      <c r="Y238" s="149">
        <v>300</v>
      </c>
      <c r="Z238" s="146" t="s">
        <v>5993</v>
      </c>
      <c r="AA238" s="150">
        <v>12000</v>
      </c>
      <c r="AB238" s="150">
        <v>0</v>
      </c>
      <c r="AC238" s="150">
        <v>1200</v>
      </c>
      <c r="AD238" s="151">
        <v>13200</v>
      </c>
      <c r="AE238" s="146" t="s">
        <v>5994</v>
      </c>
      <c r="AF238" s="146" t="s">
        <v>5993</v>
      </c>
      <c r="AG238" s="146" t="s">
        <v>5993</v>
      </c>
      <c r="AH238" s="146" t="s">
        <v>6671</v>
      </c>
      <c r="AI238" s="146" t="s">
        <v>5993</v>
      </c>
      <c r="AJ238" s="146" t="s">
        <v>5995</v>
      </c>
      <c r="AK238" s="146" t="s">
        <v>5996</v>
      </c>
      <c r="AL238" s="146" t="s">
        <v>6000</v>
      </c>
      <c r="AM238" s="138" t="s">
        <v>5993</v>
      </c>
      <c r="AN238" s="138" t="s">
        <v>6071</v>
      </c>
      <c r="AO238" s="138" t="s">
        <v>5993</v>
      </c>
      <c r="AP238" s="138" t="s">
        <v>5993</v>
      </c>
      <c r="AQ238" s="141">
        <v>40</v>
      </c>
      <c r="AR238">
        <v>0</v>
      </c>
      <c r="AS238" t="s">
        <v>7055</v>
      </c>
    </row>
    <row r="239" spans="1:45" s="138" customFormat="1">
      <c r="A239" s="146" t="s">
        <v>6672</v>
      </c>
      <c r="B239" s="147">
        <v>43720</v>
      </c>
      <c r="C239" s="146" t="s">
        <v>5978</v>
      </c>
      <c r="D239" s="146" t="s">
        <v>5979</v>
      </c>
      <c r="E239" s="146" t="s">
        <v>6673</v>
      </c>
      <c r="F239" s="146" t="s">
        <v>5980</v>
      </c>
      <c r="G239" s="146" t="s">
        <v>6013</v>
      </c>
      <c r="H239" s="146" t="s">
        <v>6014</v>
      </c>
      <c r="I239" s="146" t="s">
        <v>6015</v>
      </c>
      <c r="J239" s="146" t="s">
        <v>5983</v>
      </c>
      <c r="K239" s="146" t="s">
        <v>5984</v>
      </c>
      <c r="L239" s="146" t="s">
        <v>5985</v>
      </c>
      <c r="M239" s="146" t="s">
        <v>5986</v>
      </c>
      <c r="N239" s="146" t="s">
        <v>5983</v>
      </c>
      <c r="O239" s="146" t="s">
        <v>5987</v>
      </c>
      <c r="P239" s="146" t="s">
        <v>6016</v>
      </c>
      <c r="Q239" s="146" t="s">
        <v>6017</v>
      </c>
      <c r="R239" s="146" t="s">
        <v>6018</v>
      </c>
      <c r="S239" s="146" t="s">
        <v>6019</v>
      </c>
      <c r="T239" s="148">
        <v>5</v>
      </c>
      <c r="U239" s="148">
        <v>5</v>
      </c>
      <c r="V239" s="146" t="s">
        <v>5992</v>
      </c>
      <c r="W239" s="146" t="s">
        <v>5992</v>
      </c>
      <c r="X239" s="149">
        <v>115.03700000000001</v>
      </c>
      <c r="Y239" s="149">
        <v>115.03700000000001</v>
      </c>
      <c r="Z239" s="146" t="s">
        <v>5993</v>
      </c>
      <c r="AA239" s="150">
        <v>575.18299999999999</v>
      </c>
      <c r="AB239" s="150">
        <v>-202.09200000000001</v>
      </c>
      <c r="AC239" s="150">
        <v>57.518000000000001</v>
      </c>
      <c r="AD239" s="151">
        <v>632.70100000000002</v>
      </c>
      <c r="AE239" s="146" t="s">
        <v>5994</v>
      </c>
      <c r="AF239" s="146" t="s">
        <v>5993</v>
      </c>
      <c r="AG239" s="146" t="s">
        <v>5993</v>
      </c>
      <c r="AH239" s="146" t="s">
        <v>6674</v>
      </c>
      <c r="AI239" s="146" t="s">
        <v>5993</v>
      </c>
      <c r="AJ239" s="146" t="s">
        <v>5995</v>
      </c>
      <c r="AK239" s="146" t="s">
        <v>5996</v>
      </c>
      <c r="AL239" s="146" t="s">
        <v>6000</v>
      </c>
      <c r="AM239" s="138" t="s">
        <v>13</v>
      </c>
      <c r="AN239" s="138" t="s">
        <v>6013</v>
      </c>
      <c r="AO239" s="138" t="s">
        <v>5993</v>
      </c>
      <c r="AP239" s="138" t="s">
        <v>5993</v>
      </c>
      <c r="AQ239" s="141">
        <v>5</v>
      </c>
      <c r="AR239" t="s">
        <v>94</v>
      </c>
      <c r="AS239" t="s">
        <v>72</v>
      </c>
    </row>
    <row r="240" spans="1:45" s="138" customFormat="1">
      <c r="A240" s="146" t="s">
        <v>6672</v>
      </c>
      <c r="B240" s="147">
        <v>43720</v>
      </c>
      <c r="C240" s="146" t="s">
        <v>5978</v>
      </c>
      <c r="D240" s="146" t="s">
        <v>5979</v>
      </c>
      <c r="E240" s="146" t="s">
        <v>6673</v>
      </c>
      <c r="F240" s="146" t="s">
        <v>5980</v>
      </c>
      <c r="G240" s="146" t="s">
        <v>6013</v>
      </c>
      <c r="H240" s="146" t="s">
        <v>6014</v>
      </c>
      <c r="I240" s="146" t="s">
        <v>6015</v>
      </c>
      <c r="J240" s="146" t="s">
        <v>5983</v>
      </c>
      <c r="K240" s="146" t="s">
        <v>5984</v>
      </c>
      <c r="L240" s="146" t="s">
        <v>5985</v>
      </c>
      <c r="M240" s="146" t="s">
        <v>5986</v>
      </c>
      <c r="N240" s="146" t="s">
        <v>5983</v>
      </c>
      <c r="O240" s="146" t="s">
        <v>5987</v>
      </c>
      <c r="P240" s="146" t="s">
        <v>6016</v>
      </c>
      <c r="Q240" s="146" t="s">
        <v>6017</v>
      </c>
      <c r="R240" s="146" t="s">
        <v>6008</v>
      </c>
      <c r="S240" s="146" t="s">
        <v>6009</v>
      </c>
      <c r="T240" s="148">
        <v>3</v>
      </c>
      <c r="U240" s="148">
        <v>3</v>
      </c>
      <c r="V240" s="146" t="s">
        <v>5992</v>
      </c>
      <c r="W240" s="146" t="s">
        <v>5992</v>
      </c>
      <c r="X240" s="149">
        <v>340</v>
      </c>
      <c r="Y240" s="149">
        <v>340</v>
      </c>
      <c r="Z240" s="146" t="s">
        <v>5993</v>
      </c>
      <c r="AA240" s="150">
        <v>1020</v>
      </c>
      <c r="AB240" s="150">
        <v>0</v>
      </c>
      <c r="AC240" s="150">
        <v>102</v>
      </c>
      <c r="AD240" s="151">
        <v>1122</v>
      </c>
      <c r="AE240" s="146" t="s">
        <v>5994</v>
      </c>
      <c r="AF240" s="146" t="s">
        <v>5993</v>
      </c>
      <c r="AG240" s="146" t="s">
        <v>5993</v>
      </c>
      <c r="AH240" s="146" t="s">
        <v>6674</v>
      </c>
      <c r="AI240" s="146" t="s">
        <v>5993</v>
      </c>
      <c r="AJ240" s="146" t="s">
        <v>5995</v>
      </c>
      <c r="AK240" s="146" t="s">
        <v>5996</v>
      </c>
      <c r="AL240" s="146" t="s">
        <v>6000</v>
      </c>
      <c r="AM240" s="138" t="s">
        <v>13</v>
      </c>
      <c r="AN240" s="138" t="s">
        <v>6013</v>
      </c>
      <c r="AO240" s="138" t="s">
        <v>5993</v>
      </c>
      <c r="AP240" s="138" t="s">
        <v>5993</v>
      </c>
      <c r="AQ240" s="141">
        <v>3</v>
      </c>
      <c r="AR240" t="s">
        <v>94</v>
      </c>
      <c r="AS240" t="s">
        <v>72</v>
      </c>
    </row>
    <row r="241" spans="1:45" s="138" customFormat="1">
      <c r="A241" s="146" t="s">
        <v>6672</v>
      </c>
      <c r="B241" s="147">
        <v>43720</v>
      </c>
      <c r="C241" s="146" t="s">
        <v>5978</v>
      </c>
      <c r="D241" s="146" t="s">
        <v>5979</v>
      </c>
      <c r="E241" s="146" t="s">
        <v>6673</v>
      </c>
      <c r="F241" s="146" t="s">
        <v>5980</v>
      </c>
      <c r="G241" s="146" t="s">
        <v>6013</v>
      </c>
      <c r="H241" s="146" t="s">
        <v>6014</v>
      </c>
      <c r="I241" s="146" t="s">
        <v>6015</v>
      </c>
      <c r="J241" s="146" t="s">
        <v>5983</v>
      </c>
      <c r="K241" s="146" t="s">
        <v>5984</v>
      </c>
      <c r="L241" s="146" t="s">
        <v>5985</v>
      </c>
      <c r="M241" s="146" t="s">
        <v>5986</v>
      </c>
      <c r="N241" s="146" t="s">
        <v>5983</v>
      </c>
      <c r="O241" s="146" t="s">
        <v>5987</v>
      </c>
      <c r="P241" s="146" t="s">
        <v>6016</v>
      </c>
      <c r="Q241" s="146" t="s">
        <v>6017</v>
      </c>
      <c r="R241" s="146" t="s">
        <v>5990</v>
      </c>
      <c r="S241" s="146" t="s">
        <v>5991</v>
      </c>
      <c r="T241" s="148">
        <v>5</v>
      </c>
      <c r="U241" s="148">
        <v>5</v>
      </c>
      <c r="V241" s="146" t="s">
        <v>5992</v>
      </c>
      <c r="W241" s="146" t="s">
        <v>5992</v>
      </c>
      <c r="X241" s="149">
        <v>213.273</v>
      </c>
      <c r="Y241" s="149">
        <v>213.273</v>
      </c>
      <c r="Z241" s="146" t="s">
        <v>5993</v>
      </c>
      <c r="AA241" s="150">
        <v>1066.365</v>
      </c>
      <c r="AB241" s="150">
        <v>0</v>
      </c>
      <c r="AC241" s="150">
        <v>106.637</v>
      </c>
      <c r="AD241" s="151">
        <v>1173.002</v>
      </c>
      <c r="AE241" s="146" t="s">
        <v>5994</v>
      </c>
      <c r="AF241" s="146" t="s">
        <v>5993</v>
      </c>
      <c r="AG241" s="146" t="s">
        <v>5993</v>
      </c>
      <c r="AH241" s="146" t="s">
        <v>6674</v>
      </c>
      <c r="AI241" s="146" t="s">
        <v>5993</v>
      </c>
      <c r="AJ241" s="146" t="s">
        <v>5995</v>
      </c>
      <c r="AK241" s="146" t="s">
        <v>5996</v>
      </c>
      <c r="AL241" s="146" t="s">
        <v>6000</v>
      </c>
      <c r="AM241" s="138" t="s">
        <v>13</v>
      </c>
      <c r="AN241" s="138" t="s">
        <v>6013</v>
      </c>
      <c r="AO241" s="138" t="s">
        <v>5993</v>
      </c>
      <c r="AP241" s="138" t="s">
        <v>5993</v>
      </c>
      <c r="AQ241" s="141">
        <v>5</v>
      </c>
      <c r="AR241" t="s">
        <v>94</v>
      </c>
      <c r="AS241" t="s">
        <v>72</v>
      </c>
    </row>
    <row r="242" spans="1:45" s="138" customFormat="1">
      <c r="A242" s="146" t="s">
        <v>6672</v>
      </c>
      <c r="B242" s="147">
        <v>43720</v>
      </c>
      <c r="C242" s="146" t="s">
        <v>5978</v>
      </c>
      <c r="D242" s="146" t="s">
        <v>5979</v>
      </c>
      <c r="E242" s="146" t="s">
        <v>6673</v>
      </c>
      <c r="F242" s="146" t="s">
        <v>5980</v>
      </c>
      <c r="G242" s="146" t="s">
        <v>6013</v>
      </c>
      <c r="H242" s="146" t="s">
        <v>6014</v>
      </c>
      <c r="I242" s="146" t="s">
        <v>6015</v>
      </c>
      <c r="J242" s="146" t="s">
        <v>5983</v>
      </c>
      <c r="K242" s="146" t="s">
        <v>5984</v>
      </c>
      <c r="L242" s="146" t="s">
        <v>5985</v>
      </c>
      <c r="M242" s="146" t="s">
        <v>5986</v>
      </c>
      <c r="N242" s="146" t="s">
        <v>5983</v>
      </c>
      <c r="O242" s="146" t="s">
        <v>5987</v>
      </c>
      <c r="P242" s="146" t="s">
        <v>6016</v>
      </c>
      <c r="Q242" s="146" t="s">
        <v>6017</v>
      </c>
      <c r="R242" s="146" t="s">
        <v>6024</v>
      </c>
      <c r="S242" s="146" t="s">
        <v>6025</v>
      </c>
      <c r="T242" s="148">
        <v>2</v>
      </c>
      <c r="U242" s="148">
        <v>2</v>
      </c>
      <c r="V242" s="146" t="s">
        <v>5992</v>
      </c>
      <c r="W242" s="146" t="s">
        <v>5992</v>
      </c>
      <c r="X242" s="149">
        <v>300</v>
      </c>
      <c r="Y242" s="149">
        <v>300</v>
      </c>
      <c r="Z242" s="146" t="s">
        <v>5993</v>
      </c>
      <c r="AA242" s="150">
        <v>600</v>
      </c>
      <c r="AB242" s="150">
        <v>0</v>
      </c>
      <c r="AC242" s="150">
        <v>60</v>
      </c>
      <c r="AD242" s="151">
        <v>660</v>
      </c>
      <c r="AE242" s="146" t="s">
        <v>5994</v>
      </c>
      <c r="AF242" s="146" t="s">
        <v>5993</v>
      </c>
      <c r="AG242" s="146" t="s">
        <v>5993</v>
      </c>
      <c r="AH242" s="146" t="s">
        <v>6674</v>
      </c>
      <c r="AI242" s="146" t="s">
        <v>5993</v>
      </c>
      <c r="AJ242" s="146" t="s">
        <v>5995</v>
      </c>
      <c r="AK242" s="146" t="s">
        <v>5996</v>
      </c>
      <c r="AL242" s="146" t="s">
        <v>6000</v>
      </c>
      <c r="AM242" s="138" t="s">
        <v>13</v>
      </c>
      <c r="AN242" s="138" t="s">
        <v>6013</v>
      </c>
      <c r="AO242" s="138" t="s">
        <v>5993</v>
      </c>
      <c r="AP242" s="138" t="s">
        <v>5993</v>
      </c>
      <c r="AQ242" s="141">
        <v>2</v>
      </c>
      <c r="AR242" t="s">
        <v>94</v>
      </c>
      <c r="AS242" t="s">
        <v>72</v>
      </c>
    </row>
    <row r="243" spans="1:45" s="138" customFormat="1">
      <c r="A243" s="146" t="s">
        <v>6675</v>
      </c>
      <c r="B243" s="147">
        <v>43720</v>
      </c>
      <c r="C243" s="146" t="s">
        <v>5978</v>
      </c>
      <c r="D243" s="146" t="s">
        <v>5979</v>
      </c>
      <c r="E243" s="146" t="s">
        <v>6676</v>
      </c>
      <c r="F243" s="146" t="s">
        <v>5980</v>
      </c>
      <c r="G243" s="146" t="s">
        <v>6013</v>
      </c>
      <c r="H243" s="146" t="s">
        <v>6014</v>
      </c>
      <c r="I243" s="146" t="s">
        <v>6015</v>
      </c>
      <c r="J243" s="146" t="s">
        <v>5983</v>
      </c>
      <c r="K243" s="146" t="s">
        <v>5984</v>
      </c>
      <c r="L243" s="146" t="s">
        <v>5985</v>
      </c>
      <c r="M243" s="146" t="s">
        <v>5986</v>
      </c>
      <c r="N243" s="146" t="s">
        <v>5983</v>
      </c>
      <c r="O243" s="146" t="s">
        <v>5987</v>
      </c>
      <c r="P243" s="146" t="s">
        <v>6016</v>
      </c>
      <c r="Q243" s="146" t="s">
        <v>6017</v>
      </c>
      <c r="R243" s="146" t="s">
        <v>6018</v>
      </c>
      <c r="S243" s="146" t="s">
        <v>6019</v>
      </c>
      <c r="T243" s="148">
        <v>20</v>
      </c>
      <c r="U243" s="148">
        <v>20</v>
      </c>
      <c r="V243" s="146" t="s">
        <v>5992</v>
      </c>
      <c r="W243" s="146" t="s">
        <v>5992</v>
      </c>
      <c r="X243" s="149">
        <v>115.03700000000001</v>
      </c>
      <c r="Y243" s="149">
        <v>115.03700000000001</v>
      </c>
      <c r="Z243" s="146" t="s">
        <v>5993</v>
      </c>
      <c r="AA243" s="150">
        <v>2300.7339999999999</v>
      </c>
      <c r="AB243" s="150">
        <v>-808.36599999999999</v>
      </c>
      <c r="AC243" s="150">
        <v>230.07300000000001</v>
      </c>
      <c r="AD243" s="151">
        <v>2530.8069999999998</v>
      </c>
      <c r="AE243" s="146" t="s">
        <v>5994</v>
      </c>
      <c r="AF243" s="146" t="s">
        <v>5993</v>
      </c>
      <c r="AG243" s="146" t="s">
        <v>5993</v>
      </c>
      <c r="AH243" s="146" t="s">
        <v>6677</v>
      </c>
      <c r="AI243" s="146" t="s">
        <v>5993</v>
      </c>
      <c r="AJ243" s="146" t="s">
        <v>5995</v>
      </c>
      <c r="AK243" s="146" t="s">
        <v>5996</v>
      </c>
      <c r="AL243" s="146" t="s">
        <v>6000</v>
      </c>
      <c r="AM243" s="138" t="s">
        <v>13</v>
      </c>
      <c r="AN243" s="138" t="s">
        <v>6013</v>
      </c>
      <c r="AO243" s="138" t="s">
        <v>5993</v>
      </c>
      <c r="AP243" s="138" t="s">
        <v>5993</v>
      </c>
      <c r="AQ243" s="141">
        <v>20</v>
      </c>
      <c r="AR243" t="s">
        <v>94</v>
      </c>
      <c r="AS243" t="s">
        <v>72</v>
      </c>
    </row>
    <row r="244" spans="1:45" s="138" customFormat="1">
      <c r="A244" s="146" t="s">
        <v>6675</v>
      </c>
      <c r="B244" s="147">
        <v>43720</v>
      </c>
      <c r="C244" s="146" t="s">
        <v>5978</v>
      </c>
      <c r="D244" s="146" t="s">
        <v>5979</v>
      </c>
      <c r="E244" s="146" t="s">
        <v>6676</v>
      </c>
      <c r="F244" s="146" t="s">
        <v>5980</v>
      </c>
      <c r="G244" s="146" t="s">
        <v>6013</v>
      </c>
      <c r="H244" s="146" t="s">
        <v>6014</v>
      </c>
      <c r="I244" s="146" t="s">
        <v>6015</v>
      </c>
      <c r="J244" s="146" t="s">
        <v>5983</v>
      </c>
      <c r="K244" s="146" t="s">
        <v>5984</v>
      </c>
      <c r="L244" s="146" t="s">
        <v>5985</v>
      </c>
      <c r="M244" s="146" t="s">
        <v>5986</v>
      </c>
      <c r="N244" s="146" t="s">
        <v>5983</v>
      </c>
      <c r="O244" s="146" t="s">
        <v>5987</v>
      </c>
      <c r="P244" s="146" t="s">
        <v>6016</v>
      </c>
      <c r="Q244" s="146" t="s">
        <v>6017</v>
      </c>
      <c r="R244" s="146" t="s">
        <v>6008</v>
      </c>
      <c r="S244" s="146" t="s">
        <v>6009</v>
      </c>
      <c r="T244" s="148">
        <v>2</v>
      </c>
      <c r="U244" s="148">
        <v>2</v>
      </c>
      <c r="V244" s="146" t="s">
        <v>5992</v>
      </c>
      <c r="W244" s="146" t="s">
        <v>5992</v>
      </c>
      <c r="X244" s="149">
        <v>340</v>
      </c>
      <c r="Y244" s="149">
        <v>340</v>
      </c>
      <c r="Z244" s="146" t="s">
        <v>5993</v>
      </c>
      <c r="AA244" s="150">
        <v>680</v>
      </c>
      <c r="AB244" s="150">
        <v>0</v>
      </c>
      <c r="AC244" s="150">
        <v>68</v>
      </c>
      <c r="AD244" s="151">
        <v>748</v>
      </c>
      <c r="AE244" s="146" t="s">
        <v>5994</v>
      </c>
      <c r="AF244" s="146" t="s">
        <v>5993</v>
      </c>
      <c r="AG244" s="146" t="s">
        <v>5993</v>
      </c>
      <c r="AH244" s="146" t="s">
        <v>6677</v>
      </c>
      <c r="AI244" s="146" t="s">
        <v>5993</v>
      </c>
      <c r="AJ244" s="146" t="s">
        <v>5995</v>
      </c>
      <c r="AK244" s="146" t="s">
        <v>5996</v>
      </c>
      <c r="AL244" s="146" t="s">
        <v>6000</v>
      </c>
      <c r="AM244" s="138" t="s">
        <v>13</v>
      </c>
      <c r="AN244" s="138" t="s">
        <v>6013</v>
      </c>
      <c r="AO244" s="138" t="s">
        <v>5993</v>
      </c>
      <c r="AP244" s="138" t="s">
        <v>5993</v>
      </c>
      <c r="AQ244" s="141">
        <v>2</v>
      </c>
      <c r="AR244" t="s">
        <v>94</v>
      </c>
      <c r="AS244" t="s">
        <v>72</v>
      </c>
    </row>
    <row r="245" spans="1:45" s="138" customFormat="1">
      <c r="A245" s="146" t="s">
        <v>6675</v>
      </c>
      <c r="B245" s="147">
        <v>43720</v>
      </c>
      <c r="C245" s="146" t="s">
        <v>5978</v>
      </c>
      <c r="D245" s="146" t="s">
        <v>5979</v>
      </c>
      <c r="E245" s="146" t="s">
        <v>6676</v>
      </c>
      <c r="F245" s="146" t="s">
        <v>5980</v>
      </c>
      <c r="G245" s="146" t="s">
        <v>6013</v>
      </c>
      <c r="H245" s="146" t="s">
        <v>6014</v>
      </c>
      <c r="I245" s="146" t="s">
        <v>6015</v>
      </c>
      <c r="J245" s="146" t="s">
        <v>5983</v>
      </c>
      <c r="K245" s="146" t="s">
        <v>5984</v>
      </c>
      <c r="L245" s="146" t="s">
        <v>5985</v>
      </c>
      <c r="M245" s="146" t="s">
        <v>5986</v>
      </c>
      <c r="N245" s="146" t="s">
        <v>5983</v>
      </c>
      <c r="O245" s="146" t="s">
        <v>5987</v>
      </c>
      <c r="P245" s="146" t="s">
        <v>6016</v>
      </c>
      <c r="Q245" s="146" t="s">
        <v>6017</v>
      </c>
      <c r="R245" s="146" t="s">
        <v>5990</v>
      </c>
      <c r="S245" s="146" t="s">
        <v>5991</v>
      </c>
      <c r="T245" s="148">
        <v>3</v>
      </c>
      <c r="U245" s="148">
        <v>3</v>
      </c>
      <c r="V245" s="146" t="s">
        <v>5992</v>
      </c>
      <c r="W245" s="146" t="s">
        <v>5992</v>
      </c>
      <c r="X245" s="149">
        <v>213.273</v>
      </c>
      <c r="Y245" s="149">
        <v>213.273</v>
      </c>
      <c r="Z245" s="146" t="s">
        <v>5993</v>
      </c>
      <c r="AA245" s="150">
        <v>639.81899999999996</v>
      </c>
      <c r="AB245" s="150">
        <v>0</v>
      </c>
      <c r="AC245" s="150">
        <v>63.981999999999999</v>
      </c>
      <c r="AD245" s="151">
        <v>703.80100000000004</v>
      </c>
      <c r="AE245" s="146" t="s">
        <v>5994</v>
      </c>
      <c r="AF245" s="146" t="s">
        <v>5993</v>
      </c>
      <c r="AG245" s="146" t="s">
        <v>5993</v>
      </c>
      <c r="AH245" s="146" t="s">
        <v>6677</v>
      </c>
      <c r="AI245" s="146" t="s">
        <v>5993</v>
      </c>
      <c r="AJ245" s="146" t="s">
        <v>5995</v>
      </c>
      <c r="AK245" s="146" t="s">
        <v>5996</v>
      </c>
      <c r="AL245" s="146" t="s">
        <v>6000</v>
      </c>
      <c r="AM245" s="138" t="s">
        <v>13</v>
      </c>
      <c r="AN245" s="138" t="s">
        <v>6013</v>
      </c>
      <c r="AO245" s="138" t="s">
        <v>5993</v>
      </c>
      <c r="AP245" s="138" t="s">
        <v>5993</v>
      </c>
      <c r="AQ245" s="141">
        <v>3</v>
      </c>
      <c r="AR245" t="s">
        <v>94</v>
      </c>
      <c r="AS245" t="s">
        <v>72</v>
      </c>
    </row>
    <row r="246" spans="1:45" s="138" customFormat="1">
      <c r="A246" s="146" t="s">
        <v>6678</v>
      </c>
      <c r="B246" s="147">
        <v>43720</v>
      </c>
      <c r="C246" s="146" t="s">
        <v>5978</v>
      </c>
      <c r="D246" s="146" t="s">
        <v>5979</v>
      </c>
      <c r="E246" s="146" t="s">
        <v>6679</v>
      </c>
      <c r="F246" s="146" t="s">
        <v>5980</v>
      </c>
      <c r="G246" s="146" t="s">
        <v>6126</v>
      </c>
      <c r="H246" s="146" t="s">
        <v>5300</v>
      </c>
      <c r="I246" s="146" t="s">
        <v>6127</v>
      </c>
      <c r="J246" s="146" t="s">
        <v>5983</v>
      </c>
      <c r="K246" s="146" t="s">
        <v>6128</v>
      </c>
      <c r="L246" s="146" t="s">
        <v>6129</v>
      </c>
      <c r="M246" s="146" t="s">
        <v>5986</v>
      </c>
      <c r="N246" s="146" t="s">
        <v>5983</v>
      </c>
      <c r="O246" s="146" t="s">
        <v>5987</v>
      </c>
      <c r="P246" s="146" t="s">
        <v>6130</v>
      </c>
      <c r="Q246" s="146" t="s">
        <v>6131</v>
      </c>
      <c r="R246" s="146" t="s">
        <v>6001</v>
      </c>
      <c r="S246" s="146" t="s">
        <v>6002</v>
      </c>
      <c r="T246" s="148">
        <v>185</v>
      </c>
      <c r="U246" s="148">
        <v>185</v>
      </c>
      <c r="V246" s="146" t="s">
        <v>5992</v>
      </c>
      <c r="W246" s="146" t="s">
        <v>5992</v>
      </c>
      <c r="X246" s="149">
        <v>276</v>
      </c>
      <c r="Y246" s="149">
        <v>276</v>
      </c>
      <c r="Z246" s="146" t="s">
        <v>5993</v>
      </c>
      <c r="AA246" s="150">
        <v>51060</v>
      </c>
      <c r="AB246" s="150">
        <v>0</v>
      </c>
      <c r="AC246" s="150">
        <v>5106</v>
      </c>
      <c r="AD246" s="151">
        <v>56166</v>
      </c>
      <c r="AE246" s="146" t="s">
        <v>5994</v>
      </c>
      <c r="AF246" s="146" t="s">
        <v>5993</v>
      </c>
      <c r="AG246" s="146" t="s">
        <v>5993</v>
      </c>
      <c r="AH246" s="146" t="s">
        <v>6680</v>
      </c>
      <c r="AI246" s="146" t="s">
        <v>5993</v>
      </c>
      <c r="AJ246" s="146" t="s">
        <v>6066</v>
      </c>
      <c r="AK246" s="146" t="s">
        <v>6067</v>
      </c>
      <c r="AL246" s="146" t="s">
        <v>6000</v>
      </c>
      <c r="AM246" s="138" t="s">
        <v>5993</v>
      </c>
      <c r="AN246" s="138" t="s">
        <v>6126</v>
      </c>
      <c r="AO246" s="138" t="s">
        <v>5993</v>
      </c>
      <c r="AP246" s="138" t="s">
        <v>5993</v>
      </c>
      <c r="AQ246" s="141">
        <v>185</v>
      </c>
      <c r="AR246">
        <v>0</v>
      </c>
      <c r="AS246" t="s">
        <v>30</v>
      </c>
    </row>
    <row r="247" spans="1:45" s="138" customFormat="1">
      <c r="A247" s="146" t="s">
        <v>6681</v>
      </c>
      <c r="B247" s="147">
        <v>43721</v>
      </c>
      <c r="C247" s="146" t="s">
        <v>5978</v>
      </c>
      <c r="D247" s="146" t="s">
        <v>5979</v>
      </c>
      <c r="E247" s="146" t="s">
        <v>6682</v>
      </c>
      <c r="F247" s="146" t="s">
        <v>5980</v>
      </c>
      <c r="G247" s="146" t="s">
        <v>6020</v>
      </c>
      <c r="H247" s="146" t="s">
        <v>6021</v>
      </c>
      <c r="I247" s="146" t="s">
        <v>6037</v>
      </c>
      <c r="J247" s="146" t="s">
        <v>5983</v>
      </c>
      <c r="K247" s="146" t="s">
        <v>5984</v>
      </c>
      <c r="L247" s="146" t="s">
        <v>5985</v>
      </c>
      <c r="M247" s="146" t="s">
        <v>5986</v>
      </c>
      <c r="N247" s="146" t="s">
        <v>5983</v>
      </c>
      <c r="O247" s="146" t="s">
        <v>5987</v>
      </c>
      <c r="P247" s="146" t="s">
        <v>6016</v>
      </c>
      <c r="Q247" s="146" t="s">
        <v>6017</v>
      </c>
      <c r="R247" s="146" t="s">
        <v>6018</v>
      </c>
      <c r="S247" s="146" t="s">
        <v>6019</v>
      </c>
      <c r="T247" s="148">
        <v>13</v>
      </c>
      <c r="U247" s="148">
        <v>13</v>
      </c>
      <c r="V247" s="146" t="s">
        <v>5992</v>
      </c>
      <c r="W247" s="146" t="s">
        <v>5992</v>
      </c>
      <c r="X247" s="149">
        <v>155.45500000000001</v>
      </c>
      <c r="Y247" s="149">
        <v>155.45500000000001</v>
      </c>
      <c r="Z247" s="146" t="s">
        <v>5993</v>
      </c>
      <c r="AA247" s="150">
        <v>2020.915</v>
      </c>
      <c r="AB247" s="150">
        <v>0</v>
      </c>
      <c r="AC247" s="150">
        <v>202.09200000000001</v>
      </c>
      <c r="AD247" s="151">
        <v>2223.0070000000001</v>
      </c>
      <c r="AE247" s="146" t="s">
        <v>5994</v>
      </c>
      <c r="AF247" s="146" t="s">
        <v>5993</v>
      </c>
      <c r="AG247" s="146" t="s">
        <v>5993</v>
      </c>
      <c r="AH247" s="146" t="s">
        <v>6683</v>
      </c>
      <c r="AI247" s="146" t="s">
        <v>5993</v>
      </c>
      <c r="AJ247" s="146" t="s">
        <v>5995</v>
      </c>
      <c r="AK247" s="146" t="s">
        <v>5996</v>
      </c>
      <c r="AL247" s="146" t="s">
        <v>6000</v>
      </c>
      <c r="AM247" s="138" t="s">
        <v>5993</v>
      </c>
      <c r="AN247" s="138" t="s">
        <v>6036</v>
      </c>
      <c r="AO247" s="138" t="s">
        <v>6037</v>
      </c>
      <c r="AP247" s="138" t="s">
        <v>13</v>
      </c>
      <c r="AQ247" s="141">
        <v>13</v>
      </c>
      <c r="AR247" t="s">
        <v>94</v>
      </c>
      <c r="AS247" t="s">
        <v>72</v>
      </c>
    </row>
    <row r="248" spans="1:45" s="138" customFormat="1">
      <c r="A248" s="146" t="s">
        <v>6681</v>
      </c>
      <c r="B248" s="147">
        <v>43721</v>
      </c>
      <c r="C248" s="146" t="s">
        <v>5978</v>
      </c>
      <c r="D248" s="146" t="s">
        <v>5979</v>
      </c>
      <c r="E248" s="146" t="s">
        <v>6682</v>
      </c>
      <c r="F248" s="146" t="s">
        <v>5980</v>
      </c>
      <c r="G248" s="146" t="s">
        <v>6020</v>
      </c>
      <c r="H248" s="146" t="s">
        <v>6021</v>
      </c>
      <c r="I248" s="146" t="s">
        <v>6037</v>
      </c>
      <c r="J248" s="146" t="s">
        <v>5983</v>
      </c>
      <c r="K248" s="146" t="s">
        <v>5984</v>
      </c>
      <c r="L248" s="146" t="s">
        <v>5985</v>
      </c>
      <c r="M248" s="146" t="s">
        <v>5986</v>
      </c>
      <c r="N248" s="146" t="s">
        <v>5983</v>
      </c>
      <c r="O248" s="146" t="s">
        <v>5987</v>
      </c>
      <c r="P248" s="146" t="s">
        <v>6016</v>
      </c>
      <c r="Q248" s="146" t="s">
        <v>6017</v>
      </c>
      <c r="R248" s="146" t="s">
        <v>6008</v>
      </c>
      <c r="S248" s="146" t="s">
        <v>6009</v>
      </c>
      <c r="T248" s="148">
        <v>1</v>
      </c>
      <c r="U248" s="148">
        <v>1</v>
      </c>
      <c r="V248" s="146" t="s">
        <v>5992</v>
      </c>
      <c r="W248" s="146" t="s">
        <v>5992</v>
      </c>
      <c r="X248" s="149">
        <v>355.45499999999998</v>
      </c>
      <c r="Y248" s="149">
        <v>355.45499999999998</v>
      </c>
      <c r="Z248" s="146" t="s">
        <v>5993</v>
      </c>
      <c r="AA248" s="150">
        <v>355.45499999999998</v>
      </c>
      <c r="AB248" s="150">
        <v>0</v>
      </c>
      <c r="AC248" s="150">
        <v>35.545999999999999</v>
      </c>
      <c r="AD248" s="151">
        <v>391.00099999999998</v>
      </c>
      <c r="AE248" s="146" t="s">
        <v>5994</v>
      </c>
      <c r="AF248" s="146" t="s">
        <v>5993</v>
      </c>
      <c r="AG248" s="146" t="s">
        <v>5993</v>
      </c>
      <c r="AH248" s="146" t="s">
        <v>6683</v>
      </c>
      <c r="AI248" s="146" t="s">
        <v>5993</v>
      </c>
      <c r="AJ248" s="146" t="s">
        <v>5995</v>
      </c>
      <c r="AK248" s="146" t="s">
        <v>5996</v>
      </c>
      <c r="AL248" s="146" t="s">
        <v>6000</v>
      </c>
      <c r="AM248" s="138" t="s">
        <v>5993</v>
      </c>
      <c r="AN248" s="138" t="s">
        <v>6036</v>
      </c>
      <c r="AO248" s="138" t="s">
        <v>6037</v>
      </c>
      <c r="AP248" s="138" t="s">
        <v>13</v>
      </c>
      <c r="AQ248" s="141">
        <v>1</v>
      </c>
      <c r="AR248" t="s">
        <v>94</v>
      </c>
      <c r="AS248" t="s">
        <v>72</v>
      </c>
    </row>
    <row r="249" spans="1:45" s="138" customFormat="1">
      <c r="A249" s="146" t="s">
        <v>6681</v>
      </c>
      <c r="B249" s="147">
        <v>43721</v>
      </c>
      <c r="C249" s="146" t="s">
        <v>5978</v>
      </c>
      <c r="D249" s="146" t="s">
        <v>5979</v>
      </c>
      <c r="E249" s="146" t="s">
        <v>6682</v>
      </c>
      <c r="F249" s="146" t="s">
        <v>5980</v>
      </c>
      <c r="G249" s="146" t="s">
        <v>6020</v>
      </c>
      <c r="H249" s="146" t="s">
        <v>6021</v>
      </c>
      <c r="I249" s="146" t="s">
        <v>6037</v>
      </c>
      <c r="J249" s="146" t="s">
        <v>5983</v>
      </c>
      <c r="K249" s="146" t="s">
        <v>5984</v>
      </c>
      <c r="L249" s="146" t="s">
        <v>5985</v>
      </c>
      <c r="M249" s="146" t="s">
        <v>5986</v>
      </c>
      <c r="N249" s="146" t="s">
        <v>5983</v>
      </c>
      <c r="O249" s="146" t="s">
        <v>5987</v>
      </c>
      <c r="P249" s="146" t="s">
        <v>6016</v>
      </c>
      <c r="Q249" s="146" t="s">
        <v>6017</v>
      </c>
      <c r="R249" s="146" t="s">
        <v>5990</v>
      </c>
      <c r="S249" s="146" t="s">
        <v>5991</v>
      </c>
      <c r="T249" s="148">
        <v>10</v>
      </c>
      <c r="U249" s="148">
        <v>10</v>
      </c>
      <c r="V249" s="146" t="s">
        <v>5992</v>
      </c>
      <c r="W249" s="146" t="s">
        <v>5992</v>
      </c>
      <c r="X249" s="149">
        <v>213.273</v>
      </c>
      <c r="Y249" s="149">
        <v>213.273</v>
      </c>
      <c r="Z249" s="146" t="s">
        <v>5993</v>
      </c>
      <c r="AA249" s="150">
        <v>2132.73</v>
      </c>
      <c r="AB249" s="150">
        <v>0</v>
      </c>
      <c r="AC249" s="150">
        <v>213.27199999999999</v>
      </c>
      <c r="AD249" s="151">
        <v>2346.002</v>
      </c>
      <c r="AE249" s="146" t="s">
        <v>5994</v>
      </c>
      <c r="AF249" s="146" t="s">
        <v>5993</v>
      </c>
      <c r="AG249" s="146" t="s">
        <v>5993</v>
      </c>
      <c r="AH249" s="146" t="s">
        <v>6683</v>
      </c>
      <c r="AI249" s="146" t="s">
        <v>5993</v>
      </c>
      <c r="AJ249" s="146" t="s">
        <v>5995</v>
      </c>
      <c r="AK249" s="146" t="s">
        <v>5996</v>
      </c>
      <c r="AL249" s="146" t="s">
        <v>6000</v>
      </c>
      <c r="AM249" s="138" t="s">
        <v>5993</v>
      </c>
      <c r="AN249" s="138" t="s">
        <v>6036</v>
      </c>
      <c r="AO249" s="138" t="s">
        <v>6037</v>
      </c>
      <c r="AP249" s="138" t="s">
        <v>13</v>
      </c>
      <c r="AQ249" s="141">
        <v>10</v>
      </c>
      <c r="AR249" t="s">
        <v>94</v>
      </c>
      <c r="AS249" t="s">
        <v>72</v>
      </c>
    </row>
    <row r="250" spans="1:45" s="138" customFormat="1">
      <c r="A250" s="146" t="s">
        <v>6681</v>
      </c>
      <c r="B250" s="147">
        <v>43721</v>
      </c>
      <c r="C250" s="146" t="s">
        <v>5978</v>
      </c>
      <c r="D250" s="146" t="s">
        <v>5979</v>
      </c>
      <c r="E250" s="146" t="s">
        <v>6682</v>
      </c>
      <c r="F250" s="146" t="s">
        <v>5980</v>
      </c>
      <c r="G250" s="146" t="s">
        <v>6020</v>
      </c>
      <c r="H250" s="146" t="s">
        <v>6021</v>
      </c>
      <c r="I250" s="146" t="s">
        <v>6037</v>
      </c>
      <c r="J250" s="146" t="s">
        <v>5983</v>
      </c>
      <c r="K250" s="146" t="s">
        <v>5984</v>
      </c>
      <c r="L250" s="146" t="s">
        <v>5985</v>
      </c>
      <c r="M250" s="146" t="s">
        <v>5986</v>
      </c>
      <c r="N250" s="146" t="s">
        <v>5983</v>
      </c>
      <c r="O250" s="146" t="s">
        <v>5987</v>
      </c>
      <c r="P250" s="146" t="s">
        <v>6016</v>
      </c>
      <c r="Q250" s="146" t="s">
        <v>6017</v>
      </c>
      <c r="R250" s="146" t="s">
        <v>5998</v>
      </c>
      <c r="S250" s="146" t="s">
        <v>5999</v>
      </c>
      <c r="T250" s="148">
        <v>4</v>
      </c>
      <c r="U250" s="148">
        <v>4</v>
      </c>
      <c r="V250" s="146" t="s">
        <v>5992</v>
      </c>
      <c r="W250" s="146" t="s">
        <v>5992</v>
      </c>
      <c r="X250" s="149">
        <v>313.63600000000002</v>
      </c>
      <c r="Y250" s="149">
        <v>313.63600000000002</v>
      </c>
      <c r="Z250" s="146" t="s">
        <v>5993</v>
      </c>
      <c r="AA250" s="150">
        <v>1254.5440000000001</v>
      </c>
      <c r="AB250" s="150">
        <v>0</v>
      </c>
      <c r="AC250" s="150">
        <v>125.45399999999999</v>
      </c>
      <c r="AD250" s="151">
        <v>1379.998</v>
      </c>
      <c r="AE250" s="146" t="s">
        <v>5994</v>
      </c>
      <c r="AF250" s="146" t="s">
        <v>5993</v>
      </c>
      <c r="AG250" s="146" t="s">
        <v>5993</v>
      </c>
      <c r="AH250" s="146" t="s">
        <v>6683</v>
      </c>
      <c r="AI250" s="146" t="s">
        <v>5993</v>
      </c>
      <c r="AJ250" s="146" t="s">
        <v>5995</v>
      </c>
      <c r="AK250" s="146" t="s">
        <v>5996</v>
      </c>
      <c r="AL250" s="146" t="s">
        <v>6000</v>
      </c>
      <c r="AM250" s="138" t="s">
        <v>5993</v>
      </c>
      <c r="AN250" s="138" t="s">
        <v>6036</v>
      </c>
      <c r="AO250" s="138" t="s">
        <v>6037</v>
      </c>
      <c r="AP250" s="138" t="s">
        <v>13</v>
      </c>
      <c r="AQ250" s="141">
        <v>4</v>
      </c>
      <c r="AR250" t="s">
        <v>94</v>
      </c>
      <c r="AS250" t="s">
        <v>72</v>
      </c>
    </row>
    <row r="251" spans="1:45" s="138" customFormat="1">
      <c r="A251" s="146" t="s">
        <v>6681</v>
      </c>
      <c r="B251" s="147">
        <v>43721</v>
      </c>
      <c r="C251" s="146" t="s">
        <v>5978</v>
      </c>
      <c r="D251" s="146" t="s">
        <v>5979</v>
      </c>
      <c r="E251" s="146" t="s">
        <v>6682</v>
      </c>
      <c r="F251" s="146" t="s">
        <v>5980</v>
      </c>
      <c r="G251" s="146" t="s">
        <v>6020</v>
      </c>
      <c r="H251" s="146" t="s">
        <v>6021</v>
      </c>
      <c r="I251" s="146" t="s">
        <v>6037</v>
      </c>
      <c r="J251" s="146" t="s">
        <v>5983</v>
      </c>
      <c r="K251" s="146" t="s">
        <v>5984</v>
      </c>
      <c r="L251" s="146" t="s">
        <v>5985</v>
      </c>
      <c r="M251" s="146" t="s">
        <v>5986</v>
      </c>
      <c r="N251" s="146" t="s">
        <v>5983</v>
      </c>
      <c r="O251" s="146" t="s">
        <v>5987</v>
      </c>
      <c r="P251" s="146" t="s">
        <v>6016</v>
      </c>
      <c r="Q251" s="146" t="s">
        <v>6017</v>
      </c>
      <c r="R251" s="146" t="s">
        <v>6001</v>
      </c>
      <c r="S251" s="146" t="s">
        <v>6002</v>
      </c>
      <c r="T251" s="148">
        <v>3</v>
      </c>
      <c r="U251" s="148">
        <v>3</v>
      </c>
      <c r="V251" s="146" t="s">
        <v>5992</v>
      </c>
      <c r="W251" s="146" t="s">
        <v>5992</v>
      </c>
      <c r="X251" s="149">
        <v>313.63600000000002</v>
      </c>
      <c r="Y251" s="149">
        <v>313.63600000000002</v>
      </c>
      <c r="Z251" s="146" t="s">
        <v>5993</v>
      </c>
      <c r="AA251" s="150">
        <v>940.90800000000002</v>
      </c>
      <c r="AB251" s="150">
        <v>0</v>
      </c>
      <c r="AC251" s="150">
        <v>94.090999999999994</v>
      </c>
      <c r="AD251" s="151">
        <v>1034.999</v>
      </c>
      <c r="AE251" s="146" t="s">
        <v>5994</v>
      </c>
      <c r="AF251" s="146" t="s">
        <v>5993</v>
      </c>
      <c r="AG251" s="146" t="s">
        <v>5993</v>
      </c>
      <c r="AH251" s="146" t="s">
        <v>6683</v>
      </c>
      <c r="AI251" s="146" t="s">
        <v>5993</v>
      </c>
      <c r="AJ251" s="146" t="s">
        <v>5995</v>
      </c>
      <c r="AK251" s="146" t="s">
        <v>5996</v>
      </c>
      <c r="AL251" s="146" t="s">
        <v>6000</v>
      </c>
      <c r="AM251" s="138" t="s">
        <v>5993</v>
      </c>
      <c r="AN251" s="138" t="s">
        <v>6036</v>
      </c>
      <c r="AO251" s="138" t="s">
        <v>6037</v>
      </c>
      <c r="AP251" s="138" t="s">
        <v>13</v>
      </c>
      <c r="AQ251" s="141">
        <v>3</v>
      </c>
      <c r="AR251" t="s">
        <v>94</v>
      </c>
      <c r="AS251" t="s">
        <v>72</v>
      </c>
    </row>
    <row r="252" spans="1:45" s="138" customFormat="1">
      <c r="A252" s="146" t="s">
        <v>6681</v>
      </c>
      <c r="B252" s="147">
        <v>43721</v>
      </c>
      <c r="C252" s="146" t="s">
        <v>5978</v>
      </c>
      <c r="D252" s="146" t="s">
        <v>5979</v>
      </c>
      <c r="E252" s="146" t="s">
        <v>6682</v>
      </c>
      <c r="F252" s="146" t="s">
        <v>5980</v>
      </c>
      <c r="G252" s="146" t="s">
        <v>6020</v>
      </c>
      <c r="H252" s="146" t="s">
        <v>6021</v>
      </c>
      <c r="I252" s="146" t="s">
        <v>6037</v>
      </c>
      <c r="J252" s="146" t="s">
        <v>5983</v>
      </c>
      <c r="K252" s="146" t="s">
        <v>5984</v>
      </c>
      <c r="L252" s="146" t="s">
        <v>5985</v>
      </c>
      <c r="M252" s="146" t="s">
        <v>5986</v>
      </c>
      <c r="N252" s="146" t="s">
        <v>5983</v>
      </c>
      <c r="O252" s="146" t="s">
        <v>5987</v>
      </c>
      <c r="P252" s="146" t="s">
        <v>6016</v>
      </c>
      <c r="Q252" s="146" t="s">
        <v>6017</v>
      </c>
      <c r="R252" s="146" t="s">
        <v>6024</v>
      </c>
      <c r="S252" s="146" t="s">
        <v>6025</v>
      </c>
      <c r="T252" s="148">
        <v>1</v>
      </c>
      <c r="U252" s="148">
        <v>1</v>
      </c>
      <c r="V252" s="146" t="s">
        <v>5992</v>
      </c>
      <c r="W252" s="146" t="s">
        <v>5992</v>
      </c>
      <c r="X252" s="149">
        <v>313.63600000000002</v>
      </c>
      <c r="Y252" s="149">
        <v>313.63600000000002</v>
      </c>
      <c r="Z252" s="146" t="s">
        <v>5993</v>
      </c>
      <c r="AA252" s="150">
        <v>313.63600000000002</v>
      </c>
      <c r="AB252" s="150">
        <v>0</v>
      </c>
      <c r="AC252" s="150">
        <v>31.364000000000001</v>
      </c>
      <c r="AD252" s="151">
        <v>345</v>
      </c>
      <c r="AE252" s="146" t="s">
        <v>5994</v>
      </c>
      <c r="AF252" s="146" t="s">
        <v>5993</v>
      </c>
      <c r="AG252" s="146" t="s">
        <v>5993</v>
      </c>
      <c r="AH252" s="146" t="s">
        <v>6683</v>
      </c>
      <c r="AI252" s="146" t="s">
        <v>5993</v>
      </c>
      <c r="AJ252" s="146" t="s">
        <v>5995</v>
      </c>
      <c r="AK252" s="146" t="s">
        <v>5996</v>
      </c>
      <c r="AL252" s="146" t="s">
        <v>6000</v>
      </c>
      <c r="AM252" s="138" t="s">
        <v>5993</v>
      </c>
      <c r="AN252" s="138" t="s">
        <v>6036</v>
      </c>
      <c r="AO252" s="138" t="s">
        <v>6037</v>
      </c>
      <c r="AP252" s="138" t="s">
        <v>13</v>
      </c>
      <c r="AQ252" s="141">
        <v>1</v>
      </c>
      <c r="AR252" t="s">
        <v>94</v>
      </c>
      <c r="AS252" t="s">
        <v>72</v>
      </c>
    </row>
    <row r="253" spans="1:45" s="138" customFormat="1">
      <c r="A253" s="146" t="s">
        <v>6684</v>
      </c>
      <c r="B253" s="147">
        <v>43721</v>
      </c>
      <c r="C253" s="146" t="s">
        <v>5978</v>
      </c>
      <c r="D253" s="146" t="s">
        <v>5979</v>
      </c>
      <c r="E253" s="146" t="s">
        <v>6685</v>
      </c>
      <c r="F253" s="146" t="s">
        <v>5980</v>
      </c>
      <c r="G253" s="146" t="s">
        <v>6003</v>
      </c>
      <c r="H253" s="146" t="s">
        <v>6004</v>
      </c>
      <c r="I253" s="146" t="s">
        <v>6005</v>
      </c>
      <c r="J253" s="146" t="s">
        <v>5983</v>
      </c>
      <c r="K253" s="146" t="s">
        <v>5984</v>
      </c>
      <c r="L253" s="146" t="s">
        <v>5985</v>
      </c>
      <c r="M253" s="146" t="s">
        <v>5986</v>
      </c>
      <c r="N253" s="146" t="s">
        <v>5983</v>
      </c>
      <c r="O253" s="146" t="s">
        <v>5987</v>
      </c>
      <c r="P253" s="146" t="s">
        <v>6006</v>
      </c>
      <c r="Q253" s="146" t="s">
        <v>6007</v>
      </c>
      <c r="R253" s="146" t="s">
        <v>6018</v>
      </c>
      <c r="S253" s="146" t="s">
        <v>6019</v>
      </c>
      <c r="T253" s="148">
        <v>5</v>
      </c>
      <c r="U253" s="148">
        <v>5</v>
      </c>
      <c r="V253" s="146" t="s">
        <v>5992</v>
      </c>
      <c r="W253" s="146" t="s">
        <v>5992</v>
      </c>
      <c r="X253" s="149">
        <v>115.03700000000001</v>
      </c>
      <c r="Y253" s="149">
        <v>115.03700000000001</v>
      </c>
      <c r="Z253" s="146" t="s">
        <v>5993</v>
      </c>
      <c r="AA253" s="150">
        <v>575.18299999999999</v>
      </c>
      <c r="AB253" s="150">
        <v>-202.09200000000001</v>
      </c>
      <c r="AC253" s="150">
        <v>57.518000000000001</v>
      </c>
      <c r="AD253" s="151">
        <v>632.70100000000002</v>
      </c>
      <c r="AE253" s="146" t="s">
        <v>5994</v>
      </c>
      <c r="AF253" s="146" t="s">
        <v>5993</v>
      </c>
      <c r="AG253" s="146" t="s">
        <v>5993</v>
      </c>
      <c r="AH253" s="146" t="s">
        <v>6686</v>
      </c>
      <c r="AI253" s="146" t="s">
        <v>5993</v>
      </c>
      <c r="AJ253" s="146" t="s">
        <v>5995</v>
      </c>
      <c r="AK253" s="146" t="s">
        <v>5996</v>
      </c>
      <c r="AL253" s="146" t="s">
        <v>6000</v>
      </c>
      <c r="AM253" s="138" t="s">
        <v>6010</v>
      </c>
      <c r="AN253" s="138" t="s">
        <v>6003</v>
      </c>
      <c r="AO253" s="138" t="s">
        <v>5993</v>
      </c>
      <c r="AP253" s="138" t="s">
        <v>5993</v>
      </c>
      <c r="AQ253" s="141">
        <v>5</v>
      </c>
      <c r="AR253" t="s">
        <v>29</v>
      </c>
      <c r="AS253" t="s">
        <v>30</v>
      </c>
    </row>
    <row r="254" spans="1:45" s="138" customFormat="1">
      <c r="A254" s="146" t="s">
        <v>6684</v>
      </c>
      <c r="B254" s="147">
        <v>43721</v>
      </c>
      <c r="C254" s="146" t="s">
        <v>5978</v>
      </c>
      <c r="D254" s="146" t="s">
        <v>5979</v>
      </c>
      <c r="E254" s="146" t="s">
        <v>6685</v>
      </c>
      <c r="F254" s="146" t="s">
        <v>5980</v>
      </c>
      <c r="G254" s="146" t="s">
        <v>6003</v>
      </c>
      <c r="H254" s="146" t="s">
        <v>6004</v>
      </c>
      <c r="I254" s="146" t="s">
        <v>6005</v>
      </c>
      <c r="J254" s="146" t="s">
        <v>5983</v>
      </c>
      <c r="K254" s="146" t="s">
        <v>5984</v>
      </c>
      <c r="L254" s="146" t="s">
        <v>5985</v>
      </c>
      <c r="M254" s="146" t="s">
        <v>5986</v>
      </c>
      <c r="N254" s="146" t="s">
        <v>5983</v>
      </c>
      <c r="O254" s="146" t="s">
        <v>5987</v>
      </c>
      <c r="P254" s="146" t="s">
        <v>6006</v>
      </c>
      <c r="Q254" s="146" t="s">
        <v>6007</v>
      </c>
      <c r="R254" s="146" t="s">
        <v>6008</v>
      </c>
      <c r="S254" s="146" t="s">
        <v>6009</v>
      </c>
      <c r="T254" s="148">
        <v>145</v>
      </c>
      <c r="U254" s="148">
        <v>145</v>
      </c>
      <c r="V254" s="146" t="s">
        <v>5992</v>
      </c>
      <c r="W254" s="146" t="s">
        <v>5992</v>
      </c>
      <c r="X254" s="149">
        <v>340</v>
      </c>
      <c r="Y254" s="149">
        <v>340</v>
      </c>
      <c r="Z254" s="146" t="s">
        <v>5993</v>
      </c>
      <c r="AA254" s="150">
        <v>49300</v>
      </c>
      <c r="AB254" s="150">
        <v>0</v>
      </c>
      <c r="AC254" s="150">
        <v>4930</v>
      </c>
      <c r="AD254" s="151">
        <v>54230</v>
      </c>
      <c r="AE254" s="146" t="s">
        <v>5994</v>
      </c>
      <c r="AF254" s="146" t="s">
        <v>5993</v>
      </c>
      <c r="AG254" s="146" t="s">
        <v>5993</v>
      </c>
      <c r="AH254" s="146" t="s">
        <v>6686</v>
      </c>
      <c r="AI254" s="146" t="s">
        <v>5993</v>
      </c>
      <c r="AJ254" s="146" t="s">
        <v>5995</v>
      </c>
      <c r="AK254" s="146" t="s">
        <v>5996</v>
      </c>
      <c r="AL254" s="146" t="s">
        <v>6000</v>
      </c>
      <c r="AM254" s="138" t="s">
        <v>6010</v>
      </c>
      <c r="AN254" s="138" t="s">
        <v>6003</v>
      </c>
      <c r="AO254" s="138" t="s">
        <v>5993</v>
      </c>
      <c r="AP254" s="138" t="s">
        <v>5993</v>
      </c>
      <c r="AQ254" s="141">
        <v>145</v>
      </c>
      <c r="AR254" t="s">
        <v>29</v>
      </c>
      <c r="AS254" t="s">
        <v>30</v>
      </c>
    </row>
    <row r="255" spans="1:45" s="138" customFormat="1">
      <c r="A255" s="146" t="s">
        <v>6684</v>
      </c>
      <c r="B255" s="147">
        <v>43721</v>
      </c>
      <c r="C255" s="146" t="s">
        <v>5978</v>
      </c>
      <c r="D255" s="146" t="s">
        <v>5979</v>
      </c>
      <c r="E255" s="146" t="s">
        <v>6685</v>
      </c>
      <c r="F255" s="146" t="s">
        <v>5980</v>
      </c>
      <c r="G255" s="146" t="s">
        <v>6003</v>
      </c>
      <c r="H255" s="146" t="s">
        <v>6004</v>
      </c>
      <c r="I255" s="146" t="s">
        <v>6005</v>
      </c>
      <c r="J255" s="146" t="s">
        <v>5983</v>
      </c>
      <c r="K255" s="146" t="s">
        <v>5984</v>
      </c>
      <c r="L255" s="146" t="s">
        <v>5985</v>
      </c>
      <c r="M255" s="146" t="s">
        <v>5986</v>
      </c>
      <c r="N255" s="146" t="s">
        <v>5983</v>
      </c>
      <c r="O255" s="146" t="s">
        <v>5987</v>
      </c>
      <c r="P255" s="146" t="s">
        <v>6006</v>
      </c>
      <c r="Q255" s="146" t="s">
        <v>6007</v>
      </c>
      <c r="R255" s="146" t="s">
        <v>5998</v>
      </c>
      <c r="S255" s="146" t="s">
        <v>5999</v>
      </c>
      <c r="T255" s="148">
        <v>5</v>
      </c>
      <c r="U255" s="148">
        <v>5</v>
      </c>
      <c r="V255" s="146" t="s">
        <v>5992</v>
      </c>
      <c r="W255" s="146" t="s">
        <v>5992</v>
      </c>
      <c r="X255" s="149">
        <v>300</v>
      </c>
      <c r="Y255" s="149">
        <v>300</v>
      </c>
      <c r="Z255" s="146" t="s">
        <v>5993</v>
      </c>
      <c r="AA255" s="150">
        <v>1500</v>
      </c>
      <c r="AB255" s="150">
        <v>0</v>
      </c>
      <c r="AC255" s="150">
        <v>150</v>
      </c>
      <c r="AD255" s="151">
        <v>1650</v>
      </c>
      <c r="AE255" s="146" t="s">
        <v>5994</v>
      </c>
      <c r="AF255" s="146" t="s">
        <v>5993</v>
      </c>
      <c r="AG255" s="146" t="s">
        <v>5993</v>
      </c>
      <c r="AH255" s="146" t="s">
        <v>6686</v>
      </c>
      <c r="AI255" s="146" t="s">
        <v>5993</v>
      </c>
      <c r="AJ255" s="146" t="s">
        <v>5995</v>
      </c>
      <c r="AK255" s="146" t="s">
        <v>5996</v>
      </c>
      <c r="AL255" s="146" t="s">
        <v>6000</v>
      </c>
      <c r="AM255" s="138" t="s">
        <v>6010</v>
      </c>
      <c r="AN255" s="138" t="s">
        <v>6003</v>
      </c>
      <c r="AO255" s="138" t="s">
        <v>5993</v>
      </c>
      <c r="AP255" s="138" t="s">
        <v>5993</v>
      </c>
      <c r="AQ255" s="141">
        <v>5</v>
      </c>
      <c r="AR255" t="s">
        <v>29</v>
      </c>
      <c r="AS255" t="s">
        <v>30</v>
      </c>
    </row>
    <row r="256" spans="1:45" s="138" customFormat="1">
      <c r="A256" s="146" t="s">
        <v>6684</v>
      </c>
      <c r="B256" s="147">
        <v>43721</v>
      </c>
      <c r="C256" s="146" t="s">
        <v>5978</v>
      </c>
      <c r="D256" s="146" t="s">
        <v>5979</v>
      </c>
      <c r="E256" s="146" t="s">
        <v>6685</v>
      </c>
      <c r="F256" s="146" t="s">
        <v>5980</v>
      </c>
      <c r="G256" s="146" t="s">
        <v>6003</v>
      </c>
      <c r="H256" s="146" t="s">
        <v>6004</v>
      </c>
      <c r="I256" s="146" t="s">
        <v>6005</v>
      </c>
      <c r="J256" s="146" t="s">
        <v>5983</v>
      </c>
      <c r="K256" s="146" t="s">
        <v>5984</v>
      </c>
      <c r="L256" s="146" t="s">
        <v>5985</v>
      </c>
      <c r="M256" s="146" t="s">
        <v>5986</v>
      </c>
      <c r="N256" s="146" t="s">
        <v>5983</v>
      </c>
      <c r="O256" s="146" t="s">
        <v>5987</v>
      </c>
      <c r="P256" s="146" t="s">
        <v>6006</v>
      </c>
      <c r="Q256" s="146" t="s">
        <v>6007</v>
      </c>
      <c r="R256" s="146" t="s">
        <v>5990</v>
      </c>
      <c r="S256" s="146" t="s">
        <v>5991</v>
      </c>
      <c r="T256" s="148">
        <v>5</v>
      </c>
      <c r="U256" s="148">
        <v>5</v>
      </c>
      <c r="V256" s="146" t="s">
        <v>5992</v>
      </c>
      <c r="W256" s="146" t="s">
        <v>5992</v>
      </c>
      <c r="X256" s="149">
        <v>213.273</v>
      </c>
      <c r="Y256" s="149">
        <v>213.273</v>
      </c>
      <c r="Z256" s="146" t="s">
        <v>5993</v>
      </c>
      <c r="AA256" s="150">
        <v>1066.365</v>
      </c>
      <c r="AB256" s="150">
        <v>0</v>
      </c>
      <c r="AC256" s="150">
        <v>106.637</v>
      </c>
      <c r="AD256" s="151">
        <v>1173.002</v>
      </c>
      <c r="AE256" s="146" t="s">
        <v>5994</v>
      </c>
      <c r="AF256" s="146" t="s">
        <v>5993</v>
      </c>
      <c r="AG256" s="146" t="s">
        <v>5993</v>
      </c>
      <c r="AH256" s="146" t="s">
        <v>6686</v>
      </c>
      <c r="AI256" s="146" t="s">
        <v>5993</v>
      </c>
      <c r="AJ256" s="146" t="s">
        <v>5995</v>
      </c>
      <c r="AK256" s="146" t="s">
        <v>5996</v>
      </c>
      <c r="AL256" s="146" t="s">
        <v>6000</v>
      </c>
      <c r="AM256" s="138" t="s">
        <v>6010</v>
      </c>
      <c r="AN256" s="138" t="s">
        <v>6003</v>
      </c>
      <c r="AO256" s="138" t="s">
        <v>5993</v>
      </c>
      <c r="AP256" s="138" t="s">
        <v>5993</v>
      </c>
      <c r="AQ256" s="141">
        <v>5</v>
      </c>
      <c r="AR256" t="s">
        <v>29</v>
      </c>
      <c r="AS256" t="s">
        <v>30</v>
      </c>
    </row>
    <row r="257" spans="1:45" s="138" customFormat="1">
      <c r="A257" s="146" t="s">
        <v>6684</v>
      </c>
      <c r="B257" s="147">
        <v>43721</v>
      </c>
      <c r="C257" s="146" t="s">
        <v>5978</v>
      </c>
      <c r="D257" s="146" t="s">
        <v>5979</v>
      </c>
      <c r="E257" s="146" t="s">
        <v>6685</v>
      </c>
      <c r="F257" s="146" t="s">
        <v>5980</v>
      </c>
      <c r="G257" s="146" t="s">
        <v>6003</v>
      </c>
      <c r="H257" s="146" t="s">
        <v>6004</v>
      </c>
      <c r="I257" s="146" t="s">
        <v>6005</v>
      </c>
      <c r="J257" s="146" t="s">
        <v>5983</v>
      </c>
      <c r="K257" s="146" t="s">
        <v>5984</v>
      </c>
      <c r="L257" s="146" t="s">
        <v>5985</v>
      </c>
      <c r="M257" s="146" t="s">
        <v>5986</v>
      </c>
      <c r="N257" s="146" t="s">
        <v>5983</v>
      </c>
      <c r="O257" s="146" t="s">
        <v>5987</v>
      </c>
      <c r="P257" s="146" t="s">
        <v>6006</v>
      </c>
      <c r="Q257" s="146" t="s">
        <v>6007</v>
      </c>
      <c r="R257" s="146" t="s">
        <v>6024</v>
      </c>
      <c r="S257" s="146" t="s">
        <v>6025</v>
      </c>
      <c r="T257" s="148">
        <v>5</v>
      </c>
      <c r="U257" s="148">
        <v>5</v>
      </c>
      <c r="V257" s="146" t="s">
        <v>5992</v>
      </c>
      <c r="W257" s="146" t="s">
        <v>5992</v>
      </c>
      <c r="X257" s="149">
        <v>300</v>
      </c>
      <c r="Y257" s="149">
        <v>300</v>
      </c>
      <c r="Z257" s="146" t="s">
        <v>5993</v>
      </c>
      <c r="AA257" s="150">
        <v>1500</v>
      </c>
      <c r="AB257" s="150">
        <v>0</v>
      </c>
      <c r="AC257" s="150">
        <v>150</v>
      </c>
      <c r="AD257" s="151">
        <v>1650</v>
      </c>
      <c r="AE257" s="146" t="s">
        <v>5994</v>
      </c>
      <c r="AF257" s="146" t="s">
        <v>5993</v>
      </c>
      <c r="AG257" s="146" t="s">
        <v>5993</v>
      </c>
      <c r="AH257" s="146" t="s">
        <v>6686</v>
      </c>
      <c r="AI257" s="146" t="s">
        <v>5993</v>
      </c>
      <c r="AJ257" s="146" t="s">
        <v>5995</v>
      </c>
      <c r="AK257" s="146" t="s">
        <v>5996</v>
      </c>
      <c r="AL257" s="146" t="s">
        <v>6000</v>
      </c>
      <c r="AM257" s="138" t="s">
        <v>6010</v>
      </c>
      <c r="AN257" s="138" t="s">
        <v>6003</v>
      </c>
      <c r="AO257" s="138" t="s">
        <v>5993</v>
      </c>
      <c r="AP257" s="138" t="s">
        <v>5993</v>
      </c>
      <c r="AQ257" s="141">
        <v>5</v>
      </c>
      <c r="AR257" t="s">
        <v>29</v>
      </c>
      <c r="AS257" t="s">
        <v>30</v>
      </c>
    </row>
    <row r="258" spans="1:45" s="138" customFormat="1">
      <c r="A258" s="146" t="s">
        <v>6684</v>
      </c>
      <c r="B258" s="147">
        <v>43721</v>
      </c>
      <c r="C258" s="146" t="s">
        <v>5978</v>
      </c>
      <c r="D258" s="146" t="s">
        <v>5979</v>
      </c>
      <c r="E258" s="146" t="s">
        <v>6685</v>
      </c>
      <c r="F258" s="146" t="s">
        <v>5980</v>
      </c>
      <c r="G258" s="146" t="s">
        <v>6003</v>
      </c>
      <c r="H258" s="146" t="s">
        <v>6004</v>
      </c>
      <c r="I258" s="146" t="s">
        <v>6005</v>
      </c>
      <c r="J258" s="146" t="s">
        <v>5983</v>
      </c>
      <c r="K258" s="146" t="s">
        <v>5984</v>
      </c>
      <c r="L258" s="146" t="s">
        <v>5985</v>
      </c>
      <c r="M258" s="146" t="s">
        <v>5986</v>
      </c>
      <c r="N258" s="146" t="s">
        <v>5983</v>
      </c>
      <c r="O258" s="146" t="s">
        <v>5987</v>
      </c>
      <c r="P258" s="146" t="s">
        <v>6006</v>
      </c>
      <c r="Q258" s="146" t="s">
        <v>6007</v>
      </c>
      <c r="R258" s="146" t="s">
        <v>6011</v>
      </c>
      <c r="S258" s="146" t="s">
        <v>6012</v>
      </c>
      <c r="T258" s="148">
        <v>5</v>
      </c>
      <c r="U258" s="148">
        <v>5</v>
      </c>
      <c r="V258" s="146" t="s">
        <v>5992</v>
      </c>
      <c r="W258" s="146" t="s">
        <v>5992</v>
      </c>
      <c r="X258" s="149">
        <v>320</v>
      </c>
      <c r="Y258" s="149">
        <v>320</v>
      </c>
      <c r="Z258" s="146" t="s">
        <v>5993</v>
      </c>
      <c r="AA258" s="150">
        <v>1600</v>
      </c>
      <c r="AB258" s="150">
        <v>0</v>
      </c>
      <c r="AC258" s="150">
        <v>160</v>
      </c>
      <c r="AD258" s="151">
        <v>1760</v>
      </c>
      <c r="AE258" s="146" t="s">
        <v>5994</v>
      </c>
      <c r="AF258" s="146" t="s">
        <v>5993</v>
      </c>
      <c r="AG258" s="146" t="s">
        <v>5993</v>
      </c>
      <c r="AH258" s="146" t="s">
        <v>6686</v>
      </c>
      <c r="AI258" s="146" t="s">
        <v>5993</v>
      </c>
      <c r="AJ258" s="146" t="s">
        <v>5995</v>
      </c>
      <c r="AK258" s="146" t="s">
        <v>5996</v>
      </c>
      <c r="AL258" s="146" t="s">
        <v>6000</v>
      </c>
      <c r="AM258" s="138" t="s">
        <v>6010</v>
      </c>
      <c r="AN258" s="138" t="s">
        <v>6003</v>
      </c>
      <c r="AO258" s="138" t="s">
        <v>5993</v>
      </c>
      <c r="AP258" s="138" t="s">
        <v>5993</v>
      </c>
      <c r="AQ258" s="141">
        <v>5</v>
      </c>
      <c r="AR258" t="s">
        <v>29</v>
      </c>
      <c r="AS258" t="s">
        <v>30</v>
      </c>
    </row>
    <row r="259" spans="1:45" s="138" customFormat="1">
      <c r="A259" s="146" t="s">
        <v>6687</v>
      </c>
      <c r="B259" s="147">
        <v>43721</v>
      </c>
      <c r="C259" s="146" t="s">
        <v>5978</v>
      </c>
      <c r="D259" s="146" t="s">
        <v>5979</v>
      </c>
      <c r="E259" s="146" t="s">
        <v>6688</v>
      </c>
      <c r="F259" s="146" t="s">
        <v>5980</v>
      </c>
      <c r="G259" s="146" t="s">
        <v>6020</v>
      </c>
      <c r="H259" s="146" t="s">
        <v>6021</v>
      </c>
      <c r="I259" s="146" t="s">
        <v>6029</v>
      </c>
      <c r="J259" s="146" t="s">
        <v>5983</v>
      </c>
      <c r="K259" s="146" t="s">
        <v>5984</v>
      </c>
      <c r="L259" s="146" t="s">
        <v>5985</v>
      </c>
      <c r="M259" s="146" t="s">
        <v>5986</v>
      </c>
      <c r="N259" s="146" t="s">
        <v>5983</v>
      </c>
      <c r="O259" s="146" t="s">
        <v>5987</v>
      </c>
      <c r="P259" s="146" t="s">
        <v>6016</v>
      </c>
      <c r="Q259" s="146" t="s">
        <v>6017</v>
      </c>
      <c r="R259" s="146" t="s">
        <v>6018</v>
      </c>
      <c r="S259" s="146" t="s">
        <v>6019</v>
      </c>
      <c r="T259" s="148">
        <v>16</v>
      </c>
      <c r="U259" s="148">
        <v>16</v>
      </c>
      <c r="V259" s="146" t="s">
        <v>5992</v>
      </c>
      <c r="W259" s="146" t="s">
        <v>5992</v>
      </c>
      <c r="X259" s="149">
        <v>155.45500000000001</v>
      </c>
      <c r="Y259" s="149">
        <v>155.45500000000001</v>
      </c>
      <c r="Z259" s="146" t="s">
        <v>5993</v>
      </c>
      <c r="AA259" s="150">
        <v>2487.2800000000002</v>
      </c>
      <c r="AB259" s="150">
        <v>0</v>
      </c>
      <c r="AC259" s="150">
        <v>248.72800000000001</v>
      </c>
      <c r="AD259" s="151">
        <v>2736.0079999999998</v>
      </c>
      <c r="AE259" s="146" t="s">
        <v>5994</v>
      </c>
      <c r="AF259" s="146" t="s">
        <v>5993</v>
      </c>
      <c r="AG259" s="146" t="s">
        <v>5993</v>
      </c>
      <c r="AH259" s="146" t="s">
        <v>6689</v>
      </c>
      <c r="AI259" s="146" t="s">
        <v>5993</v>
      </c>
      <c r="AJ259" s="146" t="s">
        <v>5995</v>
      </c>
      <c r="AK259" s="146" t="s">
        <v>5996</v>
      </c>
      <c r="AL259" s="146" t="s">
        <v>6000</v>
      </c>
      <c r="AM259" s="138" t="s">
        <v>5993</v>
      </c>
      <c r="AN259" s="138" t="s">
        <v>6028</v>
      </c>
      <c r="AO259" s="138" t="s">
        <v>6029</v>
      </c>
      <c r="AP259" s="138" t="s">
        <v>13</v>
      </c>
      <c r="AQ259" s="141">
        <v>16</v>
      </c>
      <c r="AR259" t="s">
        <v>95</v>
      </c>
      <c r="AS259" t="s">
        <v>72</v>
      </c>
    </row>
    <row r="260" spans="1:45" s="138" customFormat="1">
      <c r="A260" s="146" t="s">
        <v>6687</v>
      </c>
      <c r="B260" s="147">
        <v>43721</v>
      </c>
      <c r="C260" s="146" t="s">
        <v>5978</v>
      </c>
      <c r="D260" s="146" t="s">
        <v>5979</v>
      </c>
      <c r="E260" s="146" t="s">
        <v>6688</v>
      </c>
      <c r="F260" s="146" t="s">
        <v>5980</v>
      </c>
      <c r="G260" s="146" t="s">
        <v>6020</v>
      </c>
      <c r="H260" s="146" t="s">
        <v>6021</v>
      </c>
      <c r="I260" s="146" t="s">
        <v>6029</v>
      </c>
      <c r="J260" s="146" t="s">
        <v>5983</v>
      </c>
      <c r="K260" s="146" t="s">
        <v>5984</v>
      </c>
      <c r="L260" s="146" t="s">
        <v>5985</v>
      </c>
      <c r="M260" s="146" t="s">
        <v>5986</v>
      </c>
      <c r="N260" s="146" t="s">
        <v>5983</v>
      </c>
      <c r="O260" s="146" t="s">
        <v>5987</v>
      </c>
      <c r="P260" s="146" t="s">
        <v>6016</v>
      </c>
      <c r="Q260" s="146" t="s">
        <v>6017</v>
      </c>
      <c r="R260" s="146" t="s">
        <v>6008</v>
      </c>
      <c r="S260" s="146" t="s">
        <v>6009</v>
      </c>
      <c r="T260" s="148">
        <v>8</v>
      </c>
      <c r="U260" s="148">
        <v>8</v>
      </c>
      <c r="V260" s="146" t="s">
        <v>5992</v>
      </c>
      <c r="W260" s="146" t="s">
        <v>5992</v>
      </c>
      <c r="X260" s="149">
        <v>355.45499999999998</v>
      </c>
      <c r="Y260" s="149">
        <v>355.45499999999998</v>
      </c>
      <c r="Z260" s="146" t="s">
        <v>5993</v>
      </c>
      <c r="AA260" s="150">
        <v>2843.64</v>
      </c>
      <c r="AB260" s="150">
        <v>0</v>
      </c>
      <c r="AC260" s="150">
        <v>284.36399999999998</v>
      </c>
      <c r="AD260" s="151">
        <v>3128.0039999999999</v>
      </c>
      <c r="AE260" s="146" t="s">
        <v>5994</v>
      </c>
      <c r="AF260" s="146" t="s">
        <v>5993</v>
      </c>
      <c r="AG260" s="146" t="s">
        <v>5993</v>
      </c>
      <c r="AH260" s="146" t="s">
        <v>6689</v>
      </c>
      <c r="AI260" s="146" t="s">
        <v>5993</v>
      </c>
      <c r="AJ260" s="146" t="s">
        <v>5995</v>
      </c>
      <c r="AK260" s="146" t="s">
        <v>5996</v>
      </c>
      <c r="AL260" s="146" t="s">
        <v>6000</v>
      </c>
      <c r="AM260" s="138" t="s">
        <v>5993</v>
      </c>
      <c r="AN260" s="138" t="s">
        <v>6028</v>
      </c>
      <c r="AO260" s="138" t="s">
        <v>6029</v>
      </c>
      <c r="AP260" s="138" t="s">
        <v>13</v>
      </c>
      <c r="AQ260" s="141">
        <v>8</v>
      </c>
      <c r="AR260" t="s">
        <v>95</v>
      </c>
      <c r="AS260" t="s">
        <v>72</v>
      </c>
    </row>
    <row r="261" spans="1:45" s="138" customFormat="1">
      <c r="A261" s="146" t="s">
        <v>6687</v>
      </c>
      <c r="B261" s="147">
        <v>43721</v>
      </c>
      <c r="C261" s="146" t="s">
        <v>5978</v>
      </c>
      <c r="D261" s="146" t="s">
        <v>5979</v>
      </c>
      <c r="E261" s="146" t="s">
        <v>6688</v>
      </c>
      <c r="F261" s="146" t="s">
        <v>5980</v>
      </c>
      <c r="G261" s="146" t="s">
        <v>6020</v>
      </c>
      <c r="H261" s="146" t="s">
        <v>6021</v>
      </c>
      <c r="I261" s="146" t="s">
        <v>6029</v>
      </c>
      <c r="J261" s="146" t="s">
        <v>5983</v>
      </c>
      <c r="K261" s="146" t="s">
        <v>5984</v>
      </c>
      <c r="L261" s="146" t="s">
        <v>5985</v>
      </c>
      <c r="M261" s="146" t="s">
        <v>5986</v>
      </c>
      <c r="N261" s="146" t="s">
        <v>5983</v>
      </c>
      <c r="O261" s="146" t="s">
        <v>5987</v>
      </c>
      <c r="P261" s="146" t="s">
        <v>6016</v>
      </c>
      <c r="Q261" s="146" t="s">
        <v>6017</v>
      </c>
      <c r="R261" s="146" t="s">
        <v>5990</v>
      </c>
      <c r="S261" s="146" t="s">
        <v>5991</v>
      </c>
      <c r="T261" s="148">
        <v>25</v>
      </c>
      <c r="U261" s="148">
        <v>25</v>
      </c>
      <c r="V261" s="146" t="s">
        <v>5992</v>
      </c>
      <c r="W261" s="146" t="s">
        <v>5992</v>
      </c>
      <c r="X261" s="149">
        <v>213.273</v>
      </c>
      <c r="Y261" s="149">
        <v>213.273</v>
      </c>
      <c r="Z261" s="146" t="s">
        <v>5993</v>
      </c>
      <c r="AA261" s="150">
        <v>5331.8249999999998</v>
      </c>
      <c r="AB261" s="150">
        <v>0</v>
      </c>
      <c r="AC261" s="150">
        <v>533.18200000000002</v>
      </c>
      <c r="AD261" s="151">
        <v>5865.0069999999996</v>
      </c>
      <c r="AE261" s="146" t="s">
        <v>5994</v>
      </c>
      <c r="AF261" s="146" t="s">
        <v>5993</v>
      </c>
      <c r="AG261" s="146" t="s">
        <v>5993</v>
      </c>
      <c r="AH261" s="146" t="s">
        <v>6689</v>
      </c>
      <c r="AI261" s="146" t="s">
        <v>5993</v>
      </c>
      <c r="AJ261" s="146" t="s">
        <v>5995</v>
      </c>
      <c r="AK261" s="146" t="s">
        <v>5996</v>
      </c>
      <c r="AL261" s="146" t="s">
        <v>6000</v>
      </c>
      <c r="AM261" s="138" t="s">
        <v>5993</v>
      </c>
      <c r="AN261" s="138" t="s">
        <v>6028</v>
      </c>
      <c r="AO261" s="138" t="s">
        <v>6029</v>
      </c>
      <c r="AP261" s="138" t="s">
        <v>13</v>
      </c>
      <c r="AQ261" s="141">
        <v>25</v>
      </c>
      <c r="AR261" t="s">
        <v>95</v>
      </c>
      <c r="AS261" t="s">
        <v>72</v>
      </c>
    </row>
    <row r="262" spans="1:45" s="138" customFormat="1">
      <c r="A262" s="146" t="s">
        <v>6687</v>
      </c>
      <c r="B262" s="147">
        <v>43721</v>
      </c>
      <c r="C262" s="146" t="s">
        <v>5978</v>
      </c>
      <c r="D262" s="146" t="s">
        <v>5979</v>
      </c>
      <c r="E262" s="146" t="s">
        <v>6688</v>
      </c>
      <c r="F262" s="146" t="s">
        <v>5980</v>
      </c>
      <c r="G262" s="146" t="s">
        <v>6020</v>
      </c>
      <c r="H262" s="146" t="s">
        <v>6021</v>
      </c>
      <c r="I262" s="146" t="s">
        <v>6029</v>
      </c>
      <c r="J262" s="146" t="s">
        <v>5983</v>
      </c>
      <c r="K262" s="146" t="s">
        <v>5984</v>
      </c>
      <c r="L262" s="146" t="s">
        <v>5985</v>
      </c>
      <c r="M262" s="146" t="s">
        <v>5986</v>
      </c>
      <c r="N262" s="146" t="s">
        <v>5983</v>
      </c>
      <c r="O262" s="146" t="s">
        <v>5987</v>
      </c>
      <c r="P262" s="146" t="s">
        <v>6016</v>
      </c>
      <c r="Q262" s="146" t="s">
        <v>6017</v>
      </c>
      <c r="R262" s="146" t="s">
        <v>5998</v>
      </c>
      <c r="S262" s="146" t="s">
        <v>5999</v>
      </c>
      <c r="T262" s="148">
        <v>13</v>
      </c>
      <c r="U262" s="148">
        <v>13</v>
      </c>
      <c r="V262" s="146" t="s">
        <v>5992</v>
      </c>
      <c r="W262" s="146" t="s">
        <v>5992</v>
      </c>
      <c r="X262" s="149">
        <v>313.63600000000002</v>
      </c>
      <c r="Y262" s="149">
        <v>313.63600000000002</v>
      </c>
      <c r="Z262" s="146" t="s">
        <v>5993</v>
      </c>
      <c r="AA262" s="150">
        <v>4077.268</v>
      </c>
      <c r="AB262" s="150">
        <v>0</v>
      </c>
      <c r="AC262" s="150">
        <v>407.72699999999998</v>
      </c>
      <c r="AD262" s="151">
        <v>4484.9949999999999</v>
      </c>
      <c r="AE262" s="146" t="s">
        <v>5994</v>
      </c>
      <c r="AF262" s="146" t="s">
        <v>5993</v>
      </c>
      <c r="AG262" s="146" t="s">
        <v>5993</v>
      </c>
      <c r="AH262" s="146" t="s">
        <v>6689</v>
      </c>
      <c r="AI262" s="146" t="s">
        <v>5993</v>
      </c>
      <c r="AJ262" s="146" t="s">
        <v>5995</v>
      </c>
      <c r="AK262" s="146" t="s">
        <v>5996</v>
      </c>
      <c r="AL262" s="146" t="s">
        <v>6000</v>
      </c>
      <c r="AM262" s="138" t="s">
        <v>5993</v>
      </c>
      <c r="AN262" s="138" t="s">
        <v>6028</v>
      </c>
      <c r="AO262" s="138" t="s">
        <v>6029</v>
      </c>
      <c r="AP262" s="138" t="s">
        <v>13</v>
      </c>
      <c r="AQ262" s="141">
        <v>13</v>
      </c>
      <c r="AR262" t="s">
        <v>95</v>
      </c>
      <c r="AS262" t="s">
        <v>72</v>
      </c>
    </row>
    <row r="263" spans="1:45" s="138" customFormat="1">
      <c r="A263" s="146" t="s">
        <v>6687</v>
      </c>
      <c r="B263" s="147">
        <v>43721</v>
      </c>
      <c r="C263" s="146" t="s">
        <v>5978</v>
      </c>
      <c r="D263" s="146" t="s">
        <v>5979</v>
      </c>
      <c r="E263" s="146" t="s">
        <v>6688</v>
      </c>
      <c r="F263" s="146" t="s">
        <v>5980</v>
      </c>
      <c r="G263" s="146" t="s">
        <v>6020</v>
      </c>
      <c r="H263" s="146" t="s">
        <v>6021</v>
      </c>
      <c r="I263" s="146" t="s">
        <v>6029</v>
      </c>
      <c r="J263" s="146" t="s">
        <v>5983</v>
      </c>
      <c r="K263" s="146" t="s">
        <v>5984</v>
      </c>
      <c r="L263" s="146" t="s">
        <v>5985</v>
      </c>
      <c r="M263" s="146" t="s">
        <v>5986</v>
      </c>
      <c r="N263" s="146" t="s">
        <v>5983</v>
      </c>
      <c r="O263" s="146" t="s">
        <v>5987</v>
      </c>
      <c r="P263" s="146" t="s">
        <v>6016</v>
      </c>
      <c r="Q263" s="146" t="s">
        <v>6017</v>
      </c>
      <c r="R263" s="146" t="s">
        <v>6001</v>
      </c>
      <c r="S263" s="146" t="s">
        <v>6002</v>
      </c>
      <c r="T263" s="148">
        <v>10</v>
      </c>
      <c r="U263" s="148">
        <v>10</v>
      </c>
      <c r="V263" s="146" t="s">
        <v>5992</v>
      </c>
      <c r="W263" s="146" t="s">
        <v>5992</v>
      </c>
      <c r="X263" s="149">
        <v>313.63600000000002</v>
      </c>
      <c r="Y263" s="149">
        <v>313.63600000000002</v>
      </c>
      <c r="Z263" s="146" t="s">
        <v>5993</v>
      </c>
      <c r="AA263" s="150">
        <v>3136.36</v>
      </c>
      <c r="AB263" s="150">
        <v>0</v>
      </c>
      <c r="AC263" s="150">
        <v>313.63600000000002</v>
      </c>
      <c r="AD263" s="151">
        <v>3449.9960000000001</v>
      </c>
      <c r="AE263" s="146" t="s">
        <v>5994</v>
      </c>
      <c r="AF263" s="146" t="s">
        <v>5993</v>
      </c>
      <c r="AG263" s="146" t="s">
        <v>5993</v>
      </c>
      <c r="AH263" s="146" t="s">
        <v>6689</v>
      </c>
      <c r="AI263" s="146" t="s">
        <v>5993</v>
      </c>
      <c r="AJ263" s="146" t="s">
        <v>5995</v>
      </c>
      <c r="AK263" s="146" t="s">
        <v>5996</v>
      </c>
      <c r="AL263" s="146" t="s">
        <v>6000</v>
      </c>
      <c r="AM263" s="138" t="s">
        <v>5993</v>
      </c>
      <c r="AN263" s="138" t="s">
        <v>6028</v>
      </c>
      <c r="AO263" s="138" t="s">
        <v>6029</v>
      </c>
      <c r="AP263" s="138" t="s">
        <v>13</v>
      </c>
      <c r="AQ263" s="141">
        <v>10</v>
      </c>
      <c r="AR263" t="s">
        <v>95</v>
      </c>
      <c r="AS263" t="s">
        <v>72</v>
      </c>
    </row>
    <row r="264" spans="1:45" s="138" customFormat="1">
      <c r="A264" s="146" t="s">
        <v>6687</v>
      </c>
      <c r="B264" s="147">
        <v>43721</v>
      </c>
      <c r="C264" s="146" t="s">
        <v>5978</v>
      </c>
      <c r="D264" s="146" t="s">
        <v>5979</v>
      </c>
      <c r="E264" s="146" t="s">
        <v>6688</v>
      </c>
      <c r="F264" s="146" t="s">
        <v>5980</v>
      </c>
      <c r="G264" s="146" t="s">
        <v>6020</v>
      </c>
      <c r="H264" s="146" t="s">
        <v>6021</v>
      </c>
      <c r="I264" s="146" t="s">
        <v>6029</v>
      </c>
      <c r="J264" s="146" t="s">
        <v>5983</v>
      </c>
      <c r="K264" s="146" t="s">
        <v>5984</v>
      </c>
      <c r="L264" s="146" t="s">
        <v>5985</v>
      </c>
      <c r="M264" s="146" t="s">
        <v>5986</v>
      </c>
      <c r="N264" s="146" t="s">
        <v>5983</v>
      </c>
      <c r="O264" s="146" t="s">
        <v>5987</v>
      </c>
      <c r="P264" s="146" t="s">
        <v>6016</v>
      </c>
      <c r="Q264" s="146" t="s">
        <v>6017</v>
      </c>
      <c r="R264" s="146" t="s">
        <v>6024</v>
      </c>
      <c r="S264" s="146" t="s">
        <v>6025</v>
      </c>
      <c r="T264" s="148">
        <v>1</v>
      </c>
      <c r="U264" s="148">
        <v>1</v>
      </c>
      <c r="V264" s="146" t="s">
        <v>5992</v>
      </c>
      <c r="W264" s="146" t="s">
        <v>5992</v>
      </c>
      <c r="X264" s="149">
        <v>313.63600000000002</v>
      </c>
      <c r="Y264" s="149">
        <v>313.63600000000002</v>
      </c>
      <c r="Z264" s="146" t="s">
        <v>5993</v>
      </c>
      <c r="AA264" s="150">
        <v>313.63600000000002</v>
      </c>
      <c r="AB264" s="150">
        <v>0</v>
      </c>
      <c r="AC264" s="150">
        <v>31.364000000000001</v>
      </c>
      <c r="AD264" s="151">
        <v>345</v>
      </c>
      <c r="AE264" s="146" t="s">
        <v>5994</v>
      </c>
      <c r="AF264" s="146" t="s">
        <v>5993</v>
      </c>
      <c r="AG264" s="146" t="s">
        <v>5993</v>
      </c>
      <c r="AH264" s="146" t="s">
        <v>6689</v>
      </c>
      <c r="AI264" s="146" t="s">
        <v>5993</v>
      </c>
      <c r="AJ264" s="146" t="s">
        <v>5995</v>
      </c>
      <c r="AK264" s="146" t="s">
        <v>5996</v>
      </c>
      <c r="AL264" s="146" t="s">
        <v>6000</v>
      </c>
      <c r="AM264" s="138" t="s">
        <v>5993</v>
      </c>
      <c r="AN264" s="138" t="s">
        <v>6028</v>
      </c>
      <c r="AO264" s="138" t="s">
        <v>6029</v>
      </c>
      <c r="AP264" s="138" t="s">
        <v>13</v>
      </c>
      <c r="AQ264" s="141">
        <v>1</v>
      </c>
      <c r="AR264" t="s">
        <v>95</v>
      </c>
      <c r="AS264" t="s">
        <v>72</v>
      </c>
    </row>
    <row r="265" spans="1:45" s="138" customFormat="1">
      <c r="A265" s="146" t="s">
        <v>6690</v>
      </c>
      <c r="B265" s="147">
        <v>43721</v>
      </c>
      <c r="C265" s="146" t="s">
        <v>5978</v>
      </c>
      <c r="D265" s="146" t="s">
        <v>5979</v>
      </c>
      <c r="E265" s="146" t="s">
        <v>6691</v>
      </c>
      <c r="F265" s="146" t="s">
        <v>5980</v>
      </c>
      <c r="G265" s="146" t="s">
        <v>6020</v>
      </c>
      <c r="H265" s="146" t="s">
        <v>6021</v>
      </c>
      <c r="I265" s="146" t="s">
        <v>6027</v>
      </c>
      <c r="J265" s="146" t="s">
        <v>5983</v>
      </c>
      <c r="K265" s="146" t="s">
        <v>5984</v>
      </c>
      <c r="L265" s="146" t="s">
        <v>5985</v>
      </c>
      <c r="M265" s="146" t="s">
        <v>5986</v>
      </c>
      <c r="N265" s="146" t="s">
        <v>5983</v>
      </c>
      <c r="O265" s="146" t="s">
        <v>5987</v>
      </c>
      <c r="P265" s="146" t="s">
        <v>6016</v>
      </c>
      <c r="Q265" s="146" t="s">
        <v>6017</v>
      </c>
      <c r="R265" s="146" t="s">
        <v>6008</v>
      </c>
      <c r="S265" s="146" t="s">
        <v>6009</v>
      </c>
      <c r="T265" s="148">
        <v>1</v>
      </c>
      <c r="U265" s="148">
        <v>1</v>
      </c>
      <c r="V265" s="146" t="s">
        <v>5992</v>
      </c>
      <c r="W265" s="146" t="s">
        <v>5992</v>
      </c>
      <c r="X265" s="149">
        <v>355.45499999999998</v>
      </c>
      <c r="Y265" s="149">
        <v>355.45499999999998</v>
      </c>
      <c r="Z265" s="146" t="s">
        <v>5993</v>
      </c>
      <c r="AA265" s="150">
        <v>355.45499999999998</v>
      </c>
      <c r="AB265" s="150">
        <v>0</v>
      </c>
      <c r="AC265" s="150">
        <v>35.545999999999999</v>
      </c>
      <c r="AD265" s="151">
        <v>391.00099999999998</v>
      </c>
      <c r="AE265" s="146" t="s">
        <v>5994</v>
      </c>
      <c r="AF265" s="146" t="s">
        <v>5993</v>
      </c>
      <c r="AG265" s="146" t="s">
        <v>5993</v>
      </c>
      <c r="AH265" s="146" t="s">
        <v>6692</v>
      </c>
      <c r="AI265" s="146" t="s">
        <v>5993</v>
      </c>
      <c r="AJ265" s="146" t="s">
        <v>5995</v>
      </c>
      <c r="AK265" s="146" t="s">
        <v>5996</v>
      </c>
      <c r="AL265" s="146" t="s">
        <v>6000</v>
      </c>
      <c r="AM265" s="138" t="s">
        <v>5993</v>
      </c>
      <c r="AN265" s="138" t="s">
        <v>6026</v>
      </c>
      <c r="AO265" s="138" t="s">
        <v>6027</v>
      </c>
      <c r="AP265" s="138" t="s">
        <v>13</v>
      </c>
      <c r="AQ265" s="141">
        <v>1</v>
      </c>
      <c r="AR265" t="s">
        <v>95</v>
      </c>
      <c r="AS265" t="s">
        <v>72</v>
      </c>
    </row>
    <row r="266" spans="1:45" s="138" customFormat="1">
      <c r="A266" s="146" t="s">
        <v>6690</v>
      </c>
      <c r="B266" s="147">
        <v>43721</v>
      </c>
      <c r="C266" s="146" t="s">
        <v>5978</v>
      </c>
      <c r="D266" s="146" t="s">
        <v>5979</v>
      </c>
      <c r="E266" s="146" t="s">
        <v>6691</v>
      </c>
      <c r="F266" s="146" t="s">
        <v>5980</v>
      </c>
      <c r="G266" s="146" t="s">
        <v>6020</v>
      </c>
      <c r="H266" s="146" t="s">
        <v>6021</v>
      </c>
      <c r="I266" s="146" t="s">
        <v>6027</v>
      </c>
      <c r="J266" s="146" t="s">
        <v>5983</v>
      </c>
      <c r="K266" s="146" t="s">
        <v>5984</v>
      </c>
      <c r="L266" s="146" t="s">
        <v>5985</v>
      </c>
      <c r="M266" s="146" t="s">
        <v>5986</v>
      </c>
      <c r="N266" s="146" t="s">
        <v>5983</v>
      </c>
      <c r="O266" s="146" t="s">
        <v>5987</v>
      </c>
      <c r="P266" s="146" t="s">
        <v>6016</v>
      </c>
      <c r="Q266" s="146" t="s">
        <v>6017</v>
      </c>
      <c r="R266" s="146" t="s">
        <v>5998</v>
      </c>
      <c r="S266" s="146" t="s">
        <v>5999</v>
      </c>
      <c r="T266" s="148">
        <v>14</v>
      </c>
      <c r="U266" s="148">
        <v>14</v>
      </c>
      <c r="V266" s="146" t="s">
        <v>5992</v>
      </c>
      <c r="W266" s="146" t="s">
        <v>5992</v>
      </c>
      <c r="X266" s="149">
        <v>313.63600000000002</v>
      </c>
      <c r="Y266" s="149">
        <v>313.63600000000002</v>
      </c>
      <c r="Z266" s="146" t="s">
        <v>5993</v>
      </c>
      <c r="AA266" s="150">
        <v>4390.9040000000005</v>
      </c>
      <c r="AB266" s="150">
        <v>0</v>
      </c>
      <c r="AC266" s="150">
        <v>439.09</v>
      </c>
      <c r="AD266" s="151">
        <v>4829.9939999999997</v>
      </c>
      <c r="AE266" s="146" t="s">
        <v>5994</v>
      </c>
      <c r="AF266" s="146" t="s">
        <v>5993</v>
      </c>
      <c r="AG266" s="146" t="s">
        <v>5993</v>
      </c>
      <c r="AH266" s="146" t="s">
        <v>6692</v>
      </c>
      <c r="AI266" s="146" t="s">
        <v>5993</v>
      </c>
      <c r="AJ266" s="146" t="s">
        <v>5995</v>
      </c>
      <c r="AK266" s="146" t="s">
        <v>5996</v>
      </c>
      <c r="AL266" s="146" t="s">
        <v>6000</v>
      </c>
      <c r="AM266" s="138" t="s">
        <v>5993</v>
      </c>
      <c r="AN266" s="138" t="s">
        <v>6026</v>
      </c>
      <c r="AO266" s="138" t="s">
        <v>6027</v>
      </c>
      <c r="AP266" s="138" t="s">
        <v>13</v>
      </c>
      <c r="AQ266" s="141">
        <v>14</v>
      </c>
      <c r="AR266" t="s">
        <v>95</v>
      </c>
      <c r="AS266" t="s">
        <v>72</v>
      </c>
    </row>
    <row r="267" spans="1:45" s="138" customFormat="1">
      <c r="A267" s="146" t="s">
        <v>6690</v>
      </c>
      <c r="B267" s="147">
        <v>43721</v>
      </c>
      <c r="C267" s="146" t="s">
        <v>5978</v>
      </c>
      <c r="D267" s="146" t="s">
        <v>5979</v>
      </c>
      <c r="E267" s="146" t="s">
        <v>6691</v>
      </c>
      <c r="F267" s="146" t="s">
        <v>5980</v>
      </c>
      <c r="G267" s="146" t="s">
        <v>6020</v>
      </c>
      <c r="H267" s="146" t="s">
        <v>6021</v>
      </c>
      <c r="I267" s="146" t="s">
        <v>6027</v>
      </c>
      <c r="J267" s="146" t="s">
        <v>5983</v>
      </c>
      <c r="K267" s="146" t="s">
        <v>5984</v>
      </c>
      <c r="L267" s="146" t="s">
        <v>5985</v>
      </c>
      <c r="M267" s="146" t="s">
        <v>5986</v>
      </c>
      <c r="N267" s="146" t="s">
        <v>5983</v>
      </c>
      <c r="O267" s="146" t="s">
        <v>5987</v>
      </c>
      <c r="P267" s="146" t="s">
        <v>6016</v>
      </c>
      <c r="Q267" s="146" t="s">
        <v>6017</v>
      </c>
      <c r="R267" s="146" t="s">
        <v>6001</v>
      </c>
      <c r="S267" s="146" t="s">
        <v>6002</v>
      </c>
      <c r="T267" s="148">
        <v>3</v>
      </c>
      <c r="U267" s="148">
        <v>3</v>
      </c>
      <c r="V267" s="146" t="s">
        <v>5992</v>
      </c>
      <c r="W267" s="146" t="s">
        <v>5992</v>
      </c>
      <c r="X267" s="149">
        <v>313.63600000000002</v>
      </c>
      <c r="Y267" s="149">
        <v>313.63600000000002</v>
      </c>
      <c r="Z267" s="146" t="s">
        <v>5993</v>
      </c>
      <c r="AA267" s="150">
        <v>940.90800000000002</v>
      </c>
      <c r="AB267" s="150">
        <v>0</v>
      </c>
      <c r="AC267" s="150">
        <v>94.090999999999994</v>
      </c>
      <c r="AD267" s="151">
        <v>1034.999</v>
      </c>
      <c r="AE267" s="146" t="s">
        <v>5994</v>
      </c>
      <c r="AF267" s="146" t="s">
        <v>5993</v>
      </c>
      <c r="AG267" s="146" t="s">
        <v>5993</v>
      </c>
      <c r="AH267" s="146" t="s">
        <v>6692</v>
      </c>
      <c r="AI267" s="146" t="s">
        <v>5993</v>
      </c>
      <c r="AJ267" s="146" t="s">
        <v>5995</v>
      </c>
      <c r="AK267" s="146" t="s">
        <v>5996</v>
      </c>
      <c r="AL267" s="146" t="s">
        <v>6000</v>
      </c>
      <c r="AM267" s="138" t="s">
        <v>5993</v>
      </c>
      <c r="AN267" s="138" t="s">
        <v>6026</v>
      </c>
      <c r="AO267" s="138" t="s">
        <v>6027</v>
      </c>
      <c r="AP267" s="138" t="s">
        <v>13</v>
      </c>
      <c r="AQ267" s="141">
        <v>3</v>
      </c>
      <c r="AR267" t="s">
        <v>95</v>
      </c>
      <c r="AS267" t="s">
        <v>72</v>
      </c>
    </row>
    <row r="268" spans="1:45" s="138" customFormat="1">
      <c r="A268" s="146" t="s">
        <v>6693</v>
      </c>
      <c r="B268" s="147">
        <v>43721</v>
      </c>
      <c r="C268" s="146" t="s">
        <v>5978</v>
      </c>
      <c r="D268" s="146" t="s">
        <v>5979</v>
      </c>
      <c r="E268" s="146" t="s">
        <v>6694</v>
      </c>
      <c r="F268" s="146" t="s">
        <v>5980</v>
      </c>
      <c r="G268" s="146" t="s">
        <v>6020</v>
      </c>
      <c r="H268" s="146" t="s">
        <v>6021</v>
      </c>
      <c r="I268" s="146" t="s">
        <v>6033</v>
      </c>
      <c r="J268" s="146" t="s">
        <v>5983</v>
      </c>
      <c r="K268" s="146" t="s">
        <v>5984</v>
      </c>
      <c r="L268" s="146" t="s">
        <v>5985</v>
      </c>
      <c r="M268" s="146" t="s">
        <v>5986</v>
      </c>
      <c r="N268" s="146" t="s">
        <v>5983</v>
      </c>
      <c r="O268" s="146" t="s">
        <v>5987</v>
      </c>
      <c r="P268" s="146" t="s">
        <v>6016</v>
      </c>
      <c r="Q268" s="146" t="s">
        <v>6017</v>
      </c>
      <c r="R268" s="146" t="s">
        <v>6018</v>
      </c>
      <c r="S268" s="146" t="s">
        <v>6019</v>
      </c>
      <c r="T268" s="148">
        <v>10</v>
      </c>
      <c r="U268" s="148">
        <v>10</v>
      </c>
      <c r="V268" s="146" t="s">
        <v>5992</v>
      </c>
      <c r="W268" s="146" t="s">
        <v>5992</v>
      </c>
      <c r="X268" s="149">
        <v>155.45500000000001</v>
      </c>
      <c r="Y268" s="149">
        <v>155.45500000000001</v>
      </c>
      <c r="Z268" s="146" t="s">
        <v>5993</v>
      </c>
      <c r="AA268" s="150">
        <v>1554.55</v>
      </c>
      <c r="AB268" s="150">
        <v>0</v>
      </c>
      <c r="AC268" s="150">
        <v>155.45500000000001</v>
      </c>
      <c r="AD268" s="151">
        <v>1710.0050000000001</v>
      </c>
      <c r="AE268" s="146" t="s">
        <v>5994</v>
      </c>
      <c r="AF268" s="146" t="s">
        <v>5993</v>
      </c>
      <c r="AG268" s="146" t="s">
        <v>5993</v>
      </c>
      <c r="AH268" s="146" t="s">
        <v>6695</v>
      </c>
      <c r="AI268" s="146" t="s">
        <v>5993</v>
      </c>
      <c r="AJ268" s="146" t="s">
        <v>5995</v>
      </c>
      <c r="AK268" s="146" t="s">
        <v>5996</v>
      </c>
      <c r="AL268" s="146" t="s">
        <v>6000</v>
      </c>
      <c r="AM268" s="138" t="s">
        <v>5993</v>
      </c>
      <c r="AN268" s="138" t="s">
        <v>6032</v>
      </c>
      <c r="AO268" s="138" t="s">
        <v>6033</v>
      </c>
      <c r="AP268" s="138" t="s">
        <v>13</v>
      </c>
      <c r="AQ268" s="141">
        <v>10</v>
      </c>
      <c r="AR268" t="s">
        <v>94</v>
      </c>
      <c r="AS268" t="s">
        <v>72</v>
      </c>
    </row>
    <row r="269" spans="1:45" s="138" customFormat="1">
      <c r="A269" s="146" t="s">
        <v>6693</v>
      </c>
      <c r="B269" s="147">
        <v>43721</v>
      </c>
      <c r="C269" s="146" t="s">
        <v>5978</v>
      </c>
      <c r="D269" s="146" t="s">
        <v>5979</v>
      </c>
      <c r="E269" s="146" t="s">
        <v>6694</v>
      </c>
      <c r="F269" s="146" t="s">
        <v>5980</v>
      </c>
      <c r="G269" s="146" t="s">
        <v>6020</v>
      </c>
      <c r="H269" s="146" t="s">
        <v>6021</v>
      </c>
      <c r="I269" s="146" t="s">
        <v>6033</v>
      </c>
      <c r="J269" s="146" t="s">
        <v>5983</v>
      </c>
      <c r="K269" s="146" t="s">
        <v>5984</v>
      </c>
      <c r="L269" s="146" t="s">
        <v>5985</v>
      </c>
      <c r="M269" s="146" t="s">
        <v>5986</v>
      </c>
      <c r="N269" s="146" t="s">
        <v>5983</v>
      </c>
      <c r="O269" s="146" t="s">
        <v>5987</v>
      </c>
      <c r="P269" s="146" t="s">
        <v>6016</v>
      </c>
      <c r="Q269" s="146" t="s">
        <v>6017</v>
      </c>
      <c r="R269" s="146" t="s">
        <v>6008</v>
      </c>
      <c r="S269" s="146" t="s">
        <v>6009</v>
      </c>
      <c r="T269" s="148">
        <v>2</v>
      </c>
      <c r="U269" s="148">
        <v>2</v>
      </c>
      <c r="V269" s="146" t="s">
        <v>5992</v>
      </c>
      <c r="W269" s="146" t="s">
        <v>5992</v>
      </c>
      <c r="X269" s="149">
        <v>355.45499999999998</v>
      </c>
      <c r="Y269" s="149">
        <v>355.45499999999998</v>
      </c>
      <c r="Z269" s="146" t="s">
        <v>5993</v>
      </c>
      <c r="AA269" s="150">
        <v>710.91</v>
      </c>
      <c r="AB269" s="150">
        <v>0</v>
      </c>
      <c r="AC269" s="150">
        <v>71.090999999999994</v>
      </c>
      <c r="AD269" s="151">
        <v>782.00099999999998</v>
      </c>
      <c r="AE269" s="146" t="s">
        <v>5994</v>
      </c>
      <c r="AF269" s="146" t="s">
        <v>5993</v>
      </c>
      <c r="AG269" s="146" t="s">
        <v>5993</v>
      </c>
      <c r="AH269" s="146" t="s">
        <v>6695</v>
      </c>
      <c r="AI269" s="146" t="s">
        <v>5993</v>
      </c>
      <c r="AJ269" s="146" t="s">
        <v>5995</v>
      </c>
      <c r="AK269" s="146" t="s">
        <v>5996</v>
      </c>
      <c r="AL269" s="146" t="s">
        <v>6000</v>
      </c>
      <c r="AM269" s="138" t="s">
        <v>5993</v>
      </c>
      <c r="AN269" s="138" t="s">
        <v>6032</v>
      </c>
      <c r="AO269" s="138" t="s">
        <v>6033</v>
      </c>
      <c r="AP269" s="138" t="s">
        <v>13</v>
      </c>
      <c r="AQ269" s="141">
        <v>2</v>
      </c>
      <c r="AR269" t="s">
        <v>94</v>
      </c>
      <c r="AS269" t="s">
        <v>72</v>
      </c>
    </row>
    <row r="270" spans="1:45" s="138" customFormat="1">
      <c r="A270" s="146" t="s">
        <v>6693</v>
      </c>
      <c r="B270" s="147">
        <v>43721</v>
      </c>
      <c r="C270" s="146" t="s">
        <v>5978</v>
      </c>
      <c r="D270" s="146" t="s">
        <v>5979</v>
      </c>
      <c r="E270" s="146" t="s">
        <v>6694</v>
      </c>
      <c r="F270" s="146" t="s">
        <v>5980</v>
      </c>
      <c r="G270" s="146" t="s">
        <v>6020</v>
      </c>
      <c r="H270" s="146" t="s">
        <v>6021</v>
      </c>
      <c r="I270" s="146" t="s">
        <v>6033</v>
      </c>
      <c r="J270" s="146" t="s">
        <v>5983</v>
      </c>
      <c r="K270" s="146" t="s">
        <v>5984</v>
      </c>
      <c r="L270" s="146" t="s">
        <v>5985</v>
      </c>
      <c r="M270" s="146" t="s">
        <v>5986</v>
      </c>
      <c r="N270" s="146" t="s">
        <v>5983</v>
      </c>
      <c r="O270" s="146" t="s">
        <v>5987</v>
      </c>
      <c r="P270" s="146" t="s">
        <v>6016</v>
      </c>
      <c r="Q270" s="146" t="s">
        <v>6017</v>
      </c>
      <c r="R270" s="146" t="s">
        <v>5998</v>
      </c>
      <c r="S270" s="146" t="s">
        <v>5999</v>
      </c>
      <c r="T270" s="148">
        <v>1</v>
      </c>
      <c r="U270" s="148">
        <v>1</v>
      </c>
      <c r="V270" s="146" t="s">
        <v>5992</v>
      </c>
      <c r="W270" s="146" t="s">
        <v>5992</v>
      </c>
      <c r="X270" s="149">
        <v>313.63600000000002</v>
      </c>
      <c r="Y270" s="149">
        <v>313.63600000000002</v>
      </c>
      <c r="Z270" s="146" t="s">
        <v>5993</v>
      </c>
      <c r="AA270" s="150">
        <v>313.63600000000002</v>
      </c>
      <c r="AB270" s="150">
        <v>0</v>
      </c>
      <c r="AC270" s="150">
        <v>31.364000000000001</v>
      </c>
      <c r="AD270" s="151">
        <v>345</v>
      </c>
      <c r="AE270" s="146" t="s">
        <v>5994</v>
      </c>
      <c r="AF270" s="146" t="s">
        <v>5993</v>
      </c>
      <c r="AG270" s="146" t="s">
        <v>5993</v>
      </c>
      <c r="AH270" s="146" t="s">
        <v>6695</v>
      </c>
      <c r="AI270" s="146" t="s">
        <v>5993</v>
      </c>
      <c r="AJ270" s="146" t="s">
        <v>5995</v>
      </c>
      <c r="AK270" s="146" t="s">
        <v>5996</v>
      </c>
      <c r="AL270" s="146" t="s">
        <v>6000</v>
      </c>
      <c r="AM270" s="138" t="s">
        <v>5993</v>
      </c>
      <c r="AN270" s="138" t="s">
        <v>6032</v>
      </c>
      <c r="AO270" s="138" t="s">
        <v>6033</v>
      </c>
      <c r="AP270" s="138" t="s">
        <v>13</v>
      </c>
      <c r="AQ270" s="141">
        <v>1</v>
      </c>
      <c r="AR270" t="s">
        <v>94</v>
      </c>
      <c r="AS270" t="s">
        <v>72</v>
      </c>
    </row>
    <row r="271" spans="1:45" s="138" customFormat="1">
      <c r="A271" s="146" t="s">
        <v>6693</v>
      </c>
      <c r="B271" s="147">
        <v>43721</v>
      </c>
      <c r="C271" s="146" t="s">
        <v>5978</v>
      </c>
      <c r="D271" s="146" t="s">
        <v>5979</v>
      </c>
      <c r="E271" s="146" t="s">
        <v>6694</v>
      </c>
      <c r="F271" s="146" t="s">
        <v>5980</v>
      </c>
      <c r="G271" s="146" t="s">
        <v>6020</v>
      </c>
      <c r="H271" s="146" t="s">
        <v>6021</v>
      </c>
      <c r="I271" s="146" t="s">
        <v>6033</v>
      </c>
      <c r="J271" s="146" t="s">
        <v>5983</v>
      </c>
      <c r="K271" s="146" t="s">
        <v>5984</v>
      </c>
      <c r="L271" s="146" t="s">
        <v>5985</v>
      </c>
      <c r="M271" s="146" t="s">
        <v>5986</v>
      </c>
      <c r="N271" s="146" t="s">
        <v>5983</v>
      </c>
      <c r="O271" s="146" t="s">
        <v>5987</v>
      </c>
      <c r="P271" s="146" t="s">
        <v>6016</v>
      </c>
      <c r="Q271" s="146" t="s">
        <v>6017</v>
      </c>
      <c r="R271" s="146" t="s">
        <v>6001</v>
      </c>
      <c r="S271" s="146" t="s">
        <v>6002</v>
      </c>
      <c r="T271" s="148">
        <v>1</v>
      </c>
      <c r="U271" s="148">
        <v>1</v>
      </c>
      <c r="V271" s="146" t="s">
        <v>5992</v>
      </c>
      <c r="W271" s="146" t="s">
        <v>5992</v>
      </c>
      <c r="X271" s="149">
        <v>313.63600000000002</v>
      </c>
      <c r="Y271" s="149">
        <v>313.63600000000002</v>
      </c>
      <c r="Z271" s="146" t="s">
        <v>5993</v>
      </c>
      <c r="AA271" s="150">
        <v>313.63600000000002</v>
      </c>
      <c r="AB271" s="150">
        <v>0</v>
      </c>
      <c r="AC271" s="150">
        <v>31.364000000000001</v>
      </c>
      <c r="AD271" s="151">
        <v>345</v>
      </c>
      <c r="AE271" s="146" t="s">
        <v>5994</v>
      </c>
      <c r="AF271" s="146" t="s">
        <v>5993</v>
      </c>
      <c r="AG271" s="146" t="s">
        <v>5993</v>
      </c>
      <c r="AH271" s="146" t="s">
        <v>6695</v>
      </c>
      <c r="AI271" s="146" t="s">
        <v>5993</v>
      </c>
      <c r="AJ271" s="146" t="s">
        <v>5995</v>
      </c>
      <c r="AK271" s="146" t="s">
        <v>5996</v>
      </c>
      <c r="AL271" s="146" t="s">
        <v>6000</v>
      </c>
      <c r="AM271" s="138" t="s">
        <v>5993</v>
      </c>
      <c r="AN271" s="138" t="s">
        <v>6032</v>
      </c>
      <c r="AO271" s="138" t="s">
        <v>6033</v>
      </c>
      <c r="AP271" s="138" t="s">
        <v>13</v>
      </c>
      <c r="AQ271" s="141">
        <v>1</v>
      </c>
      <c r="AR271" t="s">
        <v>94</v>
      </c>
      <c r="AS271" t="s">
        <v>72</v>
      </c>
    </row>
    <row r="272" spans="1:45" s="138" customFormat="1">
      <c r="A272" s="146" t="s">
        <v>6693</v>
      </c>
      <c r="B272" s="147">
        <v>43721</v>
      </c>
      <c r="C272" s="146" t="s">
        <v>5978</v>
      </c>
      <c r="D272" s="146" t="s">
        <v>5979</v>
      </c>
      <c r="E272" s="146" t="s">
        <v>6694</v>
      </c>
      <c r="F272" s="146" t="s">
        <v>5980</v>
      </c>
      <c r="G272" s="146" t="s">
        <v>6020</v>
      </c>
      <c r="H272" s="146" t="s">
        <v>6021</v>
      </c>
      <c r="I272" s="146" t="s">
        <v>6033</v>
      </c>
      <c r="J272" s="146" t="s">
        <v>5983</v>
      </c>
      <c r="K272" s="146" t="s">
        <v>5984</v>
      </c>
      <c r="L272" s="146" t="s">
        <v>5985</v>
      </c>
      <c r="M272" s="146" t="s">
        <v>5986</v>
      </c>
      <c r="N272" s="146" t="s">
        <v>5983</v>
      </c>
      <c r="O272" s="146" t="s">
        <v>5987</v>
      </c>
      <c r="P272" s="146" t="s">
        <v>6016</v>
      </c>
      <c r="Q272" s="146" t="s">
        <v>6017</v>
      </c>
      <c r="R272" s="146" t="s">
        <v>6024</v>
      </c>
      <c r="S272" s="146" t="s">
        <v>6025</v>
      </c>
      <c r="T272" s="148">
        <v>6</v>
      </c>
      <c r="U272" s="148">
        <v>6</v>
      </c>
      <c r="V272" s="146" t="s">
        <v>5992</v>
      </c>
      <c r="W272" s="146" t="s">
        <v>5992</v>
      </c>
      <c r="X272" s="149">
        <v>313.63600000000002</v>
      </c>
      <c r="Y272" s="149">
        <v>313.63600000000002</v>
      </c>
      <c r="Z272" s="146" t="s">
        <v>5993</v>
      </c>
      <c r="AA272" s="150">
        <v>1881.816</v>
      </c>
      <c r="AB272" s="150">
        <v>0</v>
      </c>
      <c r="AC272" s="150">
        <v>188.18100000000001</v>
      </c>
      <c r="AD272" s="151">
        <v>2069.9969999999998</v>
      </c>
      <c r="AE272" s="146" t="s">
        <v>5994</v>
      </c>
      <c r="AF272" s="146" t="s">
        <v>5993</v>
      </c>
      <c r="AG272" s="146" t="s">
        <v>5993</v>
      </c>
      <c r="AH272" s="146" t="s">
        <v>6695</v>
      </c>
      <c r="AI272" s="146" t="s">
        <v>5993</v>
      </c>
      <c r="AJ272" s="146" t="s">
        <v>5995</v>
      </c>
      <c r="AK272" s="146" t="s">
        <v>5996</v>
      </c>
      <c r="AL272" s="146" t="s">
        <v>6000</v>
      </c>
      <c r="AM272" s="138" t="s">
        <v>5993</v>
      </c>
      <c r="AN272" s="138" t="s">
        <v>6032</v>
      </c>
      <c r="AO272" s="138" t="s">
        <v>6033</v>
      </c>
      <c r="AP272" s="138" t="s">
        <v>13</v>
      </c>
      <c r="AQ272" s="141">
        <v>6</v>
      </c>
      <c r="AR272" t="s">
        <v>94</v>
      </c>
      <c r="AS272" t="s">
        <v>72</v>
      </c>
    </row>
    <row r="273" spans="1:45" s="138" customFormat="1">
      <c r="A273" s="146" t="s">
        <v>6696</v>
      </c>
      <c r="B273" s="147">
        <v>43721</v>
      </c>
      <c r="C273" s="146" t="s">
        <v>5978</v>
      </c>
      <c r="D273" s="146" t="s">
        <v>5979</v>
      </c>
      <c r="E273" s="146" t="s">
        <v>6697</v>
      </c>
      <c r="F273" s="146" t="s">
        <v>5980</v>
      </c>
      <c r="G273" s="146" t="s">
        <v>6020</v>
      </c>
      <c r="H273" s="146" t="s">
        <v>6021</v>
      </c>
      <c r="I273" s="146" t="s">
        <v>6031</v>
      </c>
      <c r="J273" s="146" t="s">
        <v>5983</v>
      </c>
      <c r="K273" s="146" t="s">
        <v>5984</v>
      </c>
      <c r="L273" s="146" t="s">
        <v>5985</v>
      </c>
      <c r="M273" s="146" t="s">
        <v>5986</v>
      </c>
      <c r="N273" s="146" t="s">
        <v>5983</v>
      </c>
      <c r="O273" s="146" t="s">
        <v>5987</v>
      </c>
      <c r="P273" s="146" t="s">
        <v>6016</v>
      </c>
      <c r="Q273" s="146" t="s">
        <v>6017</v>
      </c>
      <c r="R273" s="146" t="s">
        <v>6018</v>
      </c>
      <c r="S273" s="146" t="s">
        <v>6019</v>
      </c>
      <c r="T273" s="148">
        <v>16</v>
      </c>
      <c r="U273" s="148">
        <v>16</v>
      </c>
      <c r="V273" s="146" t="s">
        <v>5992</v>
      </c>
      <c r="W273" s="146" t="s">
        <v>5992</v>
      </c>
      <c r="X273" s="149">
        <v>155.45500000000001</v>
      </c>
      <c r="Y273" s="149">
        <v>155.45500000000001</v>
      </c>
      <c r="Z273" s="146" t="s">
        <v>5993</v>
      </c>
      <c r="AA273" s="150">
        <v>2487.2800000000002</v>
      </c>
      <c r="AB273" s="150">
        <v>0</v>
      </c>
      <c r="AC273" s="150">
        <v>248.72800000000001</v>
      </c>
      <c r="AD273" s="151">
        <v>2736.0079999999998</v>
      </c>
      <c r="AE273" s="146" t="s">
        <v>5994</v>
      </c>
      <c r="AF273" s="146" t="s">
        <v>5993</v>
      </c>
      <c r="AG273" s="146" t="s">
        <v>5993</v>
      </c>
      <c r="AH273" s="146" t="s">
        <v>6698</v>
      </c>
      <c r="AI273" s="146" t="s">
        <v>5993</v>
      </c>
      <c r="AJ273" s="146" t="s">
        <v>5995</v>
      </c>
      <c r="AK273" s="146" t="s">
        <v>5996</v>
      </c>
      <c r="AL273" s="146" t="s">
        <v>6000</v>
      </c>
      <c r="AM273" s="138" t="s">
        <v>5993</v>
      </c>
      <c r="AN273" s="138" t="s">
        <v>6030</v>
      </c>
      <c r="AO273" s="138" t="s">
        <v>6031</v>
      </c>
      <c r="AP273" s="138" t="s">
        <v>13</v>
      </c>
      <c r="AQ273" s="141">
        <v>16</v>
      </c>
      <c r="AR273" t="s">
        <v>95</v>
      </c>
      <c r="AS273" t="s">
        <v>72</v>
      </c>
    </row>
    <row r="274" spans="1:45" s="138" customFormat="1">
      <c r="A274" s="146" t="s">
        <v>6696</v>
      </c>
      <c r="B274" s="147">
        <v>43721</v>
      </c>
      <c r="C274" s="146" t="s">
        <v>5978</v>
      </c>
      <c r="D274" s="146" t="s">
        <v>5979</v>
      </c>
      <c r="E274" s="146" t="s">
        <v>6697</v>
      </c>
      <c r="F274" s="146" t="s">
        <v>5980</v>
      </c>
      <c r="G274" s="146" t="s">
        <v>6020</v>
      </c>
      <c r="H274" s="146" t="s">
        <v>6021</v>
      </c>
      <c r="I274" s="146" t="s">
        <v>6031</v>
      </c>
      <c r="J274" s="146" t="s">
        <v>5983</v>
      </c>
      <c r="K274" s="146" t="s">
        <v>5984</v>
      </c>
      <c r="L274" s="146" t="s">
        <v>5985</v>
      </c>
      <c r="M274" s="146" t="s">
        <v>5986</v>
      </c>
      <c r="N274" s="146" t="s">
        <v>5983</v>
      </c>
      <c r="O274" s="146" t="s">
        <v>5987</v>
      </c>
      <c r="P274" s="146" t="s">
        <v>6016</v>
      </c>
      <c r="Q274" s="146" t="s">
        <v>6017</v>
      </c>
      <c r="R274" s="146" t="s">
        <v>6008</v>
      </c>
      <c r="S274" s="146" t="s">
        <v>6009</v>
      </c>
      <c r="T274" s="148">
        <v>3</v>
      </c>
      <c r="U274" s="148">
        <v>3</v>
      </c>
      <c r="V274" s="146" t="s">
        <v>5992</v>
      </c>
      <c r="W274" s="146" t="s">
        <v>5992</v>
      </c>
      <c r="X274" s="149">
        <v>355.45499999999998</v>
      </c>
      <c r="Y274" s="149">
        <v>355.45499999999998</v>
      </c>
      <c r="Z274" s="146" t="s">
        <v>5993</v>
      </c>
      <c r="AA274" s="150">
        <v>1066.365</v>
      </c>
      <c r="AB274" s="150">
        <v>0</v>
      </c>
      <c r="AC274" s="150">
        <v>106.637</v>
      </c>
      <c r="AD274" s="151">
        <v>1173.002</v>
      </c>
      <c r="AE274" s="146" t="s">
        <v>5994</v>
      </c>
      <c r="AF274" s="146" t="s">
        <v>5993</v>
      </c>
      <c r="AG274" s="146" t="s">
        <v>5993</v>
      </c>
      <c r="AH274" s="146" t="s">
        <v>6698</v>
      </c>
      <c r="AI274" s="146" t="s">
        <v>5993</v>
      </c>
      <c r="AJ274" s="146" t="s">
        <v>5995</v>
      </c>
      <c r="AK274" s="146" t="s">
        <v>5996</v>
      </c>
      <c r="AL274" s="146" t="s">
        <v>6000</v>
      </c>
      <c r="AM274" s="138" t="s">
        <v>5993</v>
      </c>
      <c r="AN274" s="138" t="s">
        <v>6030</v>
      </c>
      <c r="AO274" s="138" t="s">
        <v>6031</v>
      </c>
      <c r="AP274" s="138" t="s">
        <v>13</v>
      </c>
      <c r="AQ274" s="141">
        <v>3</v>
      </c>
      <c r="AR274" t="s">
        <v>95</v>
      </c>
      <c r="AS274" t="s">
        <v>72</v>
      </c>
    </row>
    <row r="275" spans="1:45" s="138" customFormat="1">
      <c r="A275" s="146" t="s">
        <v>6696</v>
      </c>
      <c r="B275" s="147">
        <v>43721</v>
      </c>
      <c r="C275" s="146" t="s">
        <v>5978</v>
      </c>
      <c r="D275" s="146" t="s">
        <v>5979</v>
      </c>
      <c r="E275" s="146" t="s">
        <v>6697</v>
      </c>
      <c r="F275" s="146" t="s">
        <v>5980</v>
      </c>
      <c r="G275" s="146" t="s">
        <v>6020</v>
      </c>
      <c r="H275" s="146" t="s">
        <v>6021</v>
      </c>
      <c r="I275" s="146" t="s">
        <v>6031</v>
      </c>
      <c r="J275" s="146" t="s">
        <v>5983</v>
      </c>
      <c r="K275" s="146" t="s">
        <v>5984</v>
      </c>
      <c r="L275" s="146" t="s">
        <v>5985</v>
      </c>
      <c r="M275" s="146" t="s">
        <v>5986</v>
      </c>
      <c r="N275" s="146" t="s">
        <v>5983</v>
      </c>
      <c r="O275" s="146" t="s">
        <v>5987</v>
      </c>
      <c r="P275" s="146" t="s">
        <v>6016</v>
      </c>
      <c r="Q275" s="146" t="s">
        <v>6017</v>
      </c>
      <c r="R275" s="146" t="s">
        <v>5998</v>
      </c>
      <c r="S275" s="146" t="s">
        <v>5999</v>
      </c>
      <c r="T275" s="148">
        <v>3</v>
      </c>
      <c r="U275" s="148">
        <v>3</v>
      </c>
      <c r="V275" s="146" t="s">
        <v>5992</v>
      </c>
      <c r="W275" s="146" t="s">
        <v>5992</v>
      </c>
      <c r="X275" s="149">
        <v>313.63600000000002</v>
      </c>
      <c r="Y275" s="149">
        <v>313.63600000000002</v>
      </c>
      <c r="Z275" s="146" t="s">
        <v>5993</v>
      </c>
      <c r="AA275" s="150">
        <v>940.90800000000002</v>
      </c>
      <c r="AB275" s="150">
        <v>0</v>
      </c>
      <c r="AC275" s="150">
        <v>94.090999999999994</v>
      </c>
      <c r="AD275" s="151">
        <v>1034.999</v>
      </c>
      <c r="AE275" s="146" t="s">
        <v>5994</v>
      </c>
      <c r="AF275" s="146" t="s">
        <v>5993</v>
      </c>
      <c r="AG275" s="146" t="s">
        <v>5993</v>
      </c>
      <c r="AH275" s="146" t="s">
        <v>6698</v>
      </c>
      <c r="AI275" s="146" t="s">
        <v>5993</v>
      </c>
      <c r="AJ275" s="146" t="s">
        <v>5995</v>
      </c>
      <c r="AK275" s="146" t="s">
        <v>5996</v>
      </c>
      <c r="AL275" s="146" t="s">
        <v>6000</v>
      </c>
      <c r="AM275" s="138" t="s">
        <v>5993</v>
      </c>
      <c r="AN275" s="138" t="s">
        <v>6030</v>
      </c>
      <c r="AO275" s="138" t="s">
        <v>6031</v>
      </c>
      <c r="AP275" s="138" t="s">
        <v>13</v>
      </c>
      <c r="AQ275" s="141">
        <v>3</v>
      </c>
      <c r="AR275" t="s">
        <v>95</v>
      </c>
      <c r="AS275" t="s">
        <v>72</v>
      </c>
    </row>
    <row r="276" spans="1:45" s="138" customFormat="1">
      <c r="A276" s="146" t="s">
        <v>6696</v>
      </c>
      <c r="B276" s="147">
        <v>43721</v>
      </c>
      <c r="C276" s="146" t="s">
        <v>5978</v>
      </c>
      <c r="D276" s="146" t="s">
        <v>5979</v>
      </c>
      <c r="E276" s="146" t="s">
        <v>6697</v>
      </c>
      <c r="F276" s="146" t="s">
        <v>5980</v>
      </c>
      <c r="G276" s="146" t="s">
        <v>6020</v>
      </c>
      <c r="H276" s="146" t="s">
        <v>6021</v>
      </c>
      <c r="I276" s="146" t="s">
        <v>6031</v>
      </c>
      <c r="J276" s="146" t="s">
        <v>5983</v>
      </c>
      <c r="K276" s="146" t="s">
        <v>5984</v>
      </c>
      <c r="L276" s="146" t="s">
        <v>5985</v>
      </c>
      <c r="M276" s="146" t="s">
        <v>5986</v>
      </c>
      <c r="N276" s="146" t="s">
        <v>5983</v>
      </c>
      <c r="O276" s="146" t="s">
        <v>5987</v>
      </c>
      <c r="P276" s="146" t="s">
        <v>6016</v>
      </c>
      <c r="Q276" s="146" t="s">
        <v>6017</v>
      </c>
      <c r="R276" s="146" t="s">
        <v>6001</v>
      </c>
      <c r="S276" s="146" t="s">
        <v>6002</v>
      </c>
      <c r="T276" s="148">
        <v>2</v>
      </c>
      <c r="U276" s="148">
        <v>2</v>
      </c>
      <c r="V276" s="146" t="s">
        <v>5992</v>
      </c>
      <c r="W276" s="146" t="s">
        <v>5992</v>
      </c>
      <c r="X276" s="149">
        <v>313.63600000000002</v>
      </c>
      <c r="Y276" s="149">
        <v>313.63600000000002</v>
      </c>
      <c r="Z276" s="146" t="s">
        <v>5993</v>
      </c>
      <c r="AA276" s="150">
        <v>627.27200000000005</v>
      </c>
      <c r="AB276" s="150">
        <v>0</v>
      </c>
      <c r="AC276" s="150">
        <v>62.726999999999997</v>
      </c>
      <c r="AD276" s="151">
        <v>689.99900000000002</v>
      </c>
      <c r="AE276" s="146" t="s">
        <v>5994</v>
      </c>
      <c r="AF276" s="146" t="s">
        <v>5993</v>
      </c>
      <c r="AG276" s="146" t="s">
        <v>5993</v>
      </c>
      <c r="AH276" s="146" t="s">
        <v>6698</v>
      </c>
      <c r="AI276" s="146" t="s">
        <v>5993</v>
      </c>
      <c r="AJ276" s="146" t="s">
        <v>5995</v>
      </c>
      <c r="AK276" s="146" t="s">
        <v>5996</v>
      </c>
      <c r="AL276" s="146" t="s">
        <v>6000</v>
      </c>
      <c r="AM276" s="138" t="s">
        <v>5993</v>
      </c>
      <c r="AN276" s="138" t="s">
        <v>6030</v>
      </c>
      <c r="AO276" s="138" t="s">
        <v>6031</v>
      </c>
      <c r="AP276" s="138" t="s">
        <v>13</v>
      </c>
      <c r="AQ276" s="141">
        <v>2</v>
      </c>
      <c r="AR276" t="s">
        <v>95</v>
      </c>
      <c r="AS276" t="s">
        <v>72</v>
      </c>
    </row>
    <row r="277" spans="1:45" s="138" customFormat="1">
      <c r="A277" s="146" t="s">
        <v>6699</v>
      </c>
      <c r="B277" s="147">
        <v>43721</v>
      </c>
      <c r="C277" s="146" t="s">
        <v>5978</v>
      </c>
      <c r="D277" s="146" t="s">
        <v>5979</v>
      </c>
      <c r="E277" s="146" t="s">
        <v>6700</v>
      </c>
      <c r="F277" s="146" t="s">
        <v>5980</v>
      </c>
      <c r="G277" s="146" t="s">
        <v>6038</v>
      </c>
      <c r="H277" s="146" t="s">
        <v>6039</v>
      </c>
      <c r="I277" s="146" t="s">
        <v>6040</v>
      </c>
      <c r="J277" s="146" t="s">
        <v>5983</v>
      </c>
      <c r="K277" s="146" t="s">
        <v>5984</v>
      </c>
      <c r="L277" s="146" t="s">
        <v>5985</v>
      </c>
      <c r="M277" s="146" t="s">
        <v>5986</v>
      </c>
      <c r="N277" s="146" t="s">
        <v>5983</v>
      </c>
      <c r="O277" s="146" t="s">
        <v>5987</v>
      </c>
      <c r="P277" s="146" t="s">
        <v>6016</v>
      </c>
      <c r="Q277" s="146" t="s">
        <v>6017</v>
      </c>
      <c r="R277" s="146" t="s">
        <v>6018</v>
      </c>
      <c r="S277" s="146" t="s">
        <v>6019</v>
      </c>
      <c r="T277" s="148">
        <v>15</v>
      </c>
      <c r="U277" s="148">
        <v>15</v>
      </c>
      <c r="V277" s="146" t="s">
        <v>5992</v>
      </c>
      <c r="W277" s="146" t="s">
        <v>5992</v>
      </c>
      <c r="X277" s="149">
        <v>155.45500000000001</v>
      </c>
      <c r="Y277" s="149">
        <v>155.45500000000001</v>
      </c>
      <c r="Z277" s="146" t="s">
        <v>5993</v>
      </c>
      <c r="AA277" s="150">
        <v>2331.8249999999998</v>
      </c>
      <c r="AB277" s="150">
        <v>0</v>
      </c>
      <c r="AC277" s="150">
        <v>233.18199999999999</v>
      </c>
      <c r="AD277" s="151">
        <v>2565.0070000000001</v>
      </c>
      <c r="AE277" s="146" t="s">
        <v>5994</v>
      </c>
      <c r="AF277" s="146" t="s">
        <v>5993</v>
      </c>
      <c r="AG277" s="146" t="s">
        <v>5993</v>
      </c>
      <c r="AH277" s="146" t="s">
        <v>6701</v>
      </c>
      <c r="AI277" s="146" t="s">
        <v>5993</v>
      </c>
      <c r="AJ277" s="146" t="s">
        <v>5995</v>
      </c>
      <c r="AK277" s="146" t="s">
        <v>5996</v>
      </c>
      <c r="AL277" s="146" t="s">
        <v>6000</v>
      </c>
      <c r="AM277" s="138" t="s">
        <v>13</v>
      </c>
      <c r="AN277" s="138" t="s">
        <v>6038</v>
      </c>
      <c r="AO277" s="138" t="s">
        <v>5993</v>
      </c>
      <c r="AP277" s="138" t="s">
        <v>5993</v>
      </c>
      <c r="AQ277" s="141">
        <v>15</v>
      </c>
      <c r="AR277" t="s">
        <v>94</v>
      </c>
      <c r="AS277" t="s">
        <v>72</v>
      </c>
    </row>
    <row r="278" spans="1:45" s="138" customFormat="1">
      <c r="A278" s="146" t="s">
        <v>6699</v>
      </c>
      <c r="B278" s="147">
        <v>43721</v>
      </c>
      <c r="C278" s="146" t="s">
        <v>5978</v>
      </c>
      <c r="D278" s="146" t="s">
        <v>5979</v>
      </c>
      <c r="E278" s="146" t="s">
        <v>6700</v>
      </c>
      <c r="F278" s="146" t="s">
        <v>5980</v>
      </c>
      <c r="G278" s="146" t="s">
        <v>6038</v>
      </c>
      <c r="H278" s="146" t="s">
        <v>6039</v>
      </c>
      <c r="I278" s="146" t="s">
        <v>6040</v>
      </c>
      <c r="J278" s="146" t="s">
        <v>5983</v>
      </c>
      <c r="K278" s="146" t="s">
        <v>5984</v>
      </c>
      <c r="L278" s="146" t="s">
        <v>5985</v>
      </c>
      <c r="M278" s="146" t="s">
        <v>5986</v>
      </c>
      <c r="N278" s="146" t="s">
        <v>5983</v>
      </c>
      <c r="O278" s="146" t="s">
        <v>5987</v>
      </c>
      <c r="P278" s="146" t="s">
        <v>6016</v>
      </c>
      <c r="Q278" s="146" t="s">
        <v>6017</v>
      </c>
      <c r="R278" s="146" t="s">
        <v>6008</v>
      </c>
      <c r="S278" s="146" t="s">
        <v>6009</v>
      </c>
      <c r="T278" s="148">
        <v>2</v>
      </c>
      <c r="U278" s="148">
        <v>2</v>
      </c>
      <c r="V278" s="146" t="s">
        <v>5992</v>
      </c>
      <c r="W278" s="146" t="s">
        <v>5992</v>
      </c>
      <c r="X278" s="149">
        <v>340</v>
      </c>
      <c r="Y278" s="149">
        <v>340</v>
      </c>
      <c r="Z278" s="146" t="s">
        <v>5993</v>
      </c>
      <c r="AA278" s="150">
        <v>680</v>
      </c>
      <c r="AB278" s="150">
        <v>0</v>
      </c>
      <c r="AC278" s="150">
        <v>68</v>
      </c>
      <c r="AD278" s="151">
        <v>748</v>
      </c>
      <c r="AE278" s="146" t="s">
        <v>5994</v>
      </c>
      <c r="AF278" s="146" t="s">
        <v>5993</v>
      </c>
      <c r="AG278" s="146" t="s">
        <v>5993</v>
      </c>
      <c r="AH278" s="146" t="s">
        <v>6701</v>
      </c>
      <c r="AI278" s="146" t="s">
        <v>5993</v>
      </c>
      <c r="AJ278" s="146" t="s">
        <v>5995</v>
      </c>
      <c r="AK278" s="146" t="s">
        <v>5996</v>
      </c>
      <c r="AL278" s="146" t="s">
        <v>6000</v>
      </c>
      <c r="AM278" s="138" t="s">
        <v>13</v>
      </c>
      <c r="AN278" s="138" t="s">
        <v>6038</v>
      </c>
      <c r="AO278" s="138" t="s">
        <v>5993</v>
      </c>
      <c r="AP278" s="138" t="s">
        <v>5993</v>
      </c>
      <c r="AQ278" s="141">
        <v>2</v>
      </c>
      <c r="AR278" t="s">
        <v>94</v>
      </c>
      <c r="AS278" t="s">
        <v>72</v>
      </c>
    </row>
    <row r="279" spans="1:45" s="138" customFormat="1">
      <c r="A279" s="146" t="s">
        <v>6699</v>
      </c>
      <c r="B279" s="147">
        <v>43721</v>
      </c>
      <c r="C279" s="146" t="s">
        <v>5978</v>
      </c>
      <c r="D279" s="146" t="s">
        <v>5979</v>
      </c>
      <c r="E279" s="146" t="s">
        <v>6700</v>
      </c>
      <c r="F279" s="146" t="s">
        <v>5980</v>
      </c>
      <c r="G279" s="146" t="s">
        <v>6038</v>
      </c>
      <c r="H279" s="146" t="s">
        <v>6039</v>
      </c>
      <c r="I279" s="146" t="s">
        <v>6040</v>
      </c>
      <c r="J279" s="146" t="s">
        <v>5983</v>
      </c>
      <c r="K279" s="146" t="s">
        <v>5984</v>
      </c>
      <c r="L279" s="146" t="s">
        <v>5985</v>
      </c>
      <c r="M279" s="146" t="s">
        <v>5986</v>
      </c>
      <c r="N279" s="146" t="s">
        <v>5983</v>
      </c>
      <c r="O279" s="146" t="s">
        <v>5987</v>
      </c>
      <c r="P279" s="146" t="s">
        <v>6016</v>
      </c>
      <c r="Q279" s="146" t="s">
        <v>6017</v>
      </c>
      <c r="R279" s="146" t="s">
        <v>6044</v>
      </c>
      <c r="S279" s="146" t="s">
        <v>6045</v>
      </c>
      <c r="T279" s="148">
        <v>2</v>
      </c>
      <c r="U279" s="148">
        <v>2</v>
      </c>
      <c r="V279" s="146" t="s">
        <v>5992</v>
      </c>
      <c r="W279" s="146" t="s">
        <v>5992</v>
      </c>
      <c r="X279" s="149">
        <v>213.273</v>
      </c>
      <c r="Y279" s="149">
        <v>213.273</v>
      </c>
      <c r="Z279" s="146" t="s">
        <v>5993</v>
      </c>
      <c r="AA279" s="150">
        <v>426.54599999999999</v>
      </c>
      <c r="AB279" s="150">
        <v>0</v>
      </c>
      <c r="AC279" s="150">
        <v>42.655000000000001</v>
      </c>
      <c r="AD279" s="151">
        <v>469.20100000000002</v>
      </c>
      <c r="AE279" s="146" t="s">
        <v>5994</v>
      </c>
      <c r="AF279" s="146" t="s">
        <v>5993</v>
      </c>
      <c r="AG279" s="146" t="s">
        <v>5993</v>
      </c>
      <c r="AH279" s="146" t="s">
        <v>6701</v>
      </c>
      <c r="AI279" s="146" t="s">
        <v>5993</v>
      </c>
      <c r="AJ279" s="146" t="s">
        <v>5995</v>
      </c>
      <c r="AK279" s="146" t="s">
        <v>5996</v>
      </c>
      <c r="AL279" s="146" t="s">
        <v>6000</v>
      </c>
      <c r="AM279" s="138" t="s">
        <v>13</v>
      </c>
      <c r="AN279" s="138" t="s">
        <v>6038</v>
      </c>
      <c r="AO279" s="138" t="s">
        <v>5993</v>
      </c>
      <c r="AP279" s="138" t="s">
        <v>5993</v>
      </c>
      <c r="AQ279" s="141">
        <v>2</v>
      </c>
      <c r="AR279" t="s">
        <v>94</v>
      </c>
      <c r="AS279" t="s">
        <v>72</v>
      </c>
    </row>
    <row r="280" spans="1:45" s="138" customFormat="1">
      <c r="A280" s="146" t="s">
        <v>6699</v>
      </c>
      <c r="B280" s="147">
        <v>43721</v>
      </c>
      <c r="C280" s="146" t="s">
        <v>5978</v>
      </c>
      <c r="D280" s="146" t="s">
        <v>5979</v>
      </c>
      <c r="E280" s="146" t="s">
        <v>6700</v>
      </c>
      <c r="F280" s="146" t="s">
        <v>5980</v>
      </c>
      <c r="G280" s="146" t="s">
        <v>6038</v>
      </c>
      <c r="H280" s="146" t="s">
        <v>6039</v>
      </c>
      <c r="I280" s="146" t="s">
        <v>6040</v>
      </c>
      <c r="J280" s="146" t="s">
        <v>5983</v>
      </c>
      <c r="K280" s="146" t="s">
        <v>5984</v>
      </c>
      <c r="L280" s="146" t="s">
        <v>5985</v>
      </c>
      <c r="M280" s="146" t="s">
        <v>5986</v>
      </c>
      <c r="N280" s="146" t="s">
        <v>5983</v>
      </c>
      <c r="O280" s="146" t="s">
        <v>5987</v>
      </c>
      <c r="P280" s="146" t="s">
        <v>6016</v>
      </c>
      <c r="Q280" s="146" t="s">
        <v>6017</v>
      </c>
      <c r="R280" s="146" t="s">
        <v>6001</v>
      </c>
      <c r="S280" s="146" t="s">
        <v>6002</v>
      </c>
      <c r="T280" s="148">
        <v>1</v>
      </c>
      <c r="U280" s="148">
        <v>1</v>
      </c>
      <c r="V280" s="146" t="s">
        <v>5992</v>
      </c>
      <c r="W280" s="146" t="s">
        <v>5992</v>
      </c>
      <c r="X280" s="149">
        <v>300</v>
      </c>
      <c r="Y280" s="149">
        <v>300</v>
      </c>
      <c r="Z280" s="146" t="s">
        <v>5993</v>
      </c>
      <c r="AA280" s="150">
        <v>300</v>
      </c>
      <c r="AB280" s="150">
        <v>0</v>
      </c>
      <c r="AC280" s="150">
        <v>30</v>
      </c>
      <c r="AD280" s="151">
        <v>330</v>
      </c>
      <c r="AE280" s="146" t="s">
        <v>5994</v>
      </c>
      <c r="AF280" s="146" t="s">
        <v>5993</v>
      </c>
      <c r="AG280" s="146" t="s">
        <v>5993</v>
      </c>
      <c r="AH280" s="146" t="s">
        <v>6701</v>
      </c>
      <c r="AI280" s="146" t="s">
        <v>5993</v>
      </c>
      <c r="AJ280" s="146" t="s">
        <v>5995</v>
      </c>
      <c r="AK280" s="146" t="s">
        <v>5996</v>
      </c>
      <c r="AL280" s="146" t="s">
        <v>6000</v>
      </c>
      <c r="AM280" s="138" t="s">
        <v>13</v>
      </c>
      <c r="AN280" s="138" t="s">
        <v>6038</v>
      </c>
      <c r="AO280" s="138" t="s">
        <v>5993</v>
      </c>
      <c r="AP280" s="138" t="s">
        <v>5993</v>
      </c>
      <c r="AQ280" s="141">
        <v>1</v>
      </c>
      <c r="AR280" t="s">
        <v>94</v>
      </c>
      <c r="AS280" t="s">
        <v>72</v>
      </c>
    </row>
    <row r="281" spans="1:45" s="138" customFormat="1">
      <c r="A281" s="146" t="s">
        <v>6699</v>
      </c>
      <c r="B281" s="147">
        <v>43721</v>
      </c>
      <c r="C281" s="146" t="s">
        <v>5978</v>
      </c>
      <c r="D281" s="146" t="s">
        <v>5979</v>
      </c>
      <c r="E281" s="146" t="s">
        <v>6700</v>
      </c>
      <c r="F281" s="146" t="s">
        <v>5980</v>
      </c>
      <c r="G281" s="146" t="s">
        <v>6038</v>
      </c>
      <c r="H281" s="146" t="s">
        <v>6039</v>
      </c>
      <c r="I281" s="146" t="s">
        <v>6040</v>
      </c>
      <c r="J281" s="146" t="s">
        <v>5983</v>
      </c>
      <c r="K281" s="146" t="s">
        <v>5984</v>
      </c>
      <c r="L281" s="146" t="s">
        <v>5985</v>
      </c>
      <c r="M281" s="146" t="s">
        <v>5986</v>
      </c>
      <c r="N281" s="146" t="s">
        <v>5983</v>
      </c>
      <c r="O281" s="146" t="s">
        <v>5987</v>
      </c>
      <c r="P281" s="146" t="s">
        <v>6016</v>
      </c>
      <c r="Q281" s="146" t="s">
        <v>6017</v>
      </c>
      <c r="R281" s="146" t="s">
        <v>5998</v>
      </c>
      <c r="S281" s="146" t="s">
        <v>5999</v>
      </c>
      <c r="T281" s="148">
        <v>3</v>
      </c>
      <c r="U281" s="148">
        <v>3</v>
      </c>
      <c r="V281" s="146" t="s">
        <v>5992</v>
      </c>
      <c r="W281" s="146" t="s">
        <v>5992</v>
      </c>
      <c r="X281" s="149">
        <v>300</v>
      </c>
      <c r="Y281" s="149">
        <v>300</v>
      </c>
      <c r="Z281" s="146" t="s">
        <v>5993</v>
      </c>
      <c r="AA281" s="150">
        <v>900</v>
      </c>
      <c r="AB281" s="150">
        <v>0</v>
      </c>
      <c r="AC281" s="150">
        <v>90</v>
      </c>
      <c r="AD281" s="151">
        <v>990</v>
      </c>
      <c r="AE281" s="146" t="s">
        <v>5994</v>
      </c>
      <c r="AF281" s="146" t="s">
        <v>5993</v>
      </c>
      <c r="AG281" s="146" t="s">
        <v>5993</v>
      </c>
      <c r="AH281" s="146" t="s">
        <v>6701</v>
      </c>
      <c r="AI281" s="146" t="s">
        <v>5993</v>
      </c>
      <c r="AJ281" s="146" t="s">
        <v>5995</v>
      </c>
      <c r="AK281" s="146" t="s">
        <v>5996</v>
      </c>
      <c r="AL281" s="146" t="s">
        <v>6000</v>
      </c>
      <c r="AM281" s="138" t="s">
        <v>13</v>
      </c>
      <c r="AN281" s="138" t="s">
        <v>6038</v>
      </c>
      <c r="AO281" s="138" t="s">
        <v>5993</v>
      </c>
      <c r="AP281" s="138" t="s">
        <v>5993</v>
      </c>
      <c r="AQ281" s="141">
        <v>3</v>
      </c>
      <c r="AR281" t="s">
        <v>94</v>
      </c>
      <c r="AS281" t="s">
        <v>72</v>
      </c>
    </row>
    <row r="282" spans="1:45" s="138" customFormat="1">
      <c r="A282" s="146" t="s">
        <v>6699</v>
      </c>
      <c r="B282" s="147">
        <v>43721</v>
      </c>
      <c r="C282" s="146" t="s">
        <v>5978</v>
      </c>
      <c r="D282" s="146" t="s">
        <v>5979</v>
      </c>
      <c r="E282" s="146" t="s">
        <v>6700</v>
      </c>
      <c r="F282" s="146" t="s">
        <v>5980</v>
      </c>
      <c r="G282" s="146" t="s">
        <v>6038</v>
      </c>
      <c r="H282" s="146" t="s">
        <v>6039</v>
      </c>
      <c r="I282" s="146" t="s">
        <v>6040</v>
      </c>
      <c r="J282" s="146" t="s">
        <v>5983</v>
      </c>
      <c r="K282" s="146" t="s">
        <v>5984</v>
      </c>
      <c r="L282" s="146" t="s">
        <v>5985</v>
      </c>
      <c r="M282" s="146" t="s">
        <v>5986</v>
      </c>
      <c r="N282" s="146" t="s">
        <v>5983</v>
      </c>
      <c r="O282" s="146" t="s">
        <v>5987</v>
      </c>
      <c r="P282" s="146" t="s">
        <v>6016</v>
      </c>
      <c r="Q282" s="146" t="s">
        <v>6017</v>
      </c>
      <c r="R282" s="146" t="s">
        <v>5990</v>
      </c>
      <c r="S282" s="146" t="s">
        <v>5991</v>
      </c>
      <c r="T282" s="148">
        <v>5</v>
      </c>
      <c r="U282" s="148">
        <v>5</v>
      </c>
      <c r="V282" s="146" t="s">
        <v>5992</v>
      </c>
      <c r="W282" s="146" t="s">
        <v>5992</v>
      </c>
      <c r="X282" s="149">
        <v>213.273</v>
      </c>
      <c r="Y282" s="149">
        <v>213.273</v>
      </c>
      <c r="Z282" s="146" t="s">
        <v>5993</v>
      </c>
      <c r="AA282" s="150">
        <v>1066.365</v>
      </c>
      <c r="AB282" s="150">
        <v>0</v>
      </c>
      <c r="AC282" s="150">
        <v>106.637</v>
      </c>
      <c r="AD282" s="151">
        <v>1173.002</v>
      </c>
      <c r="AE282" s="146" t="s">
        <v>5994</v>
      </c>
      <c r="AF282" s="146" t="s">
        <v>5993</v>
      </c>
      <c r="AG282" s="146" t="s">
        <v>5993</v>
      </c>
      <c r="AH282" s="146" t="s">
        <v>6701</v>
      </c>
      <c r="AI282" s="146" t="s">
        <v>5993</v>
      </c>
      <c r="AJ282" s="146" t="s">
        <v>5995</v>
      </c>
      <c r="AK282" s="146" t="s">
        <v>5996</v>
      </c>
      <c r="AL282" s="146" t="s">
        <v>6000</v>
      </c>
      <c r="AM282" s="138" t="s">
        <v>13</v>
      </c>
      <c r="AN282" s="138" t="s">
        <v>6038</v>
      </c>
      <c r="AO282" s="138" t="s">
        <v>5993</v>
      </c>
      <c r="AP282" s="138" t="s">
        <v>5993</v>
      </c>
      <c r="AQ282" s="141">
        <v>5</v>
      </c>
      <c r="AR282" t="s">
        <v>94</v>
      </c>
      <c r="AS282" t="s">
        <v>72</v>
      </c>
    </row>
    <row r="283" spans="1:45" s="138" customFormat="1">
      <c r="A283" s="146" t="s">
        <v>6702</v>
      </c>
      <c r="B283" s="147">
        <v>43721</v>
      </c>
      <c r="C283" s="146" t="s">
        <v>5978</v>
      </c>
      <c r="D283" s="146" t="s">
        <v>5979</v>
      </c>
      <c r="E283" s="146" t="s">
        <v>6703</v>
      </c>
      <c r="F283" s="146" t="s">
        <v>5980</v>
      </c>
      <c r="G283" s="146" t="s">
        <v>6046</v>
      </c>
      <c r="H283" s="146" t="s">
        <v>6047</v>
      </c>
      <c r="I283" s="146" t="s">
        <v>6048</v>
      </c>
      <c r="J283" s="146" t="s">
        <v>5983</v>
      </c>
      <c r="K283" s="146" t="s">
        <v>5984</v>
      </c>
      <c r="L283" s="146" t="s">
        <v>5985</v>
      </c>
      <c r="M283" s="146" t="s">
        <v>5986</v>
      </c>
      <c r="N283" s="146" t="s">
        <v>5983</v>
      </c>
      <c r="O283" s="146" t="s">
        <v>5987</v>
      </c>
      <c r="P283" s="146" t="s">
        <v>6016</v>
      </c>
      <c r="Q283" s="146" t="s">
        <v>6017</v>
      </c>
      <c r="R283" s="146" t="s">
        <v>6018</v>
      </c>
      <c r="S283" s="146" t="s">
        <v>6019</v>
      </c>
      <c r="T283" s="148">
        <v>20</v>
      </c>
      <c r="U283" s="148">
        <v>20</v>
      </c>
      <c r="V283" s="146" t="s">
        <v>5992</v>
      </c>
      <c r="W283" s="146" t="s">
        <v>5992</v>
      </c>
      <c r="X283" s="149">
        <v>155.45500000000001</v>
      </c>
      <c r="Y283" s="149">
        <v>155.45500000000001</v>
      </c>
      <c r="Z283" s="146" t="s">
        <v>5993</v>
      </c>
      <c r="AA283" s="150">
        <v>3109.1</v>
      </c>
      <c r="AB283" s="150">
        <v>0</v>
      </c>
      <c r="AC283" s="150">
        <v>310.91000000000003</v>
      </c>
      <c r="AD283" s="151">
        <v>3420.01</v>
      </c>
      <c r="AE283" s="146" t="s">
        <v>5994</v>
      </c>
      <c r="AF283" s="146" t="s">
        <v>5993</v>
      </c>
      <c r="AG283" s="146" t="s">
        <v>5993</v>
      </c>
      <c r="AH283" s="146" t="s">
        <v>6704</v>
      </c>
      <c r="AI283" s="146" t="s">
        <v>5993</v>
      </c>
      <c r="AJ283" s="146" t="s">
        <v>5995</v>
      </c>
      <c r="AK283" s="146" t="s">
        <v>5996</v>
      </c>
      <c r="AL283" s="146" t="s">
        <v>6000</v>
      </c>
      <c r="AM283" s="138" t="s">
        <v>13</v>
      </c>
      <c r="AN283" s="138" t="s">
        <v>6046</v>
      </c>
      <c r="AO283" s="138" t="s">
        <v>5993</v>
      </c>
      <c r="AP283" s="138" t="s">
        <v>5993</v>
      </c>
      <c r="AQ283" s="141">
        <v>20</v>
      </c>
      <c r="AR283" t="s">
        <v>94</v>
      </c>
      <c r="AS283" t="s">
        <v>72</v>
      </c>
    </row>
    <row r="284" spans="1:45" s="138" customFormat="1">
      <c r="A284" s="146" t="s">
        <v>6702</v>
      </c>
      <c r="B284" s="147">
        <v>43721</v>
      </c>
      <c r="C284" s="146" t="s">
        <v>5978</v>
      </c>
      <c r="D284" s="146" t="s">
        <v>5979</v>
      </c>
      <c r="E284" s="146" t="s">
        <v>6703</v>
      </c>
      <c r="F284" s="146" t="s">
        <v>5980</v>
      </c>
      <c r="G284" s="146" t="s">
        <v>6046</v>
      </c>
      <c r="H284" s="146" t="s">
        <v>6047</v>
      </c>
      <c r="I284" s="146" t="s">
        <v>6048</v>
      </c>
      <c r="J284" s="146" t="s">
        <v>5983</v>
      </c>
      <c r="K284" s="146" t="s">
        <v>5984</v>
      </c>
      <c r="L284" s="146" t="s">
        <v>5985</v>
      </c>
      <c r="M284" s="146" t="s">
        <v>5986</v>
      </c>
      <c r="N284" s="146" t="s">
        <v>5983</v>
      </c>
      <c r="O284" s="146" t="s">
        <v>5987</v>
      </c>
      <c r="P284" s="146" t="s">
        <v>6016</v>
      </c>
      <c r="Q284" s="146" t="s">
        <v>6017</v>
      </c>
      <c r="R284" s="146" t="s">
        <v>6008</v>
      </c>
      <c r="S284" s="146" t="s">
        <v>6009</v>
      </c>
      <c r="T284" s="148">
        <v>10</v>
      </c>
      <c r="U284" s="148">
        <v>10</v>
      </c>
      <c r="V284" s="146" t="s">
        <v>5992</v>
      </c>
      <c r="W284" s="146" t="s">
        <v>5992</v>
      </c>
      <c r="X284" s="149">
        <v>340</v>
      </c>
      <c r="Y284" s="149">
        <v>340</v>
      </c>
      <c r="Z284" s="146" t="s">
        <v>5993</v>
      </c>
      <c r="AA284" s="150">
        <v>3400</v>
      </c>
      <c r="AB284" s="150">
        <v>0</v>
      </c>
      <c r="AC284" s="150">
        <v>340</v>
      </c>
      <c r="AD284" s="151">
        <v>3740</v>
      </c>
      <c r="AE284" s="146" t="s">
        <v>5994</v>
      </c>
      <c r="AF284" s="146" t="s">
        <v>5993</v>
      </c>
      <c r="AG284" s="146" t="s">
        <v>5993</v>
      </c>
      <c r="AH284" s="146" t="s">
        <v>6704</v>
      </c>
      <c r="AI284" s="146" t="s">
        <v>5993</v>
      </c>
      <c r="AJ284" s="146" t="s">
        <v>5995</v>
      </c>
      <c r="AK284" s="146" t="s">
        <v>5996</v>
      </c>
      <c r="AL284" s="146" t="s">
        <v>6000</v>
      </c>
      <c r="AM284" s="138" t="s">
        <v>13</v>
      </c>
      <c r="AN284" s="138" t="s">
        <v>6046</v>
      </c>
      <c r="AO284" s="138" t="s">
        <v>5993</v>
      </c>
      <c r="AP284" s="138" t="s">
        <v>5993</v>
      </c>
      <c r="AQ284" s="141">
        <v>10</v>
      </c>
      <c r="AR284" t="s">
        <v>94</v>
      </c>
      <c r="AS284" t="s">
        <v>72</v>
      </c>
    </row>
    <row r="285" spans="1:45" s="138" customFormat="1">
      <c r="A285" s="146" t="s">
        <v>6702</v>
      </c>
      <c r="B285" s="147">
        <v>43721</v>
      </c>
      <c r="C285" s="146" t="s">
        <v>5978</v>
      </c>
      <c r="D285" s="146" t="s">
        <v>5979</v>
      </c>
      <c r="E285" s="146" t="s">
        <v>6703</v>
      </c>
      <c r="F285" s="146" t="s">
        <v>5980</v>
      </c>
      <c r="G285" s="146" t="s">
        <v>6046</v>
      </c>
      <c r="H285" s="146" t="s">
        <v>6047</v>
      </c>
      <c r="I285" s="146" t="s">
        <v>6048</v>
      </c>
      <c r="J285" s="146" t="s">
        <v>5983</v>
      </c>
      <c r="K285" s="146" t="s">
        <v>5984</v>
      </c>
      <c r="L285" s="146" t="s">
        <v>5985</v>
      </c>
      <c r="M285" s="146" t="s">
        <v>5986</v>
      </c>
      <c r="N285" s="146" t="s">
        <v>5983</v>
      </c>
      <c r="O285" s="146" t="s">
        <v>5987</v>
      </c>
      <c r="P285" s="146" t="s">
        <v>6016</v>
      </c>
      <c r="Q285" s="146" t="s">
        <v>6017</v>
      </c>
      <c r="R285" s="146" t="s">
        <v>6044</v>
      </c>
      <c r="S285" s="146" t="s">
        <v>6045</v>
      </c>
      <c r="T285" s="148">
        <v>5</v>
      </c>
      <c r="U285" s="148">
        <v>5</v>
      </c>
      <c r="V285" s="146" t="s">
        <v>5992</v>
      </c>
      <c r="W285" s="146" t="s">
        <v>5992</v>
      </c>
      <c r="X285" s="149">
        <v>213.273</v>
      </c>
      <c r="Y285" s="149">
        <v>213.273</v>
      </c>
      <c r="Z285" s="146" t="s">
        <v>5993</v>
      </c>
      <c r="AA285" s="150">
        <v>1066.365</v>
      </c>
      <c r="AB285" s="150">
        <v>0</v>
      </c>
      <c r="AC285" s="150">
        <v>106.637</v>
      </c>
      <c r="AD285" s="151">
        <v>1173.002</v>
      </c>
      <c r="AE285" s="146" t="s">
        <v>5994</v>
      </c>
      <c r="AF285" s="146" t="s">
        <v>5993</v>
      </c>
      <c r="AG285" s="146" t="s">
        <v>5993</v>
      </c>
      <c r="AH285" s="146" t="s">
        <v>6704</v>
      </c>
      <c r="AI285" s="146" t="s">
        <v>5993</v>
      </c>
      <c r="AJ285" s="146" t="s">
        <v>5995</v>
      </c>
      <c r="AK285" s="146" t="s">
        <v>5996</v>
      </c>
      <c r="AL285" s="146" t="s">
        <v>6000</v>
      </c>
      <c r="AM285" s="138" t="s">
        <v>13</v>
      </c>
      <c r="AN285" s="138" t="s">
        <v>6046</v>
      </c>
      <c r="AO285" s="138" t="s">
        <v>5993</v>
      </c>
      <c r="AP285" s="138" t="s">
        <v>5993</v>
      </c>
      <c r="AQ285" s="141">
        <v>5</v>
      </c>
      <c r="AR285" t="s">
        <v>94</v>
      </c>
      <c r="AS285" t="s">
        <v>72</v>
      </c>
    </row>
    <row r="286" spans="1:45" s="138" customFormat="1">
      <c r="A286" s="146" t="s">
        <v>6702</v>
      </c>
      <c r="B286" s="147">
        <v>43721</v>
      </c>
      <c r="C286" s="146" t="s">
        <v>5978</v>
      </c>
      <c r="D286" s="146" t="s">
        <v>5979</v>
      </c>
      <c r="E286" s="146" t="s">
        <v>6703</v>
      </c>
      <c r="F286" s="146" t="s">
        <v>5980</v>
      </c>
      <c r="G286" s="146" t="s">
        <v>6046</v>
      </c>
      <c r="H286" s="146" t="s">
        <v>6047</v>
      </c>
      <c r="I286" s="146" t="s">
        <v>6048</v>
      </c>
      <c r="J286" s="146" t="s">
        <v>5983</v>
      </c>
      <c r="K286" s="146" t="s">
        <v>5984</v>
      </c>
      <c r="L286" s="146" t="s">
        <v>5985</v>
      </c>
      <c r="M286" s="146" t="s">
        <v>5986</v>
      </c>
      <c r="N286" s="146" t="s">
        <v>5983</v>
      </c>
      <c r="O286" s="146" t="s">
        <v>5987</v>
      </c>
      <c r="P286" s="146" t="s">
        <v>6016</v>
      </c>
      <c r="Q286" s="146" t="s">
        <v>6017</v>
      </c>
      <c r="R286" s="146" t="s">
        <v>6001</v>
      </c>
      <c r="S286" s="146" t="s">
        <v>6002</v>
      </c>
      <c r="T286" s="148">
        <v>2</v>
      </c>
      <c r="U286" s="148">
        <v>2</v>
      </c>
      <c r="V286" s="146" t="s">
        <v>5992</v>
      </c>
      <c r="W286" s="146" t="s">
        <v>5992</v>
      </c>
      <c r="X286" s="149">
        <v>300</v>
      </c>
      <c r="Y286" s="149">
        <v>300</v>
      </c>
      <c r="Z286" s="146" t="s">
        <v>5993</v>
      </c>
      <c r="AA286" s="150">
        <v>600</v>
      </c>
      <c r="AB286" s="150">
        <v>0</v>
      </c>
      <c r="AC286" s="150">
        <v>60</v>
      </c>
      <c r="AD286" s="151">
        <v>660</v>
      </c>
      <c r="AE286" s="146" t="s">
        <v>5994</v>
      </c>
      <c r="AF286" s="146" t="s">
        <v>5993</v>
      </c>
      <c r="AG286" s="146" t="s">
        <v>5993</v>
      </c>
      <c r="AH286" s="146" t="s">
        <v>6704</v>
      </c>
      <c r="AI286" s="146" t="s">
        <v>5993</v>
      </c>
      <c r="AJ286" s="146" t="s">
        <v>5995</v>
      </c>
      <c r="AK286" s="146" t="s">
        <v>5996</v>
      </c>
      <c r="AL286" s="146" t="s">
        <v>6000</v>
      </c>
      <c r="AM286" s="138" t="s">
        <v>13</v>
      </c>
      <c r="AN286" s="138" t="s">
        <v>6046</v>
      </c>
      <c r="AO286" s="138" t="s">
        <v>5993</v>
      </c>
      <c r="AP286" s="138" t="s">
        <v>5993</v>
      </c>
      <c r="AQ286" s="141">
        <v>2</v>
      </c>
      <c r="AR286" t="s">
        <v>94</v>
      </c>
      <c r="AS286" t="s">
        <v>72</v>
      </c>
    </row>
    <row r="287" spans="1:45" s="138" customFormat="1">
      <c r="A287" s="146" t="s">
        <v>6702</v>
      </c>
      <c r="B287" s="147">
        <v>43721</v>
      </c>
      <c r="C287" s="146" t="s">
        <v>5978</v>
      </c>
      <c r="D287" s="146" t="s">
        <v>5979</v>
      </c>
      <c r="E287" s="146" t="s">
        <v>6703</v>
      </c>
      <c r="F287" s="146" t="s">
        <v>5980</v>
      </c>
      <c r="G287" s="146" t="s">
        <v>6046</v>
      </c>
      <c r="H287" s="146" t="s">
        <v>6047</v>
      </c>
      <c r="I287" s="146" t="s">
        <v>6048</v>
      </c>
      <c r="J287" s="146" t="s">
        <v>5983</v>
      </c>
      <c r="K287" s="146" t="s">
        <v>5984</v>
      </c>
      <c r="L287" s="146" t="s">
        <v>5985</v>
      </c>
      <c r="M287" s="146" t="s">
        <v>5986</v>
      </c>
      <c r="N287" s="146" t="s">
        <v>5983</v>
      </c>
      <c r="O287" s="146" t="s">
        <v>5987</v>
      </c>
      <c r="P287" s="146" t="s">
        <v>6016</v>
      </c>
      <c r="Q287" s="146" t="s">
        <v>6017</v>
      </c>
      <c r="R287" s="146" t="s">
        <v>5998</v>
      </c>
      <c r="S287" s="146" t="s">
        <v>5999</v>
      </c>
      <c r="T287" s="148">
        <v>3</v>
      </c>
      <c r="U287" s="148">
        <v>3</v>
      </c>
      <c r="V287" s="146" t="s">
        <v>5992</v>
      </c>
      <c r="W287" s="146" t="s">
        <v>5992</v>
      </c>
      <c r="X287" s="149">
        <v>300</v>
      </c>
      <c r="Y287" s="149">
        <v>300</v>
      </c>
      <c r="Z287" s="146" t="s">
        <v>5993</v>
      </c>
      <c r="AA287" s="150">
        <v>900</v>
      </c>
      <c r="AB287" s="150">
        <v>0</v>
      </c>
      <c r="AC287" s="150">
        <v>90</v>
      </c>
      <c r="AD287" s="151">
        <v>990</v>
      </c>
      <c r="AE287" s="146" t="s">
        <v>5994</v>
      </c>
      <c r="AF287" s="146" t="s">
        <v>5993</v>
      </c>
      <c r="AG287" s="146" t="s">
        <v>5993</v>
      </c>
      <c r="AH287" s="146" t="s">
        <v>6704</v>
      </c>
      <c r="AI287" s="146" t="s">
        <v>5993</v>
      </c>
      <c r="AJ287" s="146" t="s">
        <v>5995</v>
      </c>
      <c r="AK287" s="146" t="s">
        <v>5996</v>
      </c>
      <c r="AL287" s="146" t="s">
        <v>6000</v>
      </c>
      <c r="AM287" s="138" t="s">
        <v>13</v>
      </c>
      <c r="AN287" s="138" t="s">
        <v>6046</v>
      </c>
      <c r="AO287" s="138" t="s">
        <v>5993</v>
      </c>
      <c r="AP287" s="138" t="s">
        <v>5993</v>
      </c>
      <c r="AQ287" s="141">
        <v>3</v>
      </c>
      <c r="AR287" t="s">
        <v>94</v>
      </c>
      <c r="AS287" t="s">
        <v>72</v>
      </c>
    </row>
    <row r="288" spans="1:45" s="138" customFormat="1">
      <c r="A288" s="146" t="s">
        <v>6702</v>
      </c>
      <c r="B288" s="147">
        <v>43721</v>
      </c>
      <c r="C288" s="146" t="s">
        <v>5978</v>
      </c>
      <c r="D288" s="146" t="s">
        <v>5979</v>
      </c>
      <c r="E288" s="146" t="s">
        <v>6703</v>
      </c>
      <c r="F288" s="146" t="s">
        <v>5980</v>
      </c>
      <c r="G288" s="146" t="s">
        <v>6046</v>
      </c>
      <c r="H288" s="146" t="s">
        <v>6047</v>
      </c>
      <c r="I288" s="146" t="s">
        <v>6048</v>
      </c>
      <c r="J288" s="146" t="s">
        <v>5983</v>
      </c>
      <c r="K288" s="146" t="s">
        <v>5984</v>
      </c>
      <c r="L288" s="146" t="s">
        <v>5985</v>
      </c>
      <c r="M288" s="146" t="s">
        <v>5986</v>
      </c>
      <c r="N288" s="146" t="s">
        <v>5983</v>
      </c>
      <c r="O288" s="146" t="s">
        <v>5987</v>
      </c>
      <c r="P288" s="146" t="s">
        <v>6016</v>
      </c>
      <c r="Q288" s="146" t="s">
        <v>6017</v>
      </c>
      <c r="R288" s="146" t="s">
        <v>5990</v>
      </c>
      <c r="S288" s="146" t="s">
        <v>5991</v>
      </c>
      <c r="T288" s="148">
        <v>10</v>
      </c>
      <c r="U288" s="148">
        <v>10</v>
      </c>
      <c r="V288" s="146" t="s">
        <v>5992</v>
      </c>
      <c r="W288" s="146" t="s">
        <v>5992</v>
      </c>
      <c r="X288" s="149">
        <v>213.273</v>
      </c>
      <c r="Y288" s="149">
        <v>213.273</v>
      </c>
      <c r="Z288" s="146" t="s">
        <v>5993</v>
      </c>
      <c r="AA288" s="150">
        <v>2132.73</v>
      </c>
      <c r="AB288" s="150">
        <v>0</v>
      </c>
      <c r="AC288" s="150">
        <v>213.273</v>
      </c>
      <c r="AD288" s="151">
        <v>2346.0030000000002</v>
      </c>
      <c r="AE288" s="146" t="s">
        <v>5994</v>
      </c>
      <c r="AF288" s="146" t="s">
        <v>5993</v>
      </c>
      <c r="AG288" s="146" t="s">
        <v>5993</v>
      </c>
      <c r="AH288" s="146" t="s">
        <v>6704</v>
      </c>
      <c r="AI288" s="146" t="s">
        <v>5993</v>
      </c>
      <c r="AJ288" s="146" t="s">
        <v>5995</v>
      </c>
      <c r="AK288" s="146" t="s">
        <v>5996</v>
      </c>
      <c r="AL288" s="146" t="s">
        <v>6000</v>
      </c>
      <c r="AM288" s="138" t="s">
        <v>13</v>
      </c>
      <c r="AN288" s="138" t="s">
        <v>6046</v>
      </c>
      <c r="AO288" s="138" t="s">
        <v>5993</v>
      </c>
      <c r="AP288" s="138" t="s">
        <v>5993</v>
      </c>
      <c r="AQ288" s="141">
        <v>10</v>
      </c>
      <c r="AR288" t="s">
        <v>94</v>
      </c>
      <c r="AS288" t="s">
        <v>72</v>
      </c>
    </row>
    <row r="289" spans="1:45" s="138" customFormat="1">
      <c r="A289" s="146" t="s">
        <v>6702</v>
      </c>
      <c r="B289" s="147">
        <v>43721</v>
      </c>
      <c r="C289" s="146" t="s">
        <v>5978</v>
      </c>
      <c r="D289" s="146" t="s">
        <v>5979</v>
      </c>
      <c r="E289" s="146" t="s">
        <v>6703</v>
      </c>
      <c r="F289" s="146" t="s">
        <v>5980</v>
      </c>
      <c r="G289" s="146" t="s">
        <v>6046</v>
      </c>
      <c r="H289" s="146" t="s">
        <v>6047</v>
      </c>
      <c r="I289" s="146" t="s">
        <v>6048</v>
      </c>
      <c r="J289" s="146" t="s">
        <v>5983</v>
      </c>
      <c r="K289" s="146" t="s">
        <v>5984</v>
      </c>
      <c r="L289" s="146" t="s">
        <v>5985</v>
      </c>
      <c r="M289" s="146" t="s">
        <v>5986</v>
      </c>
      <c r="N289" s="146" t="s">
        <v>5983</v>
      </c>
      <c r="O289" s="146" t="s">
        <v>5987</v>
      </c>
      <c r="P289" s="146" t="s">
        <v>6016</v>
      </c>
      <c r="Q289" s="146" t="s">
        <v>6017</v>
      </c>
      <c r="R289" s="146" t="s">
        <v>6024</v>
      </c>
      <c r="S289" s="146" t="s">
        <v>6025</v>
      </c>
      <c r="T289" s="148">
        <v>2</v>
      </c>
      <c r="U289" s="148">
        <v>2</v>
      </c>
      <c r="V289" s="146" t="s">
        <v>5992</v>
      </c>
      <c r="W289" s="146" t="s">
        <v>5992</v>
      </c>
      <c r="X289" s="149">
        <v>300</v>
      </c>
      <c r="Y289" s="149">
        <v>300</v>
      </c>
      <c r="Z289" s="146" t="s">
        <v>5993</v>
      </c>
      <c r="AA289" s="150">
        <v>600</v>
      </c>
      <c r="AB289" s="150">
        <v>0</v>
      </c>
      <c r="AC289" s="150">
        <v>60</v>
      </c>
      <c r="AD289" s="151">
        <v>660</v>
      </c>
      <c r="AE289" s="146" t="s">
        <v>5994</v>
      </c>
      <c r="AF289" s="146" t="s">
        <v>5993</v>
      </c>
      <c r="AG289" s="146" t="s">
        <v>5993</v>
      </c>
      <c r="AH289" s="146" t="s">
        <v>6704</v>
      </c>
      <c r="AI289" s="146" t="s">
        <v>5993</v>
      </c>
      <c r="AJ289" s="146" t="s">
        <v>5995</v>
      </c>
      <c r="AK289" s="146" t="s">
        <v>5996</v>
      </c>
      <c r="AL289" s="146" t="s">
        <v>6000</v>
      </c>
      <c r="AM289" s="138" t="s">
        <v>13</v>
      </c>
      <c r="AN289" s="138" t="s">
        <v>6046</v>
      </c>
      <c r="AO289" s="138" t="s">
        <v>5993</v>
      </c>
      <c r="AP289" s="138" t="s">
        <v>5993</v>
      </c>
      <c r="AQ289" s="141">
        <v>2</v>
      </c>
      <c r="AR289" t="s">
        <v>94</v>
      </c>
      <c r="AS289" t="s">
        <v>72</v>
      </c>
    </row>
    <row r="290" spans="1:45" s="138" customFormat="1">
      <c r="A290" s="146" t="s">
        <v>6705</v>
      </c>
      <c r="B290" s="147">
        <v>43721</v>
      </c>
      <c r="C290" s="146" t="s">
        <v>5978</v>
      </c>
      <c r="D290" s="146" t="s">
        <v>5979</v>
      </c>
      <c r="E290" s="146" t="s">
        <v>6706</v>
      </c>
      <c r="F290" s="146" t="s">
        <v>5980</v>
      </c>
      <c r="G290" s="146" t="s">
        <v>6142</v>
      </c>
      <c r="H290" s="146" t="s">
        <v>6143</v>
      </c>
      <c r="I290" s="146" t="s">
        <v>6144</v>
      </c>
      <c r="J290" s="146" t="s">
        <v>5983</v>
      </c>
      <c r="K290" s="146" t="s">
        <v>5984</v>
      </c>
      <c r="L290" s="146" t="s">
        <v>5985</v>
      </c>
      <c r="M290" s="146" t="s">
        <v>5986</v>
      </c>
      <c r="N290" s="146" t="s">
        <v>5983</v>
      </c>
      <c r="O290" s="146" t="s">
        <v>5987</v>
      </c>
      <c r="P290" s="146" t="s">
        <v>6064</v>
      </c>
      <c r="Q290" s="146" t="s">
        <v>6065</v>
      </c>
      <c r="R290" s="146" t="s">
        <v>6018</v>
      </c>
      <c r="S290" s="146" t="s">
        <v>6019</v>
      </c>
      <c r="T290" s="148">
        <v>7</v>
      </c>
      <c r="U290" s="148">
        <v>7</v>
      </c>
      <c r="V290" s="146" t="s">
        <v>5992</v>
      </c>
      <c r="W290" s="146" t="s">
        <v>5992</v>
      </c>
      <c r="X290" s="149">
        <v>155.45500000000001</v>
      </c>
      <c r="Y290" s="149">
        <v>155.45500000000001</v>
      </c>
      <c r="Z290" s="146" t="s">
        <v>5993</v>
      </c>
      <c r="AA290" s="150">
        <v>1088.1849999999999</v>
      </c>
      <c r="AB290" s="150">
        <v>0</v>
      </c>
      <c r="AC290" s="150">
        <v>108.818</v>
      </c>
      <c r="AD290" s="151">
        <v>1197.0029999999999</v>
      </c>
      <c r="AE290" s="146" t="s">
        <v>5994</v>
      </c>
      <c r="AF290" s="146" t="s">
        <v>5993</v>
      </c>
      <c r="AG290" s="146" t="s">
        <v>5993</v>
      </c>
      <c r="AH290" s="146" t="s">
        <v>6707</v>
      </c>
      <c r="AI290" s="146" t="s">
        <v>5993</v>
      </c>
      <c r="AJ290" s="146" t="s">
        <v>5995</v>
      </c>
      <c r="AK290" s="146" t="s">
        <v>5996</v>
      </c>
      <c r="AL290" s="146" t="s">
        <v>6000</v>
      </c>
      <c r="AM290" s="138" t="s">
        <v>6010</v>
      </c>
      <c r="AN290" s="138" t="s">
        <v>6145</v>
      </c>
      <c r="AO290" s="138" t="s">
        <v>5993</v>
      </c>
      <c r="AP290" s="138" t="s">
        <v>5993</v>
      </c>
      <c r="AQ290" s="141">
        <v>7</v>
      </c>
      <c r="AR290" t="s">
        <v>34</v>
      </c>
      <c r="AS290" t="s">
        <v>30</v>
      </c>
    </row>
    <row r="291" spans="1:45" s="138" customFormat="1">
      <c r="A291" s="146" t="s">
        <v>6705</v>
      </c>
      <c r="B291" s="147">
        <v>43721</v>
      </c>
      <c r="C291" s="146" t="s">
        <v>5978</v>
      </c>
      <c r="D291" s="146" t="s">
        <v>5979</v>
      </c>
      <c r="E291" s="146" t="s">
        <v>6706</v>
      </c>
      <c r="F291" s="146" t="s">
        <v>5980</v>
      </c>
      <c r="G291" s="146" t="s">
        <v>6142</v>
      </c>
      <c r="H291" s="146" t="s">
        <v>6143</v>
      </c>
      <c r="I291" s="146" t="s">
        <v>6144</v>
      </c>
      <c r="J291" s="146" t="s">
        <v>5983</v>
      </c>
      <c r="K291" s="146" t="s">
        <v>5984</v>
      </c>
      <c r="L291" s="146" t="s">
        <v>5985</v>
      </c>
      <c r="M291" s="146" t="s">
        <v>5986</v>
      </c>
      <c r="N291" s="146" t="s">
        <v>5983</v>
      </c>
      <c r="O291" s="146" t="s">
        <v>5987</v>
      </c>
      <c r="P291" s="146" t="s">
        <v>6064</v>
      </c>
      <c r="Q291" s="146" t="s">
        <v>6065</v>
      </c>
      <c r="R291" s="146" t="s">
        <v>6008</v>
      </c>
      <c r="S291" s="146" t="s">
        <v>6009</v>
      </c>
      <c r="T291" s="148">
        <v>1</v>
      </c>
      <c r="U291" s="148">
        <v>1</v>
      </c>
      <c r="V291" s="146" t="s">
        <v>5992</v>
      </c>
      <c r="W291" s="146" t="s">
        <v>5992</v>
      </c>
      <c r="X291" s="149">
        <v>340</v>
      </c>
      <c r="Y291" s="149">
        <v>340</v>
      </c>
      <c r="Z291" s="146" t="s">
        <v>5993</v>
      </c>
      <c r="AA291" s="150">
        <v>340</v>
      </c>
      <c r="AB291" s="150">
        <v>0</v>
      </c>
      <c r="AC291" s="150">
        <v>34</v>
      </c>
      <c r="AD291" s="151">
        <v>374</v>
      </c>
      <c r="AE291" s="146" t="s">
        <v>5994</v>
      </c>
      <c r="AF291" s="146" t="s">
        <v>5993</v>
      </c>
      <c r="AG291" s="146" t="s">
        <v>5993</v>
      </c>
      <c r="AH291" s="146" t="s">
        <v>6707</v>
      </c>
      <c r="AI291" s="146" t="s">
        <v>5993</v>
      </c>
      <c r="AJ291" s="146" t="s">
        <v>5995</v>
      </c>
      <c r="AK291" s="146" t="s">
        <v>5996</v>
      </c>
      <c r="AL291" s="146" t="s">
        <v>6000</v>
      </c>
      <c r="AM291" s="138" t="s">
        <v>6010</v>
      </c>
      <c r="AN291" s="138" t="s">
        <v>6145</v>
      </c>
      <c r="AO291" s="138" t="s">
        <v>5993</v>
      </c>
      <c r="AP291" s="138" t="s">
        <v>5993</v>
      </c>
      <c r="AQ291" s="141">
        <v>1</v>
      </c>
      <c r="AR291" t="s">
        <v>34</v>
      </c>
      <c r="AS291" t="s">
        <v>30</v>
      </c>
    </row>
    <row r="292" spans="1:45" s="138" customFormat="1">
      <c r="A292" s="146" t="s">
        <v>6705</v>
      </c>
      <c r="B292" s="147">
        <v>43721</v>
      </c>
      <c r="C292" s="146" t="s">
        <v>5978</v>
      </c>
      <c r="D292" s="146" t="s">
        <v>5979</v>
      </c>
      <c r="E292" s="146" t="s">
        <v>6706</v>
      </c>
      <c r="F292" s="146" t="s">
        <v>5980</v>
      </c>
      <c r="G292" s="146" t="s">
        <v>6142</v>
      </c>
      <c r="H292" s="146" t="s">
        <v>6143</v>
      </c>
      <c r="I292" s="146" t="s">
        <v>6144</v>
      </c>
      <c r="J292" s="146" t="s">
        <v>5983</v>
      </c>
      <c r="K292" s="146" t="s">
        <v>5984</v>
      </c>
      <c r="L292" s="146" t="s">
        <v>5985</v>
      </c>
      <c r="M292" s="146" t="s">
        <v>5986</v>
      </c>
      <c r="N292" s="146" t="s">
        <v>5983</v>
      </c>
      <c r="O292" s="146" t="s">
        <v>5987</v>
      </c>
      <c r="P292" s="146" t="s">
        <v>6064</v>
      </c>
      <c r="Q292" s="146" t="s">
        <v>6065</v>
      </c>
      <c r="R292" s="146" t="s">
        <v>6044</v>
      </c>
      <c r="S292" s="146" t="s">
        <v>6045</v>
      </c>
      <c r="T292" s="148">
        <v>5</v>
      </c>
      <c r="U292" s="148">
        <v>5</v>
      </c>
      <c r="V292" s="146" t="s">
        <v>5992</v>
      </c>
      <c r="W292" s="146" t="s">
        <v>5992</v>
      </c>
      <c r="X292" s="149">
        <v>213.273</v>
      </c>
      <c r="Y292" s="149">
        <v>213.273</v>
      </c>
      <c r="Z292" s="146" t="s">
        <v>5993</v>
      </c>
      <c r="AA292" s="150">
        <v>1066.365</v>
      </c>
      <c r="AB292" s="150">
        <v>0</v>
      </c>
      <c r="AC292" s="150">
        <v>106.637</v>
      </c>
      <c r="AD292" s="151">
        <v>1173.002</v>
      </c>
      <c r="AE292" s="146" t="s">
        <v>5994</v>
      </c>
      <c r="AF292" s="146" t="s">
        <v>5993</v>
      </c>
      <c r="AG292" s="146" t="s">
        <v>5993</v>
      </c>
      <c r="AH292" s="146" t="s">
        <v>6707</v>
      </c>
      <c r="AI292" s="146" t="s">
        <v>5993</v>
      </c>
      <c r="AJ292" s="146" t="s">
        <v>5995</v>
      </c>
      <c r="AK292" s="146" t="s">
        <v>5996</v>
      </c>
      <c r="AL292" s="146" t="s">
        <v>6000</v>
      </c>
      <c r="AM292" s="138" t="s">
        <v>6010</v>
      </c>
      <c r="AN292" s="138" t="s">
        <v>6145</v>
      </c>
      <c r="AO292" s="138" t="s">
        <v>5993</v>
      </c>
      <c r="AP292" s="138" t="s">
        <v>5993</v>
      </c>
      <c r="AQ292" s="141">
        <v>5</v>
      </c>
      <c r="AR292" t="s">
        <v>34</v>
      </c>
      <c r="AS292" t="s">
        <v>30</v>
      </c>
    </row>
    <row r="293" spans="1:45" s="138" customFormat="1">
      <c r="A293" s="146" t="s">
        <v>6705</v>
      </c>
      <c r="B293" s="147">
        <v>43721</v>
      </c>
      <c r="C293" s="146" t="s">
        <v>5978</v>
      </c>
      <c r="D293" s="146" t="s">
        <v>5979</v>
      </c>
      <c r="E293" s="146" t="s">
        <v>6706</v>
      </c>
      <c r="F293" s="146" t="s">
        <v>5980</v>
      </c>
      <c r="G293" s="146" t="s">
        <v>6142</v>
      </c>
      <c r="H293" s="146" t="s">
        <v>6143</v>
      </c>
      <c r="I293" s="146" t="s">
        <v>6144</v>
      </c>
      <c r="J293" s="146" t="s">
        <v>5983</v>
      </c>
      <c r="K293" s="146" t="s">
        <v>5984</v>
      </c>
      <c r="L293" s="146" t="s">
        <v>5985</v>
      </c>
      <c r="M293" s="146" t="s">
        <v>5986</v>
      </c>
      <c r="N293" s="146" t="s">
        <v>5983</v>
      </c>
      <c r="O293" s="146" t="s">
        <v>5987</v>
      </c>
      <c r="P293" s="146" t="s">
        <v>6064</v>
      </c>
      <c r="Q293" s="146" t="s">
        <v>6065</v>
      </c>
      <c r="R293" s="146" t="s">
        <v>6001</v>
      </c>
      <c r="S293" s="146" t="s">
        <v>6002</v>
      </c>
      <c r="T293" s="148">
        <v>1</v>
      </c>
      <c r="U293" s="148">
        <v>1</v>
      </c>
      <c r="V293" s="146" t="s">
        <v>5992</v>
      </c>
      <c r="W293" s="146" t="s">
        <v>5992</v>
      </c>
      <c r="X293" s="149">
        <v>300</v>
      </c>
      <c r="Y293" s="149">
        <v>300</v>
      </c>
      <c r="Z293" s="146" t="s">
        <v>5993</v>
      </c>
      <c r="AA293" s="150">
        <v>300</v>
      </c>
      <c r="AB293" s="150">
        <v>0</v>
      </c>
      <c r="AC293" s="150">
        <v>30</v>
      </c>
      <c r="AD293" s="151">
        <v>330</v>
      </c>
      <c r="AE293" s="146" t="s">
        <v>5994</v>
      </c>
      <c r="AF293" s="146" t="s">
        <v>5993</v>
      </c>
      <c r="AG293" s="146" t="s">
        <v>5993</v>
      </c>
      <c r="AH293" s="146" t="s">
        <v>6707</v>
      </c>
      <c r="AI293" s="146" t="s">
        <v>5993</v>
      </c>
      <c r="AJ293" s="146" t="s">
        <v>5995</v>
      </c>
      <c r="AK293" s="146" t="s">
        <v>5996</v>
      </c>
      <c r="AL293" s="146" t="s">
        <v>6000</v>
      </c>
      <c r="AM293" s="138" t="s">
        <v>6010</v>
      </c>
      <c r="AN293" s="138" t="s">
        <v>6145</v>
      </c>
      <c r="AO293" s="138" t="s">
        <v>5993</v>
      </c>
      <c r="AP293" s="138" t="s">
        <v>5993</v>
      </c>
      <c r="AQ293" s="141">
        <v>1</v>
      </c>
      <c r="AR293" t="s">
        <v>34</v>
      </c>
      <c r="AS293" t="s">
        <v>30</v>
      </c>
    </row>
    <row r="294" spans="1:45" s="138" customFormat="1">
      <c r="A294" s="146" t="s">
        <v>6705</v>
      </c>
      <c r="B294" s="147">
        <v>43721</v>
      </c>
      <c r="C294" s="146" t="s">
        <v>5978</v>
      </c>
      <c r="D294" s="146" t="s">
        <v>5979</v>
      </c>
      <c r="E294" s="146" t="s">
        <v>6706</v>
      </c>
      <c r="F294" s="146" t="s">
        <v>5980</v>
      </c>
      <c r="G294" s="146" t="s">
        <v>6142</v>
      </c>
      <c r="H294" s="146" t="s">
        <v>6143</v>
      </c>
      <c r="I294" s="146" t="s">
        <v>6144</v>
      </c>
      <c r="J294" s="146" t="s">
        <v>5983</v>
      </c>
      <c r="K294" s="146" t="s">
        <v>5984</v>
      </c>
      <c r="L294" s="146" t="s">
        <v>5985</v>
      </c>
      <c r="M294" s="146" t="s">
        <v>5986</v>
      </c>
      <c r="N294" s="146" t="s">
        <v>5983</v>
      </c>
      <c r="O294" s="146" t="s">
        <v>5987</v>
      </c>
      <c r="P294" s="146" t="s">
        <v>6064</v>
      </c>
      <c r="Q294" s="146" t="s">
        <v>6065</v>
      </c>
      <c r="R294" s="146" t="s">
        <v>6024</v>
      </c>
      <c r="S294" s="146" t="s">
        <v>6025</v>
      </c>
      <c r="T294" s="148">
        <v>2</v>
      </c>
      <c r="U294" s="148">
        <v>2</v>
      </c>
      <c r="V294" s="146" t="s">
        <v>5992</v>
      </c>
      <c r="W294" s="146" t="s">
        <v>5992</v>
      </c>
      <c r="X294" s="149">
        <v>300</v>
      </c>
      <c r="Y294" s="149">
        <v>300</v>
      </c>
      <c r="Z294" s="146" t="s">
        <v>5993</v>
      </c>
      <c r="AA294" s="150">
        <v>600</v>
      </c>
      <c r="AB294" s="150">
        <v>0</v>
      </c>
      <c r="AC294" s="150">
        <v>60</v>
      </c>
      <c r="AD294" s="151">
        <v>660</v>
      </c>
      <c r="AE294" s="146" t="s">
        <v>5994</v>
      </c>
      <c r="AF294" s="146" t="s">
        <v>5993</v>
      </c>
      <c r="AG294" s="146" t="s">
        <v>5993</v>
      </c>
      <c r="AH294" s="146" t="s">
        <v>6707</v>
      </c>
      <c r="AI294" s="146" t="s">
        <v>5993</v>
      </c>
      <c r="AJ294" s="146" t="s">
        <v>5995</v>
      </c>
      <c r="AK294" s="146" t="s">
        <v>5996</v>
      </c>
      <c r="AL294" s="146" t="s">
        <v>6000</v>
      </c>
      <c r="AM294" s="138" t="s">
        <v>6010</v>
      </c>
      <c r="AN294" s="138" t="s">
        <v>6145</v>
      </c>
      <c r="AO294" s="138" t="s">
        <v>5993</v>
      </c>
      <c r="AP294" s="138" t="s">
        <v>5993</v>
      </c>
      <c r="AQ294" s="141">
        <v>2</v>
      </c>
      <c r="AR294" t="s">
        <v>34</v>
      </c>
      <c r="AS294" t="s">
        <v>30</v>
      </c>
    </row>
    <row r="295" spans="1:45" s="138" customFormat="1">
      <c r="A295" s="146" t="s">
        <v>6708</v>
      </c>
      <c r="B295" s="147">
        <v>43721</v>
      </c>
      <c r="C295" s="146" t="s">
        <v>5978</v>
      </c>
      <c r="D295" s="146" t="s">
        <v>5979</v>
      </c>
      <c r="E295" s="146" t="s">
        <v>6709</v>
      </c>
      <c r="F295" s="146" t="s">
        <v>5980</v>
      </c>
      <c r="G295" s="146" t="s">
        <v>6020</v>
      </c>
      <c r="H295" s="146" t="s">
        <v>6021</v>
      </c>
      <c r="I295" s="146" t="s">
        <v>6031</v>
      </c>
      <c r="J295" s="146" t="s">
        <v>5983</v>
      </c>
      <c r="K295" s="146" t="s">
        <v>5984</v>
      </c>
      <c r="L295" s="146" t="s">
        <v>5985</v>
      </c>
      <c r="M295" s="146" t="s">
        <v>5986</v>
      </c>
      <c r="N295" s="146" t="s">
        <v>5983</v>
      </c>
      <c r="O295" s="146" t="s">
        <v>5987</v>
      </c>
      <c r="P295" s="146" t="s">
        <v>6016</v>
      </c>
      <c r="Q295" s="146" t="s">
        <v>6017</v>
      </c>
      <c r="R295" s="146" t="s">
        <v>6018</v>
      </c>
      <c r="S295" s="146" t="s">
        <v>6019</v>
      </c>
      <c r="T295" s="148">
        <v>10</v>
      </c>
      <c r="U295" s="148">
        <v>10</v>
      </c>
      <c r="V295" s="146" t="s">
        <v>5992</v>
      </c>
      <c r="W295" s="146" t="s">
        <v>5992</v>
      </c>
      <c r="X295" s="149">
        <v>155.45500000000001</v>
      </c>
      <c r="Y295" s="149">
        <v>155.45500000000001</v>
      </c>
      <c r="Z295" s="146" t="s">
        <v>5993</v>
      </c>
      <c r="AA295" s="150">
        <v>1554.55</v>
      </c>
      <c r="AB295" s="150">
        <v>0</v>
      </c>
      <c r="AC295" s="150">
        <v>155.45500000000001</v>
      </c>
      <c r="AD295" s="151">
        <v>1710.0050000000001</v>
      </c>
      <c r="AE295" s="146" t="s">
        <v>5994</v>
      </c>
      <c r="AF295" s="146" t="s">
        <v>5993</v>
      </c>
      <c r="AG295" s="146" t="s">
        <v>5993</v>
      </c>
      <c r="AH295" s="146" t="s">
        <v>6710</v>
      </c>
      <c r="AI295" s="146" t="s">
        <v>5993</v>
      </c>
      <c r="AJ295" s="146" t="s">
        <v>5995</v>
      </c>
      <c r="AK295" s="146" t="s">
        <v>5996</v>
      </c>
      <c r="AL295" s="146" t="s">
        <v>6000</v>
      </c>
      <c r="AM295" s="138" t="s">
        <v>5993</v>
      </c>
      <c r="AN295" s="138" t="s">
        <v>6030</v>
      </c>
      <c r="AO295" s="138" t="s">
        <v>6031</v>
      </c>
      <c r="AP295" s="138" t="s">
        <v>13</v>
      </c>
      <c r="AQ295" s="141">
        <v>10</v>
      </c>
      <c r="AR295" t="s">
        <v>95</v>
      </c>
      <c r="AS295" t="s">
        <v>72</v>
      </c>
    </row>
    <row r="296" spans="1:45" s="138" customFormat="1">
      <c r="A296" s="146" t="s">
        <v>6708</v>
      </c>
      <c r="B296" s="147">
        <v>43721</v>
      </c>
      <c r="C296" s="146" t="s">
        <v>5978</v>
      </c>
      <c r="D296" s="146" t="s">
        <v>5979</v>
      </c>
      <c r="E296" s="146" t="s">
        <v>6709</v>
      </c>
      <c r="F296" s="146" t="s">
        <v>5980</v>
      </c>
      <c r="G296" s="146" t="s">
        <v>6020</v>
      </c>
      <c r="H296" s="146" t="s">
        <v>6021</v>
      </c>
      <c r="I296" s="146" t="s">
        <v>6031</v>
      </c>
      <c r="J296" s="146" t="s">
        <v>5983</v>
      </c>
      <c r="K296" s="146" t="s">
        <v>5984</v>
      </c>
      <c r="L296" s="146" t="s">
        <v>5985</v>
      </c>
      <c r="M296" s="146" t="s">
        <v>5986</v>
      </c>
      <c r="N296" s="146" t="s">
        <v>5983</v>
      </c>
      <c r="O296" s="146" t="s">
        <v>5987</v>
      </c>
      <c r="P296" s="146" t="s">
        <v>6016</v>
      </c>
      <c r="Q296" s="146" t="s">
        <v>6017</v>
      </c>
      <c r="R296" s="146" t="s">
        <v>6008</v>
      </c>
      <c r="S296" s="146" t="s">
        <v>6009</v>
      </c>
      <c r="T296" s="148">
        <v>2</v>
      </c>
      <c r="U296" s="148">
        <v>2</v>
      </c>
      <c r="V296" s="146" t="s">
        <v>5992</v>
      </c>
      <c r="W296" s="146" t="s">
        <v>5992</v>
      </c>
      <c r="X296" s="149">
        <v>355.45499999999998</v>
      </c>
      <c r="Y296" s="149">
        <v>355.45499999999998</v>
      </c>
      <c r="Z296" s="146" t="s">
        <v>5993</v>
      </c>
      <c r="AA296" s="150">
        <v>710.91</v>
      </c>
      <c r="AB296" s="150">
        <v>0</v>
      </c>
      <c r="AC296" s="150">
        <v>71.090999999999994</v>
      </c>
      <c r="AD296" s="151">
        <v>782.00099999999998</v>
      </c>
      <c r="AE296" s="146" t="s">
        <v>5994</v>
      </c>
      <c r="AF296" s="146" t="s">
        <v>5993</v>
      </c>
      <c r="AG296" s="146" t="s">
        <v>5993</v>
      </c>
      <c r="AH296" s="146" t="s">
        <v>6710</v>
      </c>
      <c r="AI296" s="146" t="s">
        <v>5993</v>
      </c>
      <c r="AJ296" s="146" t="s">
        <v>5995</v>
      </c>
      <c r="AK296" s="146" t="s">
        <v>5996</v>
      </c>
      <c r="AL296" s="146" t="s">
        <v>6000</v>
      </c>
      <c r="AM296" s="138" t="s">
        <v>5993</v>
      </c>
      <c r="AN296" s="138" t="s">
        <v>6030</v>
      </c>
      <c r="AO296" s="138" t="s">
        <v>6031</v>
      </c>
      <c r="AP296" s="138" t="s">
        <v>13</v>
      </c>
      <c r="AQ296" s="141">
        <v>2</v>
      </c>
      <c r="AR296" t="s">
        <v>95</v>
      </c>
      <c r="AS296" t="s">
        <v>72</v>
      </c>
    </row>
    <row r="297" spans="1:45" s="138" customFormat="1">
      <c r="A297" s="146" t="s">
        <v>6708</v>
      </c>
      <c r="B297" s="147">
        <v>43721</v>
      </c>
      <c r="C297" s="146" t="s">
        <v>5978</v>
      </c>
      <c r="D297" s="146" t="s">
        <v>5979</v>
      </c>
      <c r="E297" s="146" t="s">
        <v>6709</v>
      </c>
      <c r="F297" s="146" t="s">
        <v>5980</v>
      </c>
      <c r="G297" s="146" t="s">
        <v>6020</v>
      </c>
      <c r="H297" s="146" t="s">
        <v>6021</v>
      </c>
      <c r="I297" s="146" t="s">
        <v>6031</v>
      </c>
      <c r="J297" s="146" t="s">
        <v>5983</v>
      </c>
      <c r="K297" s="146" t="s">
        <v>5984</v>
      </c>
      <c r="L297" s="146" t="s">
        <v>5985</v>
      </c>
      <c r="M297" s="146" t="s">
        <v>5986</v>
      </c>
      <c r="N297" s="146" t="s">
        <v>5983</v>
      </c>
      <c r="O297" s="146" t="s">
        <v>5987</v>
      </c>
      <c r="P297" s="146" t="s">
        <v>6016</v>
      </c>
      <c r="Q297" s="146" t="s">
        <v>6017</v>
      </c>
      <c r="R297" s="146" t="s">
        <v>5998</v>
      </c>
      <c r="S297" s="146" t="s">
        <v>5999</v>
      </c>
      <c r="T297" s="148">
        <v>5</v>
      </c>
      <c r="U297" s="148">
        <v>5</v>
      </c>
      <c r="V297" s="146" t="s">
        <v>5992</v>
      </c>
      <c r="W297" s="146" t="s">
        <v>5992</v>
      </c>
      <c r="X297" s="149">
        <v>313.63600000000002</v>
      </c>
      <c r="Y297" s="149">
        <v>313.63600000000002</v>
      </c>
      <c r="Z297" s="146" t="s">
        <v>5993</v>
      </c>
      <c r="AA297" s="150">
        <v>1568.18</v>
      </c>
      <c r="AB297" s="150">
        <v>0</v>
      </c>
      <c r="AC297" s="150">
        <v>156.81700000000001</v>
      </c>
      <c r="AD297" s="151">
        <v>1724.9970000000001</v>
      </c>
      <c r="AE297" s="146" t="s">
        <v>5994</v>
      </c>
      <c r="AF297" s="146" t="s">
        <v>5993</v>
      </c>
      <c r="AG297" s="146" t="s">
        <v>5993</v>
      </c>
      <c r="AH297" s="146" t="s">
        <v>6710</v>
      </c>
      <c r="AI297" s="146" t="s">
        <v>5993</v>
      </c>
      <c r="AJ297" s="146" t="s">
        <v>5995</v>
      </c>
      <c r="AK297" s="146" t="s">
        <v>5996</v>
      </c>
      <c r="AL297" s="146" t="s">
        <v>6000</v>
      </c>
      <c r="AM297" s="138" t="s">
        <v>5993</v>
      </c>
      <c r="AN297" s="138" t="s">
        <v>6030</v>
      </c>
      <c r="AO297" s="138" t="s">
        <v>6031</v>
      </c>
      <c r="AP297" s="138" t="s">
        <v>13</v>
      </c>
      <c r="AQ297" s="141">
        <v>5</v>
      </c>
      <c r="AR297" t="s">
        <v>95</v>
      </c>
      <c r="AS297" t="s">
        <v>72</v>
      </c>
    </row>
    <row r="298" spans="1:45" s="138" customFormat="1">
      <c r="A298" s="146" t="s">
        <v>6708</v>
      </c>
      <c r="B298" s="147">
        <v>43721</v>
      </c>
      <c r="C298" s="146" t="s">
        <v>5978</v>
      </c>
      <c r="D298" s="146" t="s">
        <v>5979</v>
      </c>
      <c r="E298" s="146" t="s">
        <v>6709</v>
      </c>
      <c r="F298" s="146" t="s">
        <v>5980</v>
      </c>
      <c r="G298" s="146" t="s">
        <v>6020</v>
      </c>
      <c r="H298" s="146" t="s">
        <v>6021</v>
      </c>
      <c r="I298" s="146" t="s">
        <v>6031</v>
      </c>
      <c r="J298" s="146" t="s">
        <v>5983</v>
      </c>
      <c r="K298" s="146" t="s">
        <v>5984</v>
      </c>
      <c r="L298" s="146" t="s">
        <v>5985</v>
      </c>
      <c r="M298" s="146" t="s">
        <v>5986</v>
      </c>
      <c r="N298" s="146" t="s">
        <v>5983</v>
      </c>
      <c r="O298" s="146" t="s">
        <v>5987</v>
      </c>
      <c r="P298" s="146" t="s">
        <v>6016</v>
      </c>
      <c r="Q298" s="146" t="s">
        <v>6017</v>
      </c>
      <c r="R298" s="146" t="s">
        <v>6001</v>
      </c>
      <c r="S298" s="146" t="s">
        <v>6002</v>
      </c>
      <c r="T298" s="148">
        <v>3</v>
      </c>
      <c r="U298" s="148">
        <v>3</v>
      </c>
      <c r="V298" s="146" t="s">
        <v>5992</v>
      </c>
      <c r="W298" s="146" t="s">
        <v>5992</v>
      </c>
      <c r="X298" s="149">
        <v>313.63600000000002</v>
      </c>
      <c r="Y298" s="149">
        <v>313.63600000000002</v>
      </c>
      <c r="Z298" s="146" t="s">
        <v>5993</v>
      </c>
      <c r="AA298" s="150">
        <v>940.90800000000002</v>
      </c>
      <c r="AB298" s="150">
        <v>0</v>
      </c>
      <c r="AC298" s="150">
        <v>94.090999999999994</v>
      </c>
      <c r="AD298" s="151">
        <v>1034.999</v>
      </c>
      <c r="AE298" s="146" t="s">
        <v>5994</v>
      </c>
      <c r="AF298" s="146" t="s">
        <v>5993</v>
      </c>
      <c r="AG298" s="146" t="s">
        <v>5993</v>
      </c>
      <c r="AH298" s="146" t="s">
        <v>6710</v>
      </c>
      <c r="AI298" s="146" t="s">
        <v>5993</v>
      </c>
      <c r="AJ298" s="146" t="s">
        <v>5995</v>
      </c>
      <c r="AK298" s="146" t="s">
        <v>5996</v>
      </c>
      <c r="AL298" s="146" t="s">
        <v>6000</v>
      </c>
      <c r="AM298" s="138" t="s">
        <v>5993</v>
      </c>
      <c r="AN298" s="138" t="s">
        <v>6030</v>
      </c>
      <c r="AO298" s="138" t="s">
        <v>6031</v>
      </c>
      <c r="AP298" s="138" t="s">
        <v>13</v>
      </c>
      <c r="AQ298" s="141">
        <v>3</v>
      </c>
      <c r="AR298" t="s">
        <v>95</v>
      </c>
      <c r="AS298" t="s">
        <v>72</v>
      </c>
    </row>
    <row r="299" spans="1:45" s="138" customFormat="1">
      <c r="A299" s="146" t="s">
        <v>6708</v>
      </c>
      <c r="B299" s="147">
        <v>43721</v>
      </c>
      <c r="C299" s="146" t="s">
        <v>5978</v>
      </c>
      <c r="D299" s="146" t="s">
        <v>5979</v>
      </c>
      <c r="E299" s="146" t="s">
        <v>6709</v>
      </c>
      <c r="F299" s="146" t="s">
        <v>5980</v>
      </c>
      <c r="G299" s="146" t="s">
        <v>6020</v>
      </c>
      <c r="H299" s="146" t="s">
        <v>6021</v>
      </c>
      <c r="I299" s="146" t="s">
        <v>6031</v>
      </c>
      <c r="J299" s="146" t="s">
        <v>5983</v>
      </c>
      <c r="K299" s="146" t="s">
        <v>5984</v>
      </c>
      <c r="L299" s="146" t="s">
        <v>5985</v>
      </c>
      <c r="M299" s="146" t="s">
        <v>5986</v>
      </c>
      <c r="N299" s="146" t="s">
        <v>5983</v>
      </c>
      <c r="O299" s="146" t="s">
        <v>5987</v>
      </c>
      <c r="P299" s="146" t="s">
        <v>6016</v>
      </c>
      <c r="Q299" s="146" t="s">
        <v>6017</v>
      </c>
      <c r="R299" s="146" t="s">
        <v>6024</v>
      </c>
      <c r="S299" s="146" t="s">
        <v>6025</v>
      </c>
      <c r="T299" s="148">
        <v>1</v>
      </c>
      <c r="U299" s="148">
        <v>1</v>
      </c>
      <c r="V299" s="146" t="s">
        <v>5992</v>
      </c>
      <c r="W299" s="146" t="s">
        <v>5992</v>
      </c>
      <c r="X299" s="149">
        <v>313.63600000000002</v>
      </c>
      <c r="Y299" s="149">
        <v>313.63600000000002</v>
      </c>
      <c r="Z299" s="146" t="s">
        <v>5993</v>
      </c>
      <c r="AA299" s="150">
        <v>313.63600000000002</v>
      </c>
      <c r="AB299" s="150">
        <v>0</v>
      </c>
      <c r="AC299" s="150">
        <v>31.364000000000001</v>
      </c>
      <c r="AD299" s="151">
        <v>345</v>
      </c>
      <c r="AE299" s="146" t="s">
        <v>5994</v>
      </c>
      <c r="AF299" s="146" t="s">
        <v>5993</v>
      </c>
      <c r="AG299" s="146" t="s">
        <v>5993</v>
      </c>
      <c r="AH299" s="146" t="s">
        <v>6710</v>
      </c>
      <c r="AI299" s="146" t="s">
        <v>5993</v>
      </c>
      <c r="AJ299" s="146" t="s">
        <v>5995</v>
      </c>
      <c r="AK299" s="146" t="s">
        <v>5996</v>
      </c>
      <c r="AL299" s="146" t="s">
        <v>6000</v>
      </c>
      <c r="AM299" s="138" t="s">
        <v>5993</v>
      </c>
      <c r="AN299" s="138" t="s">
        <v>6030</v>
      </c>
      <c r="AO299" s="138" t="s">
        <v>6031</v>
      </c>
      <c r="AP299" s="138" t="s">
        <v>13</v>
      </c>
      <c r="AQ299" s="141">
        <v>1</v>
      </c>
      <c r="AR299" t="s">
        <v>95</v>
      </c>
      <c r="AS299" t="s">
        <v>72</v>
      </c>
    </row>
    <row r="300" spans="1:45" s="138" customFormat="1">
      <c r="A300" s="146" t="s">
        <v>6711</v>
      </c>
      <c r="B300" s="147">
        <v>43721</v>
      </c>
      <c r="C300" s="146" t="s">
        <v>5978</v>
      </c>
      <c r="D300" s="146" t="s">
        <v>5979</v>
      </c>
      <c r="E300" s="146" t="s">
        <v>6712</v>
      </c>
      <c r="F300" s="146" t="s">
        <v>5980</v>
      </c>
      <c r="G300" s="146" t="s">
        <v>6020</v>
      </c>
      <c r="H300" s="146" t="s">
        <v>6021</v>
      </c>
      <c r="I300" s="146" t="s">
        <v>6023</v>
      </c>
      <c r="J300" s="146" t="s">
        <v>5983</v>
      </c>
      <c r="K300" s="146" t="s">
        <v>5984</v>
      </c>
      <c r="L300" s="146" t="s">
        <v>5985</v>
      </c>
      <c r="M300" s="146" t="s">
        <v>5986</v>
      </c>
      <c r="N300" s="146" t="s">
        <v>5983</v>
      </c>
      <c r="O300" s="146" t="s">
        <v>5987</v>
      </c>
      <c r="P300" s="146" t="s">
        <v>6016</v>
      </c>
      <c r="Q300" s="146" t="s">
        <v>6017</v>
      </c>
      <c r="R300" s="146" t="s">
        <v>6018</v>
      </c>
      <c r="S300" s="146" t="s">
        <v>6019</v>
      </c>
      <c r="T300" s="148">
        <v>5</v>
      </c>
      <c r="U300" s="148">
        <v>5</v>
      </c>
      <c r="V300" s="146" t="s">
        <v>5992</v>
      </c>
      <c r="W300" s="146" t="s">
        <v>5992</v>
      </c>
      <c r="X300" s="149">
        <v>155.45500000000001</v>
      </c>
      <c r="Y300" s="149">
        <v>155.45500000000001</v>
      </c>
      <c r="Z300" s="146" t="s">
        <v>5993</v>
      </c>
      <c r="AA300" s="150">
        <v>777.27499999999998</v>
      </c>
      <c r="AB300" s="150">
        <v>0</v>
      </c>
      <c r="AC300" s="150">
        <v>77.727999999999994</v>
      </c>
      <c r="AD300" s="151">
        <v>855.00300000000004</v>
      </c>
      <c r="AE300" s="146" t="s">
        <v>5994</v>
      </c>
      <c r="AF300" s="146" t="s">
        <v>5993</v>
      </c>
      <c r="AG300" s="146" t="s">
        <v>5993</v>
      </c>
      <c r="AH300" s="146" t="s">
        <v>6713</v>
      </c>
      <c r="AI300" s="146" t="s">
        <v>5993</v>
      </c>
      <c r="AJ300" s="146" t="s">
        <v>5995</v>
      </c>
      <c r="AK300" s="146" t="s">
        <v>5996</v>
      </c>
      <c r="AL300" s="146" t="s">
        <v>6000</v>
      </c>
      <c r="AM300" s="138" t="s">
        <v>5993</v>
      </c>
      <c r="AN300" s="138" t="s">
        <v>6022</v>
      </c>
      <c r="AO300" s="138" t="s">
        <v>6023</v>
      </c>
      <c r="AP300" s="138" t="s">
        <v>13</v>
      </c>
      <c r="AQ300" s="141">
        <v>5</v>
      </c>
      <c r="AR300" t="s">
        <v>94</v>
      </c>
      <c r="AS300" t="s">
        <v>72</v>
      </c>
    </row>
    <row r="301" spans="1:45" s="138" customFormat="1">
      <c r="A301" s="146" t="s">
        <v>6711</v>
      </c>
      <c r="B301" s="147">
        <v>43721</v>
      </c>
      <c r="C301" s="146" t="s">
        <v>5978</v>
      </c>
      <c r="D301" s="146" t="s">
        <v>5979</v>
      </c>
      <c r="E301" s="146" t="s">
        <v>6712</v>
      </c>
      <c r="F301" s="146" t="s">
        <v>5980</v>
      </c>
      <c r="G301" s="146" t="s">
        <v>6020</v>
      </c>
      <c r="H301" s="146" t="s">
        <v>6021</v>
      </c>
      <c r="I301" s="146" t="s">
        <v>6023</v>
      </c>
      <c r="J301" s="146" t="s">
        <v>5983</v>
      </c>
      <c r="K301" s="146" t="s">
        <v>5984</v>
      </c>
      <c r="L301" s="146" t="s">
        <v>5985</v>
      </c>
      <c r="M301" s="146" t="s">
        <v>5986</v>
      </c>
      <c r="N301" s="146" t="s">
        <v>5983</v>
      </c>
      <c r="O301" s="146" t="s">
        <v>5987</v>
      </c>
      <c r="P301" s="146" t="s">
        <v>6016</v>
      </c>
      <c r="Q301" s="146" t="s">
        <v>6017</v>
      </c>
      <c r="R301" s="146" t="s">
        <v>6008</v>
      </c>
      <c r="S301" s="146" t="s">
        <v>6009</v>
      </c>
      <c r="T301" s="148">
        <v>5</v>
      </c>
      <c r="U301" s="148">
        <v>5</v>
      </c>
      <c r="V301" s="146" t="s">
        <v>5992</v>
      </c>
      <c r="W301" s="146" t="s">
        <v>5992</v>
      </c>
      <c r="X301" s="149">
        <v>355.45499999999998</v>
      </c>
      <c r="Y301" s="149">
        <v>355.45499999999998</v>
      </c>
      <c r="Z301" s="146" t="s">
        <v>5993</v>
      </c>
      <c r="AA301" s="150">
        <v>1777.2750000000001</v>
      </c>
      <c r="AB301" s="150">
        <v>0</v>
      </c>
      <c r="AC301" s="150">
        <v>177.727</v>
      </c>
      <c r="AD301" s="151">
        <v>1955.002</v>
      </c>
      <c r="AE301" s="146" t="s">
        <v>5994</v>
      </c>
      <c r="AF301" s="146" t="s">
        <v>5993</v>
      </c>
      <c r="AG301" s="146" t="s">
        <v>5993</v>
      </c>
      <c r="AH301" s="146" t="s">
        <v>6713</v>
      </c>
      <c r="AI301" s="146" t="s">
        <v>5993</v>
      </c>
      <c r="AJ301" s="146" t="s">
        <v>5995</v>
      </c>
      <c r="AK301" s="146" t="s">
        <v>5996</v>
      </c>
      <c r="AL301" s="146" t="s">
        <v>6000</v>
      </c>
      <c r="AM301" s="138" t="s">
        <v>5993</v>
      </c>
      <c r="AN301" s="138" t="s">
        <v>6022</v>
      </c>
      <c r="AO301" s="138" t="s">
        <v>6023</v>
      </c>
      <c r="AP301" s="138" t="s">
        <v>13</v>
      </c>
      <c r="AQ301" s="141">
        <v>5</v>
      </c>
      <c r="AR301" t="s">
        <v>94</v>
      </c>
      <c r="AS301" t="s">
        <v>72</v>
      </c>
    </row>
    <row r="302" spans="1:45" s="138" customFormat="1">
      <c r="A302" s="146" t="s">
        <v>6711</v>
      </c>
      <c r="B302" s="147">
        <v>43721</v>
      </c>
      <c r="C302" s="146" t="s">
        <v>5978</v>
      </c>
      <c r="D302" s="146" t="s">
        <v>5979</v>
      </c>
      <c r="E302" s="146" t="s">
        <v>6712</v>
      </c>
      <c r="F302" s="146" t="s">
        <v>5980</v>
      </c>
      <c r="G302" s="146" t="s">
        <v>6020</v>
      </c>
      <c r="H302" s="146" t="s">
        <v>6021</v>
      </c>
      <c r="I302" s="146" t="s">
        <v>6023</v>
      </c>
      <c r="J302" s="146" t="s">
        <v>5983</v>
      </c>
      <c r="K302" s="146" t="s">
        <v>5984</v>
      </c>
      <c r="L302" s="146" t="s">
        <v>5985</v>
      </c>
      <c r="M302" s="146" t="s">
        <v>5986</v>
      </c>
      <c r="N302" s="146" t="s">
        <v>5983</v>
      </c>
      <c r="O302" s="146" t="s">
        <v>5987</v>
      </c>
      <c r="P302" s="146" t="s">
        <v>6016</v>
      </c>
      <c r="Q302" s="146" t="s">
        <v>6017</v>
      </c>
      <c r="R302" s="146" t="s">
        <v>5990</v>
      </c>
      <c r="S302" s="146" t="s">
        <v>5991</v>
      </c>
      <c r="T302" s="148">
        <v>5</v>
      </c>
      <c r="U302" s="148">
        <v>5</v>
      </c>
      <c r="V302" s="146" t="s">
        <v>5992</v>
      </c>
      <c r="W302" s="146" t="s">
        <v>5992</v>
      </c>
      <c r="X302" s="149">
        <v>213.273</v>
      </c>
      <c r="Y302" s="149">
        <v>213.273</v>
      </c>
      <c r="Z302" s="146" t="s">
        <v>5993</v>
      </c>
      <c r="AA302" s="150">
        <v>1066.365</v>
      </c>
      <c r="AB302" s="150">
        <v>0</v>
      </c>
      <c r="AC302" s="150">
        <v>106.637</v>
      </c>
      <c r="AD302" s="151">
        <v>1173.002</v>
      </c>
      <c r="AE302" s="146" t="s">
        <v>5994</v>
      </c>
      <c r="AF302" s="146" t="s">
        <v>5993</v>
      </c>
      <c r="AG302" s="146" t="s">
        <v>5993</v>
      </c>
      <c r="AH302" s="146" t="s">
        <v>6713</v>
      </c>
      <c r="AI302" s="146" t="s">
        <v>5993</v>
      </c>
      <c r="AJ302" s="146" t="s">
        <v>5995</v>
      </c>
      <c r="AK302" s="146" t="s">
        <v>5996</v>
      </c>
      <c r="AL302" s="146" t="s">
        <v>6000</v>
      </c>
      <c r="AM302" s="138" t="s">
        <v>5993</v>
      </c>
      <c r="AN302" s="138" t="s">
        <v>6022</v>
      </c>
      <c r="AO302" s="138" t="s">
        <v>6023</v>
      </c>
      <c r="AP302" s="138" t="s">
        <v>13</v>
      </c>
      <c r="AQ302" s="141">
        <v>5</v>
      </c>
      <c r="AR302" t="s">
        <v>94</v>
      </c>
      <c r="AS302" t="s">
        <v>72</v>
      </c>
    </row>
    <row r="303" spans="1:45" s="138" customFormat="1">
      <c r="A303" s="146" t="s">
        <v>6711</v>
      </c>
      <c r="B303" s="147">
        <v>43721</v>
      </c>
      <c r="C303" s="146" t="s">
        <v>5978</v>
      </c>
      <c r="D303" s="146" t="s">
        <v>5979</v>
      </c>
      <c r="E303" s="146" t="s">
        <v>6712</v>
      </c>
      <c r="F303" s="146" t="s">
        <v>5980</v>
      </c>
      <c r="G303" s="146" t="s">
        <v>6020</v>
      </c>
      <c r="H303" s="146" t="s">
        <v>6021</v>
      </c>
      <c r="I303" s="146" t="s">
        <v>6023</v>
      </c>
      <c r="J303" s="146" t="s">
        <v>5983</v>
      </c>
      <c r="K303" s="146" t="s">
        <v>5984</v>
      </c>
      <c r="L303" s="146" t="s">
        <v>5985</v>
      </c>
      <c r="M303" s="146" t="s">
        <v>5986</v>
      </c>
      <c r="N303" s="146" t="s">
        <v>5983</v>
      </c>
      <c r="O303" s="146" t="s">
        <v>5987</v>
      </c>
      <c r="P303" s="146" t="s">
        <v>6016</v>
      </c>
      <c r="Q303" s="146" t="s">
        <v>6017</v>
      </c>
      <c r="R303" s="146" t="s">
        <v>5998</v>
      </c>
      <c r="S303" s="146" t="s">
        <v>5999</v>
      </c>
      <c r="T303" s="148">
        <v>5</v>
      </c>
      <c r="U303" s="148">
        <v>5</v>
      </c>
      <c r="V303" s="146" t="s">
        <v>5992</v>
      </c>
      <c r="W303" s="146" t="s">
        <v>5992</v>
      </c>
      <c r="X303" s="149">
        <v>313.63600000000002</v>
      </c>
      <c r="Y303" s="149">
        <v>313.63600000000002</v>
      </c>
      <c r="Z303" s="146" t="s">
        <v>5993</v>
      </c>
      <c r="AA303" s="150">
        <v>1568.18</v>
      </c>
      <c r="AB303" s="150">
        <v>0</v>
      </c>
      <c r="AC303" s="150">
        <v>156.81800000000001</v>
      </c>
      <c r="AD303" s="151">
        <v>1724.998</v>
      </c>
      <c r="AE303" s="146" t="s">
        <v>5994</v>
      </c>
      <c r="AF303" s="146" t="s">
        <v>5993</v>
      </c>
      <c r="AG303" s="146" t="s">
        <v>5993</v>
      </c>
      <c r="AH303" s="146" t="s">
        <v>6713</v>
      </c>
      <c r="AI303" s="146" t="s">
        <v>5993</v>
      </c>
      <c r="AJ303" s="146" t="s">
        <v>5995</v>
      </c>
      <c r="AK303" s="146" t="s">
        <v>5996</v>
      </c>
      <c r="AL303" s="146" t="s">
        <v>6000</v>
      </c>
      <c r="AM303" s="138" t="s">
        <v>5993</v>
      </c>
      <c r="AN303" s="138" t="s">
        <v>6022</v>
      </c>
      <c r="AO303" s="138" t="s">
        <v>6023</v>
      </c>
      <c r="AP303" s="138" t="s">
        <v>13</v>
      </c>
      <c r="AQ303" s="141">
        <v>5</v>
      </c>
      <c r="AR303" t="s">
        <v>94</v>
      </c>
      <c r="AS303" t="s">
        <v>72</v>
      </c>
    </row>
    <row r="304" spans="1:45" s="138" customFormat="1">
      <c r="A304" s="146" t="s">
        <v>6714</v>
      </c>
      <c r="B304" s="147">
        <v>43721</v>
      </c>
      <c r="C304" s="146" t="s">
        <v>5978</v>
      </c>
      <c r="D304" s="146" t="s">
        <v>5979</v>
      </c>
      <c r="E304" s="146" t="s">
        <v>6715</v>
      </c>
      <c r="F304" s="146" t="s">
        <v>5980</v>
      </c>
      <c r="G304" s="146" t="s">
        <v>6020</v>
      </c>
      <c r="H304" s="146" t="s">
        <v>6021</v>
      </c>
      <c r="I304" s="146" t="s">
        <v>6125</v>
      </c>
      <c r="J304" s="146" t="s">
        <v>5983</v>
      </c>
      <c r="K304" s="146" t="s">
        <v>5984</v>
      </c>
      <c r="L304" s="146" t="s">
        <v>5985</v>
      </c>
      <c r="M304" s="146" t="s">
        <v>5986</v>
      </c>
      <c r="N304" s="146" t="s">
        <v>5983</v>
      </c>
      <c r="O304" s="146" t="s">
        <v>5987</v>
      </c>
      <c r="P304" s="146" t="s">
        <v>6016</v>
      </c>
      <c r="Q304" s="146" t="s">
        <v>6017</v>
      </c>
      <c r="R304" s="146" t="s">
        <v>6018</v>
      </c>
      <c r="S304" s="146" t="s">
        <v>6019</v>
      </c>
      <c r="T304" s="148">
        <v>5</v>
      </c>
      <c r="U304" s="148">
        <v>5</v>
      </c>
      <c r="V304" s="146" t="s">
        <v>5992</v>
      </c>
      <c r="W304" s="146" t="s">
        <v>5992</v>
      </c>
      <c r="X304" s="149">
        <v>155.45500000000001</v>
      </c>
      <c r="Y304" s="149">
        <v>155.45500000000001</v>
      </c>
      <c r="Z304" s="146" t="s">
        <v>5993</v>
      </c>
      <c r="AA304" s="150">
        <v>777.27499999999998</v>
      </c>
      <c r="AB304" s="150">
        <v>0</v>
      </c>
      <c r="AC304" s="150">
        <v>77.727999999999994</v>
      </c>
      <c r="AD304" s="151">
        <v>855.00300000000004</v>
      </c>
      <c r="AE304" s="146" t="s">
        <v>5994</v>
      </c>
      <c r="AF304" s="146" t="s">
        <v>5993</v>
      </c>
      <c r="AG304" s="146" t="s">
        <v>5993</v>
      </c>
      <c r="AH304" s="146" t="s">
        <v>6716</v>
      </c>
      <c r="AI304" s="146" t="s">
        <v>5993</v>
      </c>
      <c r="AJ304" s="146" t="s">
        <v>5995</v>
      </c>
      <c r="AK304" s="146" t="s">
        <v>5996</v>
      </c>
      <c r="AL304" s="146" t="s">
        <v>6000</v>
      </c>
      <c r="AM304" s="138" t="s">
        <v>5993</v>
      </c>
      <c r="AN304" s="138" t="s">
        <v>6124</v>
      </c>
      <c r="AO304" s="138" t="s">
        <v>6125</v>
      </c>
      <c r="AP304" s="138" t="s">
        <v>13</v>
      </c>
      <c r="AQ304" s="141">
        <v>5</v>
      </c>
      <c r="AR304" t="s">
        <v>95</v>
      </c>
      <c r="AS304" t="s">
        <v>72</v>
      </c>
    </row>
    <row r="305" spans="1:45" s="138" customFormat="1">
      <c r="A305" s="146" t="s">
        <v>6714</v>
      </c>
      <c r="B305" s="147">
        <v>43721</v>
      </c>
      <c r="C305" s="146" t="s">
        <v>5978</v>
      </c>
      <c r="D305" s="146" t="s">
        <v>5979</v>
      </c>
      <c r="E305" s="146" t="s">
        <v>6715</v>
      </c>
      <c r="F305" s="146" t="s">
        <v>5980</v>
      </c>
      <c r="G305" s="146" t="s">
        <v>6020</v>
      </c>
      <c r="H305" s="146" t="s">
        <v>6021</v>
      </c>
      <c r="I305" s="146" t="s">
        <v>6125</v>
      </c>
      <c r="J305" s="146" t="s">
        <v>5983</v>
      </c>
      <c r="K305" s="146" t="s">
        <v>5984</v>
      </c>
      <c r="L305" s="146" t="s">
        <v>5985</v>
      </c>
      <c r="M305" s="146" t="s">
        <v>5986</v>
      </c>
      <c r="N305" s="146" t="s">
        <v>5983</v>
      </c>
      <c r="O305" s="146" t="s">
        <v>5987</v>
      </c>
      <c r="P305" s="146" t="s">
        <v>6016</v>
      </c>
      <c r="Q305" s="146" t="s">
        <v>6017</v>
      </c>
      <c r="R305" s="146" t="s">
        <v>6008</v>
      </c>
      <c r="S305" s="146" t="s">
        <v>6009</v>
      </c>
      <c r="T305" s="148">
        <v>1</v>
      </c>
      <c r="U305" s="148">
        <v>1</v>
      </c>
      <c r="V305" s="146" t="s">
        <v>5992</v>
      </c>
      <c r="W305" s="146" t="s">
        <v>5992</v>
      </c>
      <c r="X305" s="149">
        <v>355.45499999999998</v>
      </c>
      <c r="Y305" s="149">
        <v>355.45499999999998</v>
      </c>
      <c r="Z305" s="146" t="s">
        <v>5993</v>
      </c>
      <c r="AA305" s="150">
        <v>355.45499999999998</v>
      </c>
      <c r="AB305" s="150">
        <v>0</v>
      </c>
      <c r="AC305" s="150">
        <v>35.545999999999999</v>
      </c>
      <c r="AD305" s="151">
        <v>391.00099999999998</v>
      </c>
      <c r="AE305" s="146" t="s">
        <v>5994</v>
      </c>
      <c r="AF305" s="146" t="s">
        <v>5993</v>
      </c>
      <c r="AG305" s="146" t="s">
        <v>5993</v>
      </c>
      <c r="AH305" s="146" t="s">
        <v>6716</v>
      </c>
      <c r="AI305" s="146" t="s">
        <v>5993</v>
      </c>
      <c r="AJ305" s="146" t="s">
        <v>5995</v>
      </c>
      <c r="AK305" s="146" t="s">
        <v>5996</v>
      </c>
      <c r="AL305" s="146" t="s">
        <v>6000</v>
      </c>
      <c r="AM305" s="138" t="s">
        <v>5993</v>
      </c>
      <c r="AN305" s="138" t="s">
        <v>6124</v>
      </c>
      <c r="AO305" s="138" t="s">
        <v>6125</v>
      </c>
      <c r="AP305" s="138" t="s">
        <v>13</v>
      </c>
      <c r="AQ305" s="141">
        <v>1</v>
      </c>
      <c r="AR305" t="s">
        <v>95</v>
      </c>
      <c r="AS305" t="s">
        <v>72</v>
      </c>
    </row>
    <row r="306" spans="1:45" s="138" customFormat="1">
      <c r="A306" s="146" t="s">
        <v>6714</v>
      </c>
      <c r="B306" s="147">
        <v>43721</v>
      </c>
      <c r="C306" s="146" t="s">
        <v>5978</v>
      </c>
      <c r="D306" s="146" t="s">
        <v>5979</v>
      </c>
      <c r="E306" s="146" t="s">
        <v>6715</v>
      </c>
      <c r="F306" s="146" t="s">
        <v>5980</v>
      </c>
      <c r="G306" s="146" t="s">
        <v>6020</v>
      </c>
      <c r="H306" s="146" t="s">
        <v>6021</v>
      </c>
      <c r="I306" s="146" t="s">
        <v>6125</v>
      </c>
      <c r="J306" s="146" t="s">
        <v>5983</v>
      </c>
      <c r="K306" s="146" t="s">
        <v>5984</v>
      </c>
      <c r="L306" s="146" t="s">
        <v>5985</v>
      </c>
      <c r="M306" s="146" t="s">
        <v>5986</v>
      </c>
      <c r="N306" s="146" t="s">
        <v>5983</v>
      </c>
      <c r="O306" s="146" t="s">
        <v>5987</v>
      </c>
      <c r="P306" s="146" t="s">
        <v>6016</v>
      </c>
      <c r="Q306" s="146" t="s">
        <v>6017</v>
      </c>
      <c r="R306" s="146" t="s">
        <v>5990</v>
      </c>
      <c r="S306" s="146" t="s">
        <v>5991</v>
      </c>
      <c r="T306" s="148">
        <v>3</v>
      </c>
      <c r="U306" s="148">
        <v>3</v>
      </c>
      <c r="V306" s="146" t="s">
        <v>5992</v>
      </c>
      <c r="W306" s="146" t="s">
        <v>5992</v>
      </c>
      <c r="X306" s="149">
        <v>213.273</v>
      </c>
      <c r="Y306" s="149">
        <v>213.273</v>
      </c>
      <c r="Z306" s="146" t="s">
        <v>5993</v>
      </c>
      <c r="AA306" s="150">
        <v>639.81899999999996</v>
      </c>
      <c r="AB306" s="150">
        <v>0</v>
      </c>
      <c r="AC306" s="150">
        <v>63.981999999999999</v>
      </c>
      <c r="AD306" s="151">
        <v>703.80100000000004</v>
      </c>
      <c r="AE306" s="146" t="s">
        <v>5994</v>
      </c>
      <c r="AF306" s="146" t="s">
        <v>5993</v>
      </c>
      <c r="AG306" s="146" t="s">
        <v>5993</v>
      </c>
      <c r="AH306" s="146" t="s">
        <v>6716</v>
      </c>
      <c r="AI306" s="146" t="s">
        <v>5993</v>
      </c>
      <c r="AJ306" s="146" t="s">
        <v>5995</v>
      </c>
      <c r="AK306" s="146" t="s">
        <v>5996</v>
      </c>
      <c r="AL306" s="146" t="s">
        <v>6000</v>
      </c>
      <c r="AM306" s="138" t="s">
        <v>5993</v>
      </c>
      <c r="AN306" s="138" t="s">
        <v>6124</v>
      </c>
      <c r="AO306" s="138" t="s">
        <v>6125</v>
      </c>
      <c r="AP306" s="138" t="s">
        <v>13</v>
      </c>
      <c r="AQ306" s="141">
        <v>3</v>
      </c>
      <c r="AR306" t="s">
        <v>95</v>
      </c>
      <c r="AS306" t="s">
        <v>72</v>
      </c>
    </row>
    <row r="307" spans="1:45" s="138" customFormat="1">
      <c r="A307" s="146" t="s">
        <v>6714</v>
      </c>
      <c r="B307" s="147">
        <v>43721</v>
      </c>
      <c r="C307" s="146" t="s">
        <v>5978</v>
      </c>
      <c r="D307" s="146" t="s">
        <v>5979</v>
      </c>
      <c r="E307" s="146" t="s">
        <v>6715</v>
      </c>
      <c r="F307" s="146" t="s">
        <v>5980</v>
      </c>
      <c r="G307" s="146" t="s">
        <v>6020</v>
      </c>
      <c r="H307" s="146" t="s">
        <v>6021</v>
      </c>
      <c r="I307" s="146" t="s">
        <v>6125</v>
      </c>
      <c r="J307" s="146" t="s">
        <v>5983</v>
      </c>
      <c r="K307" s="146" t="s">
        <v>5984</v>
      </c>
      <c r="L307" s="146" t="s">
        <v>5985</v>
      </c>
      <c r="M307" s="146" t="s">
        <v>5986</v>
      </c>
      <c r="N307" s="146" t="s">
        <v>5983</v>
      </c>
      <c r="O307" s="146" t="s">
        <v>5987</v>
      </c>
      <c r="P307" s="146" t="s">
        <v>6016</v>
      </c>
      <c r="Q307" s="146" t="s">
        <v>6017</v>
      </c>
      <c r="R307" s="146" t="s">
        <v>5998</v>
      </c>
      <c r="S307" s="146" t="s">
        <v>5999</v>
      </c>
      <c r="T307" s="148">
        <v>5</v>
      </c>
      <c r="U307" s="148">
        <v>5</v>
      </c>
      <c r="V307" s="146" t="s">
        <v>5992</v>
      </c>
      <c r="W307" s="146" t="s">
        <v>5992</v>
      </c>
      <c r="X307" s="149">
        <v>313.63600000000002</v>
      </c>
      <c r="Y307" s="149">
        <v>313.63600000000002</v>
      </c>
      <c r="Z307" s="146" t="s">
        <v>5993</v>
      </c>
      <c r="AA307" s="150">
        <v>1568.18</v>
      </c>
      <c r="AB307" s="150">
        <v>0</v>
      </c>
      <c r="AC307" s="150">
        <v>156.81800000000001</v>
      </c>
      <c r="AD307" s="151">
        <v>1724.998</v>
      </c>
      <c r="AE307" s="146" t="s">
        <v>5994</v>
      </c>
      <c r="AF307" s="146" t="s">
        <v>5993</v>
      </c>
      <c r="AG307" s="146" t="s">
        <v>5993</v>
      </c>
      <c r="AH307" s="146" t="s">
        <v>6716</v>
      </c>
      <c r="AI307" s="146" t="s">
        <v>5993</v>
      </c>
      <c r="AJ307" s="146" t="s">
        <v>5995</v>
      </c>
      <c r="AK307" s="146" t="s">
        <v>5996</v>
      </c>
      <c r="AL307" s="146" t="s">
        <v>6000</v>
      </c>
      <c r="AM307" s="138" t="s">
        <v>5993</v>
      </c>
      <c r="AN307" s="138" t="s">
        <v>6124</v>
      </c>
      <c r="AO307" s="138" t="s">
        <v>6125</v>
      </c>
      <c r="AP307" s="138" t="s">
        <v>13</v>
      </c>
      <c r="AQ307" s="141">
        <v>5</v>
      </c>
      <c r="AR307" t="s">
        <v>95</v>
      </c>
      <c r="AS307" t="s">
        <v>72</v>
      </c>
    </row>
    <row r="308" spans="1:45" s="138" customFormat="1">
      <c r="A308" s="146" t="s">
        <v>6714</v>
      </c>
      <c r="B308" s="147">
        <v>43721</v>
      </c>
      <c r="C308" s="146" t="s">
        <v>5978</v>
      </c>
      <c r="D308" s="146" t="s">
        <v>5979</v>
      </c>
      <c r="E308" s="146" t="s">
        <v>6715</v>
      </c>
      <c r="F308" s="146" t="s">
        <v>5980</v>
      </c>
      <c r="G308" s="146" t="s">
        <v>6020</v>
      </c>
      <c r="H308" s="146" t="s">
        <v>6021</v>
      </c>
      <c r="I308" s="146" t="s">
        <v>6125</v>
      </c>
      <c r="J308" s="146" t="s">
        <v>5983</v>
      </c>
      <c r="K308" s="146" t="s">
        <v>5984</v>
      </c>
      <c r="L308" s="146" t="s">
        <v>5985</v>
      </c>
      <c r="M308" s="146" t="s">
        <v>5986</v>
      </c>
      <c r="N308" s="146" t="s">
        <v>5983</v>
      </c>
      <c r="O308" s="146" t="s">
        <v>5987</v>
      </c>
      <c r="P308" s="146" t="s">
        <v>6016</v>
      </c>
      <c r="Q308" s="146" t="s">
        <v>6017</v>
      </c>
      <c r="R308" s="146" t="s">
        <v>6001</v>
      </c>
      <c r="S308" s="146" t="s">
        <v>6002</v>
      </c>
      <c r="T308" s="148">
        <v>6</v>
      </c>
      <c r="U308" s="148">
        <v>6</v>
      </c>
      <c r="V308" s="146" t="s">
        <v>5992</v>
      </c>
      <c r="W308" s="146" t="s">
        <v>5992</v>
      </c>
      <c r="X308" s="149">
        <v>313.63600000000002</v>
      </c>
      <c r="Y308" s="149">
        <v>313.63600000000002</v>
      </c>
      <c r="Z308" s="146" t="s">
        <v>5993</v>
      </c>
      <c r="AA308" s="150">
        <v>1881.816</v>
      </c>
      <c r="AB308" s="150">
        <v>0</v>
      </c>
      <c r="AC308" s="150">
        <v>188.18100000000001</v>
      </c>
      <c r="AD308" s="151">
        <v>2069.9969999999998</v>
      </c>
      <c r="AE308" s="146" t="s">
        <v>5994</v>
      </c>
      <c r="AF308" s="146" t="s">
        <v>5993</v>
      </c>
      <c r="AG308" s="146" t="s">
        <v>5993</v>
      </c>
      <c r="AH308" s="146" t="s">
        <v>6716</v>
      </c>
      <c r="AI308" s="146" t="s">
        <v>5993</v>
      </c>
      <c r="AJ308" s="146" t="s">
        <v>5995</v>
      </c>
      <c r="AK308" s="146" t="s">
        <v>5996</v>
      </c>
      <c r="AL308" s="146" t="s">
        <v>6000</v>
      </c>
      <c r="AM308" s="138" t="s">
        <v>5993</v>
      </c>
      <c r="AN308" s="138" t="s">
        <v>6124</v>
      </c>
      <c r="AO308" s="138" t="s">
        <v>6125</v>
      </c>
      <c r="AP308" s="138" t="s">
        <v>13</v>
      </c>
      <c r="AQ308" s="141">
        <v>6</v>
      </c>
      <c r="AR308" t="s">
        <v>95</v>
      </c>
      <c r="AS308" t="s">
        <v>72</v>
      </c>
    </row>
    <row r="309" spans="1:45" s="138" customFormat="1">
      <c r="A309" s="146" t="s">
        <v>6717</v>
      </c>
      <c r="B309" s="147">
        <v>43721</v>
      </c>
      <c r="C309" s="146" t="s">
        <v>5978</v>
      </c>
      <c r="D309" s="146" t="s">
        <v>5979</v>
      </c>
      <c r="E309" s="146" t="s">
        <v>6718</v>
      </c>
      <c r="F309" s="146" t="s">
        <v>5980</v>
      </c>
      <c r="G309" s="146" t="s">
        <v>6020</v>
      </c>
      <c r="H309" s="146" t="s">
        <v>6021</v>
      </c>
      <c r="I309" s="146" t="s">
        <v>6037</v>
      </c>
      <c r="J309" s="146" t="s">
        <v>5983</v>
      </c>
      <c r="K309" s="146" t="s">
        <v>5984</v>
      </c>
      <c r="L309" s="146" t="s">
        <v>5985</v>
      </c>
      <c r="M309" s="146" t="s">
        <v>5986</v>
      </c>
      <c r="N309" s="146" t="s">
        <v>5983</v>
      </c>
      <c r="O309" s="146" t="s">
        <v>5987</v>
      </c>
      <c r="P309" s="146" t="s">
        <v>6016</v>
      </c>
      <c r="Q309" s="146" t="s">
        <v>6017</v>
      </c>
      <c r="R309" s="146" t="s">
        <v>6018</v>
      </c>
      <c r="S309" s="146" t="s">
        <v>6019</v>
      </c>
      <c r="T309" s="148">
        <v>11</v>
      </c>
      <c r="U309" s="148">
        <v>11</v>
      </c>
      <c r="V309" s="146" t="s">
        <v>5992</v>
      </c>
      <c r="W309" s="146" t="s">
        <v>5992</v>
      </c>
      <c r="X309" s="149">
        <v>155.45500000000001</v>
      </c>
      <c r="Y309" s="149">
        <v>155.45500000000001</v>
      </c>
      <c r="Z309" s="146" t="s">
        <v>5993</v>
      </c>
      <c r="AA309" s="150">
        <v>1710.0050000000001</v>
      </c>
      <c r="AB309" s="150">
        <v>0</v>
      </c>
      <c r="AC309" s="150">
        <v>171.001</v>
      </c>
      <c r="AD309" s="151">
        <v>1881.0060000000001</v>
      </c>
      <c r="AE309" s="146" t="s">
        <v>5994</v>
      </c>
      <c r="AF309" s="146" t="s">
        <v>5993</v>
      </c>
      <c r="AG309" s="146" t="s">
        <v>5993</v>
      </c>
      <c r="AH309" s="146" t="s">
        <v>6719</v>
      </c>
      <c r="AI309" s="146" t="s">
        <v>5993</v>
      </c>
      <c r="AJ309" s="146" t="s">
        <v>5995</v>
      </c>
      <c r="AK309" s="146" t="s">
        <v>5996</v>
      </c>
      <c r="AL309" s="146" t="s">
        <v>6000</v>
      </c>
      <c r="AM309" s="138" t="s">
        <v>5993</v>
      </c>
      <c r="AN309" s="138" t="s">
        <v>6036</v>
      </c>
      <c r="AO309" s="138" t="s">
        <v>6037</v>
      </c>
      <c r="AP309" s="138" t="s">
        <v>13</v>
      </c>
      <c r="AQ309" s="141">
        <v>11</v>
      </c>
      <c r="AR309" t="s">
        <v>94</v>
      </c>
      <c r="AS309" t="s">
        <v>72</v>
      </c>
    </row>
    <row r="310" spans="1:45" s="138" customFormat="1">
      <c r="A310" s="146" t="s">
        <v>6717</v>
      </c>
      <c r="B310" s="147">
        <v>43721</v>
      </c>
      <c r="C310" s="146" t="s">
        <v>5978</v>
      </c>
      <c r="D310" s="146" t="s">
        <v>5979</v>
      </c>
      <c r="E310" s="146" t="s">
        <v>6718</v>
      </c>
      <c r="F310" s="146" t="s">
        <v>5980</v>
      </c>
      <c r="G310" s="146" t="s">
        <v>6020</v>
      </c>
      <c r="H310" s="146" t="s">
        <v>6021</v>
      </c>
      <c r="I310" s="146" t="s">
        <v>6037</v>
      </c>
      <c r="J310" s="146" t="s">
        <v>5983</v>
      </c>
      <c r="K310" s="146" t="s">
        <v>5984</v>
      </c>
      <c r="L310" s="146" t="s">
        <v>5985</v>
      </c>
      <c r="M310" s="146" t="s">
        <v>5986</v>
      </c>
      <c r="N310" s="146" t="s">
        <v>5983</v>
      </c>
      <c r="O310" s="146" t="s">
        <v>5987</v>
      </c>
      <c r="P310" s="146" t="s">
        <v>6016</v>
      </c>
      <c r="Q310" s="146" t="s">
        <v>6017</v>
      </c>
      <c r="R310" s="146" t="s">
        <v>6008</v>
      </c>
      <c r="S310" s="146" t="s">
        <v>6009</v>
      </c>
      <c r="T310" s="148">
        <v>2</v>
      </c>
      <c r="U310" s="148">
        <v>2</v>
      </c>
      <c r="V310" s="146" t="s">
        <v>5992</v>
      </c>
      <c r="W310" s="146" t="s">
        <v>5992</v>
      </c>
      <c r="X310" s="149">
        <v>355.45499999999998</v>
      </c>
      <c r="Y310" s="149">
        <v>355.45499999999998</v>
      </c>
      <c r="Z310" s="146" t="s">
        <v>5993</v>
      </c>
      <c r="AA310" s="150">
        <v>710.91</v>
      </c>
      <c r="AB310" s="150">
        <v>0</v>
      </c>
      <c r="AC310" s="150">
        <v>71.090999999999994</v>
      </c>
      <c r="AD310" s="151">
        <v>782.00099999999998</v>
      </c>
      <c r="AE310" s="146" t="s">
        <v>5994</v>
      </c>
      <c r="AF310" s="146" t="s">
        <v>5993</v>
      </c>
      <c r="AG310" s="146" t="s">
        <v>5993</v>
      </c>
      <c r="AH310" s="146" t="s">
        <v>6719</v>
      </c>
      <c r="AI310" s="146" t="s">
        <v>5993</v>
      </c>
      <c r="AJ310" s="146" t="s">
        <v>5995</v>
      </c>
      <c r="AK310" s="146" t="s">
        <v>5996</v>
      </c>
      <c r="AL310" s="146" t="s">
        <v>6000</v>
      </c>
      <c r="AM310" s="138" t="s">
        <v>5993</v>
      </c>
      <c r="AN310" s="138" t="s">
        <v>6036</v>
      </c>
      <c r="AO310" s="138" t="s">
        <v>6037</v>
      </c>
      <c r="AP310" s="138" t="s">
        <v>13</v>
      </c>
      <c r="AQ310" s="141">
        <v>2</v>
      </c>
      <c r="AR310" t="s">
        <v>94</v>
      </c>
      <c r="AS310" t="s">
        <v>72</v>
      </c>
    </row>
    <row r="311" spans="1:45" s="138" customFormat="1">
      <c r="A311" s="146" t="s">
        <v>6717</v>
      </c>
      <c r="B311" s="147">
        <v>43721</v>
      </c>
      <c r="C311" s="146" t="s">
        <v>5978</v>
      </c>
      <c r="D311" s="146" t="s">
        <v>5979</v>
      </c>
      <c r="E311" s="146" t="s">
        <v>6718</v>
      </c>
      <c r="F311" s="146" t="s">
        <v>5980</v>
      </c>
      <c r="G311" s="146" t="s">
        <v>6020</v>
      </c>
      <c r="H311" s="146" t="s">
        <v>6021</v>
      </c>
      <c r="I311" s="146" t="s">
        <v>6037</v>
      </c>
      <c r="J311" s="146" t="s">
        <v>5983</v>
      </c>
      <c r="K311" s="146" t="s">
        <v>5984</v>
      </c>
      <c r="L311" s="146" t="s">
        <v>5985</v>
      </c>
      <c r="M311" s="146" t="s">
        <v>5986</v>
      </c>
      <c r="N311" s="146" t="s">
        <v>5983</v>
      </c>
      <c r="O311" s="146" t="s">
        <v>5987</v>
      </c>
      <c r="P311" s="146" t="s">
        <v>6016</v>
      </c>
      <c r="Q311" s="146" t="s">
        <v>6017</v>
      </c>
      <c r="R311" s="146" t="s">
        <v>5990</v>
      </c>
      <c r="S311" s="146" t="s">
        <v>5991</v>
      </c>
      <c r="T311" s="148">
        <v>7</v>
      </c>
      <c r="U311" s="148">
        <v>7</v>
      </c>
      <c r="V311" s="146" t="s">
        <v>5992</v>
      </c>
      <c r="W311" s="146" t="s">
        <v>5992</v>
      </c>
      <c r="X311" s="149">
        <v>213.273</v>
      </c>
      <c r="Y311" s="149">
        <v>213.273</v>
      </c>
      <c r="Z311" s="146" t="s">
        <v>5993</v>
      </c>
      <c r="AA311" s="150">
        <v>1492.9110000000001</v>
      </c>
      <c r="AB311" s="150">
        <v>0</v>
      </c>
      <c r="AC311" s="150">
        <v>149.291</v>
      </c>
      <c r="AD311" s="151">
        <v>1642.202</v>
      </c>
      <c r="AE311" s="146" t="s">
        <v>5994</v>
      </c>
      <c r="AF311" s="146" t="s">
        <v>5993</v>
      </c>
      <c r="AG311" s="146" t="s">
        <v>5993</v>
      </c>
      <c r="AH311" s="146" t="s">
        <v>6719</v>
      </c>
      <c r="AI311" s="146" t="s">
        <v>5993</v>
      </c>
      <c r="AJ311" s="146" t="s">
        <v>5995</v>
      </c>
      <c r="AK311" s="146" t="s">
        <v>5996</v>
      </c>
      <c r="AL311" s="146" t="s">
        <v>6000</v>
      </c>
      <c r="AM311" s="138" t="s">
        <v>5993</v>
      </c>
      <c r="AN311" s="138" t="s">
        <v>6036</v>
      </c>
      <c r="AO311" s="138" t="s">
        <v>6037</v>
      </c>
      <c r="AP311" s="138" t="s">
        <v>13</v>
      </c>
      <c r="AQ311" s="141">
        <v>7</v>
      </c>
      <c r="AR311" t="s">
        <v>94</v>
      </c>
      <c r="AS311" t="s">
        <v>72</v>
      </c>
    </row>
    <row r="312" spans="1:45" s="138" customFormat="1">
      <c r="A312" s="146" t="s">
        <v>6717</v>
      </c>
      <c r="B312" s="147">
        <v>43721</v>
      </c>
      <c r="C312" s="146" t="s">
        <v>5978</v>
      </c>
      <c r="D312" s="146" t="s">
        <v>5979</v>
      </c>
      <c r="E312" s="146" t="s">
        <v>6718</v>
      </c>
      <c r="F312" s="146" t="s">
        <v>5980</v>
      </c>
      <c r="G312" s="146" t="s">
        <v>6020</v>
      </c>
      <c r="H312" s="146" t="s">
        <v>6021</v>
      </c>
      <c r="I312" s="146" t="s">
        <v>6037</v>
      </c>
      <c r="J312" s="146" t="s">
        <v>5983</v>
      </c>
      <c r="K312" s="146" t="s">
        <v>5984</v>
      </c>
      <c r="L312" s="146" t="s">
        <v>5985</v>
      </c>
      <c r="M312" s="146" t="s">
        <v>5986</v>
      </c>
      <c r="N312" s="146" t="s">
        <v>5983</v>
      </c>
      <c r="O312" s="146" t="s">
        <v>5987</v>
      </c>
      <c r="P312" s="146" t="s">
        <v>6016</v>
      </c>
      <c r="Q312" s="146" t="s">
        <v>6017</v>
      </c>
      <c r="R312" s="146" t="s">
        <v>5998</v>
      </c>
      <c r="S312" s="146" t="s">
        <v>5999</v>
      </c>
      <c r="T312" s="148">
        <v>7</v>
      </c>
      <c r="U312" s="148">
        <v>7</v>
      </c>
      <c r="V312" s="146" t="s">
        <v>5992</v>
      </c>
      <c r="W312" s="146" t="s">
        <v>5992</v>
      </c>
      <c r="X312" s="149">
        <v>313.63600000000002</v>
      </c>
      <c r="Y312" s="149">
        <v>313.63600000000002</v>
      </c>
      <c r="Z312" s="146" t="s">
        <v>5993</v>
      </c>
      <c r="AA312" s="150">
        <v>2195.4520000000002</v>
      </c>
      <c r="AB312" s="150">
        <v>0</v>
      </c>
      <c r="AC312" s="150">
        <v>219.54400000000001</v>
      </c>
      <c r="AD312" s="151">
        <v>2414.9960000000001</v>
      </c>
      <c r="AE312" s="146" t="s">
        <v>5994</v>
      </c>
      <c r="AF312" s="146" t="s">
        <v>5993</v>
      </c>
      <c r="AG312" s="146" t="s">
        <v>5993</v>
      </c>
      <c r="AH312" s="146" t="s">
        <v>6719</v>
      </c>
      <c r="AI312" s="146" t="s">
        <v>5993</v>
      </c>
      <c r="AJ312" s="146" t="s">
        <v>5995</v>
      </c>
      <c r="AK312" s="146" t="s">
        <v>5996</v>
      </c>
      <c r="AL312" s="146" t="s">
        <v>6000</v>
      </c>
      <c r="AM312" s="138" t="s">
        <v>5993</v>
      </c>
      <c r="AN312" s="138" t="s">
        <v>6036</v>
      </c>
      <c r="AO312" s="138" t="s">
        <v>6037</v>
      </c>
      <c r="AP312" s="138" t="s">
        <v>13</v>
      </c>
      <c r="AQ312" s="141">
        <v>7</v>
      </c>
      <c r="AR312" t="s">
        <v>94</v>
      </c>
      <c r="AS312" t="s">
        <v>72</v>
      </c>
    </row>
    <row r="313" spans="1:45" s="138" customFormat="1">
      <c r="A313" s="146" t="s">
        <v>6717</v>
      </c>
      <c r="B313" s="147">
        <v>43721</v>
      </c>
      <c r="C313" s="146" t="s">
        <v>5978</v>
      </c>
      <c r="D313" s="146" t="s">
        <v>5979</v>
      </c>
      <c r="E313" s="146" t="s">
        <v>6718</v>
      </c>
      <c r="F313" s="146" t="s">
        <v>5980</v>
      </c>
      <c r="G313" s="146" t="s">
        <v>6020</v>
      </c>
      <c r="H313" s="146" t="s">
        <v>6021</v>
      </c>
      <c r="I313" s="146" t="s">
        <v>6037</v>
      </c>
      <c r="J313" s="146" t="s">
        <v>5983</v>
      </c>
      <c r="K313" s="146" t="s">
        <v>5984</v>
      </c>
      <c r="L313" s="146" t="s">
        <v>5985</v>
      </c>
      <c r="M313" s="146" t="s">
        <v>5986</v>
      </c>
      <c r="N313" s="146" t="s">
        <v>5983</v>
      </c>
      <c r="O313" s="146" t="s">
        <v>5987</v>
      </c>
      <c r="P313" s="146" t="s">
        <v>6016</v>
      </c>
      <c r="Q313" s="146" t="s">
        <v>6017</v>
      </c>
      <c r="R313" s="146" t="s">
        <v>6001</v>
      </c>
      <c r="S313" s="146" t="s">
        <v>6002</v>
      </c>
      <c r="T313" s="148">
        <v>3</v>
      </c>
      <c r="U313" s="148">
        <v>3</v>
      </c>
      <c r="V313" s="146" t="s">
        <v>5992</v>
      </c>
      <c r="W313" s="146" t="s">
        <v>5992</v>
      </c>
      <c r="X313" s="149">
        <v>313.63600000000002</v>
      </c>
      <c r="Y313" s="149">
        <v>313.63600000000002</v>
      </c>
      <c r="Z313" s="146" t="s">
        <v>5993</v>
      </c>
      <c r="AA313" s="150">
        <v>940.90800000000002</v>
      </c>
      <c r="AB313" s="150">
        <v>0</v>
      </c>
      <c r="AC313" s="150">
        <v>94.090999999999994</v>
      </c>
      <c r="AD313" s="151">
        <v>1034.999</v>
      </c>
      <c r="AE313" s="146" t="s">
        <v>5994</v>
      </c>
      <c r="AF313" s="146" t="s">
        <v>5993</v>
      </c>
      <c r="AG313" s="146" t="s">
        <v>5993</v>
      </c>
      <c r="AH313" s="146" t="s">
        <v>6719</v>
      </c>
      <c r="AI313" s="146" t="s">
        <v>5993</v>
      </c>
      <c r="AJ313" s="146" t="s">
        <v>5995</v>
      </c>
      <c r="AK313" s="146" t="s">
        <v>5996</v>
      </c>
      <c r="AL313" s="146" t="s">
        <v>6000</v>
      </c>
      <c r="AM313" s="138" t="s">
        <v>5993</v>
      </c>
      <c r="AN313" s="138" t="s">
        <v>6036</v>
      </c>
      <c r="AO313" s="138" t="s">
        <v>6037</v>
      </c>
      <c r="AP313" s="138" t="s">
        <v>13</v>
      </c>
      <c r="AQ313" s="141">
        <v>3</v>
      </c>
      <c r="AR313" t="s">
        <v>94</v>
      </c>
      <c r="AS313" t="s">
        <v>72</v>
      </c>
    </row>
    <row r="314" spans="1:45" s="138" customFormat="1">
      <c r="A314" s="146" t="s">
        <v>6717</v>
      </c>
      <c r="B314" s="147">
        <v>43721</v>
      </c>
      <c r="C314" s="146" t="s">
        <v>5978</v>
      </c>
      <c r="D314" s="146" t="s">
        <v>5979</v>
      </c>
      <c r="E314" s="146" t="s">
        <v>6718</v>
      </c>
      <c r="F314" s="146" t="s">
        <v>5980</v>
      </c>
      <c r="G314" s="146" t="s">
        <v>6020</v>
      </c>
      <c r="H314" s="146" t="s">
        <v>6021</v>
      </c>
      <c r="I314" s="146" t="s">
        <v>6037</v>
      </c>
      <c r="J314" s="146" t="s">
        <v>5983</v>
      </c>
      <c r="K314" s="146" t="s">
        <v>5984</v>
      </c>
      <c r="L314" s="146" t="s">
        <v>5985</v>
      </c>
      <c r="M314" s="146" t="s">
        <v>5986</v>
      </c>
      <c r="N314" s="146" t="s">
        <v>5983</v>
      </c>
      <c r="O314" s="146" t="s">
        <v>5987</v>
      </c>
      <c r="P314" s="146" t="s">
        <v>6016</v>
      </c>
      <c r="Q314" s="146" t="s">
        <v>6017</v>
      </c>
      <c r="R314" s="146" t="s">
        <v>6024</v>
      </c>
      <c r="S314" s="146" t="s">
        <v>6025</v>
      </c>
      <c r="T314" s="148">
        <v>1</v>
      </c>
      <c r="U314" s="148">
        <v>1</v>
      </c>
      <c r="V314" s="146" t="s">
        <v>5992</v>
      </c>
      <c r="W314" s="146" t="s">
        <v>5992</v>
      </c>
      <c r="X314" s="149">
        <v>313.63600000000002</v>
      </c>
      <c r="Y314" s="149">
        <v>313.63600000000002</v>
      </c>
      <c r="Z314" s="146" t="s">
        <v>5993</v>
      </c>
      <c r="AA314" s="150">
        <v>313.63600000000002</v>
      </c>
      <c r="AB314" s="150">
        <v>0</v>
      </c>
      <c r="AC314" s="150">
        <v>31.364000000000001</v>
      </c>
      <c r="AD314" s="151">
        <v>345</v>
      </c>
      <c r="AE314" s="146" t="s">
        <v>5994</v>
      </c>
      <c r="AF314" s="146" t="s">
        <v>5993</v>
      </c>
      <c r="AG314" s="146" t="s">
        <v>5993</v>
      </c>
      <c r="AH314" s="146" t="s">
        <v>6719</v>
      </c>
      <c r="AI314" s="146" t="s">
        <v>5993</v>
      </c>
      <c r="AJ314" s="146" t="s">
        <v>5995</v>
      </c>
      <c r="AK314" s="146" t="s">
        <v>5996</v>
      </c>
      <c r="AL314" s="146" t="s">
        <v>6000</v>
      </c>
      <c r="AM314" s="138" t="s">
        <v>5993</v>
      </c>
      <c r="AN314" s="138" t="s">
        <v>6036</v>
      </c>
      <c r="AO314" s="138" t="s">
        <v>6037</v>
      </c>
      <c r="AP314" s="138" t="s">
        <v>13</v>
      </c>
      <c r="AQ314" s="141">
        <v>1</v>
      </c>
      <c r="AR314" t="s">
        <v>94</v>
      </c>
      <c r="AS314" t="s">
        <v>72</v>
      </c>
    </row>
    <row r="315" spans="1:45" s="138" customFormat="1">
      <c r="A315" s="146" t="s">
        <v>6720</v>
      </c>
      <c r="B315" s="147">
        <v>43721</v>
      </c>
      <c r="C315" s="146" t="s">
        <v>5978</v>
      </c>
      <c r="D315" s="146" t="s">
        <v>5979</v>
      </c>
      <c r="E315" s="146" t="s">
        <v>6721</v>
      </c>
      <c r="F315" s="146" t="s">
        <v>5980</v>
      </c>
      <c r="G315" s="146" t="s">
        <v>6020</v>
      </c>
      <c r="H315" s="146" t="s">
        <v>6021</v>
      </c>
      <c r="I315" s="146" t="s">
        <v>6136</v>
      </c>
      <c r="J315" s="146" t="s">
        <v>5983</v>
      </c>
      <c r="K315" s="146" t="s">
        <v>5984</v>
      </c>
      <c r="L315" s="146" t="s">
        <v>5985</v>
      </c>
      <c r="M315" s="146" t="s">
        <v>5986</v>
      </c>
      <c r="N315" s="146" t="s">
        <v>5983</v>
      </c>
      <c r="O315" s="146" t="s">
        <v>5987</v>
      </c>
      <c r="P315" s="146" t="s">
        <v>6016</v>
      </c>
      <c r="Q315" s="146" t="s">
        <v>6017</v>
      </c>
      <c r="R315" s="146" t="s">
        <v>5990</v>
      </c>
      <c r="S315" s="146" t="s">
        <v>5991</v>
      </c>
      <c r="T315" s="148">
        <v>8</v>
      </c>
      <c r="U315" s="148">
        <v>8</v>
      </c>
      <c r="V315" s="146" t="s">
        <v>5992</v>
      </c>
      <c r="W315" s="146" t="s">
        <v>5992</v>
      </c>
      <c r="X315" s="149">
        <v>213.273</v>
      </c>
      <c r="Y315" s="149">
        <v>213.273</v>
      </c>
      <c r="Z315" s="146" t="s">
        <v>5993</v>
      </c>
      <c r="AA315" s="150">
        <v>1706.184</v>
      </c>
      <c r="AB315" s="150">
        <v>0</v>
      </c>
      <c r="AC315" s="150">
        <v>170.61799999999999</v>
      </c>
      <c r="AD315" s="151">
        <v>1876.8019999999999</v>
      </c>
      <c r="AE315" s="146" t="s">
        <v>5994</v>
      </c>
      <c r="AF315" s="146" t="s">
        <v>5993</v>
      </c>
      <c r="AG315" s="146" t="s">
        <v>5993</v>
      </c>
      <c r="AH315" s="146" t="s">
        <v>6722</v>
      </c>
      <c r="AI315" s="146" t="s">
        <v>5993</v>
      </c>
      <c r="AJ315" s="146" t="s">
        <v>5995</v>
      </c>
      <c r="AK315" s="146" t="s">
        <v>5996</v>
      </c>
      <c r="AL315" s="146" t="s">
        <v>6000</v>
      </c>
      <c r="AM315" s="138" t="s">
        <v>5993</v>
      </c>
      <c r="AN315" s="138" t="s">
        <v>6135</v>
      </c>
      <c r="AO315" s="138" t="s">
        <v>6136</v>
      </c>
      <c r="AP315" s="138" t="s">
        <v>13</v>
      </c>
      <c r="AQ315" s="141">
        <v>8</v>
      </c>
      <c r="AR315" t="s">
        <v>94</v>
      </c>
      <c r="AS315" t="s">
        <v>72</v>
      </c>
    </row>
    <row r="316" spans="1:45" s="138" customFormat="1">
      <c r="A316" s="146" t="s">
        <v>6720</v>
      </c>
      <c r="B316" s="147">
        <v>43721</v>
      </c>
      <c r="C316" s="146" t="s">
        <v>5978</v>
      </c>
      <c r="D316" s="146" t="s">
        <v>5979</v>
      </c>
      <c r="E316" s="146" t="s">
        <v>6721</v>
      </c>
      <c r="F316" s="146" t="s">
        <v>5980</v>
      </c>
      <c r="G316" s="146" t="s">
        <v>6020</v>
      </c>
      <c r="H316" s="146" t="s">
        <v>6021</v>
      </c>
      <c r="I316" s="146" t="s">
        <v>6136</v>
      </c>
      <c r="J316" s="146" t="s">
        <v>5983</v>
      </c>
      <c r="K316" s="146" t="s">
        <v>5984</v>
      </c>
      <c r="L316" s="146" t="s">
        <v>5985</v>
      </c>
      <c r="M316" s="146" t="s">
        <v>5986</v>
      </c>
      <c r="N316" s="146" t="s">
        <v>5983</v>
      </c>
      <c r="O316" s="146" t="s">
        <v>5987</v>
      </c>
      <c r="P316" s="146" t="s">
        <v>6016</v>
      </c>
      <c r="Q316" s="146" t="s">
        <v>6017</v>
      </c>
      <c r="R316" s="146" t="s">
        <v>5998</v>
      </c>
      <c r="S316" s="146" t="s">
        <v>5999</v>
      </c>
      <c r="T316" s="148">
        <v>3</v>
      </c>
      <c r="U316" s="148">
        <v>3</v>
      </c>
      <c r="V316" s="146" t="s">
        <v>5992</v>
      </c>
      <c r="W316" s="146" t="s">
        <v>5992</v>
      </c>
      <c r="X316" s="149">
        <v>313.63600000000002</v>
      </c>
      <c r="Y316" s="149">
        <v>313.63600000000002</v>
      </c>
      <c r="Z316" s="146" t="s">
        <v>5993</v>
      </c>
      <c r="AA316" s="150">
        <v>940.90800000000002</v>
      </c>
      <c r="AB316" s="150">
        <v>0</v>
      </c>
      <c r="AC316" s="150">
        <v>94.090999999999994</v>
      </c>
      <c r="AD316" s="151">
        <v>1034.999</v>
      </c>
      <c r="AE316" s="146" t="s">
        <v>5994</v>
      </c>
      <c r="AF316" s="146" t="s">
        <v>5993</v>
      </c>
      <c r="AG316" s="146" t="s">
        <v>5993</v>
      </c>
      <c r="AH316" s="146" t="s">
        <v>6722</v>
      </c>
      <c r="AI316" s="146" t="s">
        <v>5993</v>
      </c>
      <c r="AJ316" s="146" t="s">
        <v>5995</v>
      </c>
      <c r="AK316" s="146" t="s">
        <v>5996</v>
      </c>
      <c r="AL316" s="146" t="s">
        <v>6000</v>
      </c>
      <c r="AM316" s="138" t="s">
        <v>5993</v>
      </c>
      <c r="AN316" s="138" t="s">
        <v>6135</v>
      </c>
      <c r="AO316" s="138" t="s">
        <v>6136</v>
      </c>
      <c r="AP316" s="138" t="s">
        <v>13</v>
      </c>
      <c r="AQ316" s="141">
        <v>3</v>
      </c>
      <c r="AR316" t="s">
        <v>94</v>
      </c>
      <c r="AS316" t="s">
        <v>72</v>
      </c>
    </row>
    <row r="317" spans="1:45" s="138" customFormat="1">
      <c r="A317" s="146" t="s">
        <v>6720</v>
      </c>
      <c r="B317" s="147">
        <v>43721</v>
      </c>
      <c r="C317" s="146" t="s">
        <v>5978</v>
      </c>
      <c r="D317" s="146" t="s">
        <v>5979</v>
      </c>
      <c r="E317" s="146" t="s">
        <v>6721</v>
      </c>
      <c r="F317" s="146" t="s">
        <v>5980</v>
      </c>
      <c r="G317" s="146" t="s">
        <v>6020</v>
      </c>
      <c r="H317" s="146" t="s">
        <v>6021</v>
      </c>
      <c r="I317" s="146" t="s">
        <v>6136</v>
      </c>
      <c r="J317" s="146" t="s">
        <v>5983</v>
      </c>
      <c r="K317" s="146" t="s">
        <v>5984</v>
      </c>
      <c r="L317" s="146" t="s">
        <v>5985</v>
      </c>
      <c r="M317" s="146" t="s">
        <v>5986</v>
      </c>
      <c r="N317" s="146" t="s">
        <v>5983</v>
      </c>
      <c r="O317" s="146" t="s">
        <v>5987</v>
      </c>
      <c r="P317" s="146" t="s">
        <v>6016</v>
      </c>
      <c r="Q317" s="146" t="s">
        <v>6017</v>
      </c>
      <c r="R317" s="146" t="s">
        <v>6001</v>
      </c>
      <c r="S317" s="146" t="s">
        <v>6002</v>
      </c>
      <c r="T317" s="148">
        <v>2</v>
      </c>
      <c r="U317" s="148">
        <v>2</v>
      </c>
      <c r="V317" s="146" t="s">
        <v>5992</v>
      </c>
      <c r="W317" s="146" t="s">
        <v>5992</v>
      </c>
      <c r="X317" s="149">
        <v>313.63600000000002</v>
      </c>
      <c r="Y317" s="149">
        <v>313.63600000000002</v>
      </c>
      <c r="Z317" s="146" t="s">
        <v>5993</v>
      </c>
      <c r="AA317" s="150">
        <v>627.27200000000005</v>
      </c>
      <c r="AB317" s="150">
        <v>0</v>
      </c>
      <c r="AC317" s="150">
        <v>62.726999999999997</v>
      </c>
      <c r="AD317" s="151">
        <v>689.99900000000002</v>
      </c>
      <c r="AE317" s="146" t="s">
        <v>5994</v>
      </c>
      <c r="AF317" s="146" t="s">
        <v>5993</v>
      </c>
      <c r="AG317" s="146" t="s">
        <v>5993</v>
      </c>
      <c r="AH317" s="146" t="s">
        <v>6722</v>
      </c>
      <c r="AI317" s="146" t="s">
        <v>5993</v>
      </c>
      <c r="AJ317" s="146" t="s">
        <v>5995</v>
      </c>
      <c r="AK317" s="146" t="s">
        <v>5996</v>
      </c>
      <c r="AL317" s="146" t="s">
        <v>6000</v>
      </c>
      <c r="AM317" s="138" t="s">
        <v>5993</v>
      </c>
      <c r="AN317" s="138" t="s">
        <v>6135</v>
      </c>
      <c r="AO317" s="138" t="s">
        <v>6136</v>
      </c>
      <c r="AP317" s="138" t="s">
        <v>13</v>
      </c>
      <c r="AQ317" s="141">
        <v>2</v>
      </c>
      <c r="AR317" t="s">
        <v>94</v>
      </c>
      <c r="AS317" t="s">
        <v>72</v>
      </c>
    </row>
    <row r="318" spans="1:45" s="138" customFormat="1">
      <c r="A318" s="146" t="s">
        <v>6723</v>
      </c>
      <c r="B318" s="147">
        <v>43721</v>
      </c>
      <c r="C318" s="146" t="s">
        <v>5978</v>
      </c>
      <c r="D318" s="146" t="s">
        <v>5979</v>
      </c>
      <c r="E318" s="146" t="s">
        <v>6724</v>
      </c>
      <c r="F318" s="146" t="s">
        <v>5980</v>
      </c>
      <c r="G318" s="146" t="s">
        <v>6020</v>
      </c>
      <c r="H318" s="146" t="s">
        <v>6021</v>
      </c>
      <c r="I318" s="146" t="s">
        <v>6136</v>
      </c>
      <c r="J318" s="146" t="s">
        <v>5983</v>
      </c>
      <c r="K318" s="146" t="s">
        <v>5984</v>
      </c>
      <c r="L318" s="146" t="s">
        <v>5985</v>
      </c>
      <c r="M318" s="146" t="s">
        <v>5986</v>
      </c>
      <c r="N318" s="146" t="s">
        <v>5983</v>
      </c>
      <c r="O318" s="146" t="s">
        <v>5987</v>
      </c>
      <c r="P318" s="146" t="s">
        <v>6016</v>
      </c>
      <c r="Q318" s="146" t="s">
        <v>6017</v>
      </c>
      <c r="R318" s="146" t="s">
        <v>6018</v>
      </c>
      <c r="S318" s="146" t="s">
        <v>6019</v>
      </c>
      <c r="T318" s="148">
        <v>3</v>
      </c>
      <c r="U318" s="148">
        <v>3</v>
      </c>
      <c r="V318" s="146" t="s">
        <v>5992</v>
      </c>
      <c r="W318" s="146" t="s">
        <v>5992</v>
      </c>
      <c r="X318" s="149">
        <v>155.45500000000001</v>
      </c>
      <c r="Y318" s="149">
        <v>155.45500000000001</v>
      </c>
      <c r="Z318" s="146" t="s">
        <v>5993</v>
      </c>
      <c r="AA318" s="150">
        <v>466.36500000000001</v>
      </c>
      <c r="AB318" s="150">
        <v>0</v>
      </c>
      <c r="AC318" s="150">
        <v>46.637</v>
      </c>
      <c r="AD318" s="151">
        <v>513.00199999999995</v>
      </c>
      <c r="AE318" s="146" t="s">
        <v>5994</v>
      </c>
      <c r="AF318" s="146" t="s">
        <v>5993</v>
      </c>
      <c r="AG318" s="146" t="s">
        <v>5993</v>
      </c>
      <c r="AH318" s="146" t="s">
        <v>6725</v>
      </c>
      <c r="AI318" s="146" t="s">
        <v>5993</v>
      </c>
      <c r="AJ318" s="146" t="s">
        <v>5995</v>
      </c>
      <c r="AK318" s="146" t="s">
        <v>5996</v>
      </c>
      <c r="AL318" s="146" t="s">
        <v>6000</v>
      </c>
      <c r="AM318" s="138" t="s">
        <v>5993</v>
      </c>
      <c r="AN318" s="138" t="s">
        <v>6135</v>
      </c>
      <c r="AO318" s="138" t="s">
        <v>6136</v>
      </c>
      <c r="AP318" s="138" t="s">
        <v>13</v>
      </c>
      <c r="AQ318" s="141">
        <v>3</v>
      </c>
      <c r="AR318" t="s">
        <v>94</v>
      </c>
      <c r="AS318" t="s">
        <v>72</v>
      </c>
    </row>
    <row r="319" spans="1:45" s="138" customFormat="1">
      <c r="A319" s="146" t="s">
        <v>6723</v>
      </c>
      <c r="B319" s="147">
        <v>43721</v>
      </c>
      <c r="C319" s="146" t="s">
        <v>5978</v>
      </c>
      <c r="D319" s="146" t="s">
        <v>5979</v>
      </c>
      <c r="E319" s="146" t="s">
        <v>6724</v>
      </c>
      <c r="F319" s="146" t="s">
        <v>5980</v>
      </c>
      <c r="G319" s="146" t="s">
        <v>6020</v>
      </c>
      <c r="H319" s="146" t="s">
        <v>6021</v>
      </c>
      <c r="I319" s="146" t="s">
        <v>6136</v>
      </c>
      <c r="J319" s="146" t="s">
        <v>5983</v>
      </c>
      <c r="K319" s="146" t="s">
        <v>5984</v>
      </c>
      <c r="L319" s="146" t="s">
        <v>5985</v>
      </c>
      <c r="M319" s="146" t="s">
        <v>5986</v>
      </c>
      <c r="N319" s="146" t="s">
        <v>5983</v>
      </c>
      <c r="O319" s="146" t="s">
        <v>5987</v>
      </c>
      <c r="P319" s="146" t="s">
        <v>6016</v>
      </c>
      <c r="Q319" s="146" t="s">
        <v>6017</v>
      </c>
      <c r="R319" s="146" t="s">
        <v>5990</v>
      </c>
      <c r="S319" s="146" t="s">
        <v>5991</v>
      </c>
      <c r="T319" s="148">
        <v>2</v>
      </c>
      <c r="U319" s="148">
        <v>2</v>
      </c>
      <c r="V319" s="146" t="s">
        <v>5992</v>
      </c>
      <c r="W319" s="146" t="s">
        <v>5992</v>
      </c>
      <c r="X319" s="149">
        <v>213.273</v>
      </c>
      <c r="Y319" s="149">
        <v>213.273</v>
      </c>
      <c r="Z319" s="146" t="s">
        <v>5993</v>
      </c>
      <c r="AA319" s="150">
        <v>426.54599999999999</v>
      </c>
      <c r="AB319" s="150">
        <v>0</v>
      </c>
      <c r="AC319" s="150">
        <v>42.655000000000001</v>
      </c>
      <c r="AD319" s="151">
        <v>469.20100000000002</v>
      </c>
      <c r="AE319" s="146" t="s">
        <v>5994</v>
      </c>
      <c r="AF319" s="146" t="s">
        <v>5993</v>
      </c>
      <c r="AG319" s="146" t="s">
        <v>5993</v>
      </c>
      <c r="AH319" s="146" t="s">
        <v>6725</v>
      </c>
      <c r="AI319" s="146" t="s">
        <v>5993</v>
      </c>
      <c r="AJ319" s="146" t="s">
        <v>5995</v>
      </c>
      <c r="AK319" s="146" t="s">
        <v>5996</v>
      </c>
      <c r="AL319" s="146" t="s">
        <v>6000</v>
      </c>
      <c r="AM319" s="138" t="s">
        <v>5993</v>
      </c>
      <c r="AN319" s="138" t="s">
        <v>6135</v>
      </c>
      <c r="AO319" s="138" t="s">
        <v>6136</v>
      </c>
      <c r="AP319" s="138" t="s">
        <v>13</v>
      </c>
      <c r="AQ319" s="141">
        <v>2</v>
      </c>
      <c r="AR319" t="s">
        <v>94</v>
      </c>
      <c r="AS319" t="s">
        <v>72</v>
      </c>
    </row>
    <row r="320" spans="1:45" s="138" customFormat="1">
      <c r="A320" s="146" t="s">
        <v>6723</v>
      </c>
      <c r="B320" s="147">
        <v>43721</v>
      </c>
      <c r="C320" s="146" t="s">
        <v>5978</v>
      </c>
      <c r="D320" s="146" t="s">
        <v>5979</v>
      </c>
      <c r="E320" s="146" t="s">
        <v>6724</v>
      </c>
      <c r="F320" s="146" t="s">
        <v>5980</v>
      </c>
      <c r="G320" s="146" t="s">
        <v>6020</v>
      </c>
      <c r="H320" s="146" t="s">
        <v>6021</v>
      </c>
      <c r="I320" s="146" t="s">
        <v>6136</v>
      </c>
      <c r="J320" s="146" t="s">
        <v>5983</v>
      </c>
      <c r="K320" s="146" t="s">
        <v>5984</v>
      </c>
      <c r="L320" s="146" t="s">
        <v>5985</v>
      </c>
      <c r="M320" s="146" t="s">
        <v>5986</v>
      </c>
      <c r="N320" s="146" t="s">
        <v>5983</v>
      </c>
      <c r="O320" s="146" t="s">
        <v>5987</v>
      </c>
      <c r="P320" s="146" t="s">
        <v>6016</v>
      </c>
      <c r="Q320" s="146" t="s">
        <v>6017</v>
      </c>
      <c r="R320" s="146" t="s">
        <v>5998</v>
      </c>
      <c r="S320" s="146" t="s">
        <v>5999</v>
      </c>
      <c r="T320" s="148">
        <v>3</v>
      </c>
      <c r="U320" s="148">
        <v>3</v>
      </c>
      <c r="V320" s="146" t="s">
        <v>5992</v>
      </c>
      <c r="W320" s="146" t="s">
        <v>5992</v>
      </c>
      <c r="X320" s="149">
        <v>313.63600000000002</v>
      </c>
      <c r="Y320" s="149">
        <v>313.63600000000002</v>
      </c>
      <c r="Z320" s="146" t="s">
        <v>5993</v>
      </c>
      <c r="AA320" s="150">
        <v>940.90800000000002</v>
      </c>
      <c r="AB320" s="150">
        <v>0</v>
      </c>
      <c r="AC320" s="150">
        <v>94.09</v>
      </c>
      <c r="AD320" s="151">
        <v>1034.998</v>
      </c>
      <c r="AE320" s="146" t="s">
        <v>5994</v>
      </c>
      <c r="AF320" s="146" t="s">
        <v>5993</v>
      </c>
      <c r="AG320" s="146" t="s">
        <v>5993</v>
      </c>
      <c r="AH320" s="146" t="s">
        <v>6725</v>
      </c>
      <c r="AI320" s="146" t="s">
        <v>5993</v>
      </c>
      <c r="AJ320" s="146" t="s">
        <v>5995</v>
      </c>
      <c r="AK320" s="146" t="s">
        <v>5996</v>
      </c>
      <c r="AL320" s="146" t="s">
        <v>6000</v>
      </c>
      <c r="AM320" s="138" t="s">
        <v>5993</v>
      </c>
      <c r="AN320" s="138" t="s">
        <v>6135</v>
      </c>
      <c r="AO320" s="138" t="s">
        <v>6136</v>
      </c>
      <c r="AP320" s="138" t="s">
        <v>13</v>
      </c>
      <c r="AQ320" s="141">
        <v>3</v>
      </c>
      <c r="AR320" t="s">
        <v>94</v>
      </c>
      <c r="AS320" t="s">
        <v>72</v>
      </c>
    </row>
    <row r="321" spans="1:45" s="138" customFormat="1">
      <c r="A321" s="146" t="s">
        <v>6723</v>
      </c>
      <c r="B321" s="147">
        <v>43721</v>
      </c>
      <c r="C321" s="146" t="s">
        <v>5978</v>
      </c>
      <c r="D321" s="146" t="s">
        <v>5979</v>
      </c>
      <c r="E321" s="146" t="s">
        <v>6724</v>
      </c>
      <c r="F321" s="146" t="s">
        <v>5980</v>
      </c>
      <c r="G321" s="146" t="s">
        <v>6020</v>
      </c>
      <c r="H321" s="146" t="s">
        <v>6021</v>
      </c>
      <c r="I321" s="146" t="s">
        <v>6136</v>
      </c>
      <c r="J321" s="146" t="s">
        <v>5983</v>
      </c>
      <c r="K321" s="146" t="s">
        <v>5984</v>
      </c>
      <c r="L321" s="146" t="s">
        <v>5985</v>
      </c>
      <c r="M321" s="146" t="s">
        <v>5986</v>
      </c>
      <c r="N321" s="146" t="s">
        <v>5983</v>
      </c>
      <c r="O321" s="146" t="s">
        <v>5987</v>
      </c>
      <c r="P321" s="146" t="s">
        <v>6016</v>
      </c>
      <c r="Q321" s="146" t="s">
        <v>6017</v>
      </c>
      <c r="R321" s="146" t="s">
        <v>6001</v>
      </c>
      <c r="S321" s="146" t="s">
        <v>6002</v>
      </c>
      <c r="T321" s="148">
        <v>1</v>
      </c>
      <c r="U321" s="148">
        <v>1</v>
      </c>
      <c r="V321" s="146" t="s">
        <v>5992</v>
      </c>
      <c r="W321" s="146" t="s">
        <v>5992</v>
      </c>
      <c r="X321" s="149">
        <v>313.63600000000002</v>
      </c>
      <c r="Y321" s="149">
        <v>313.63600000000002</v>
      </c>
      <c r="Z321" s="146" t="s">
        <v>5993</v>
      </c>
      <c r="AA321" s="150">
        <v>313.63600000000002</v>
      </c>
      <c r="AB321" s="150">
        <v>0</v>
      </c>
      <c r="AC321" s="150">
        <v>31.364000000000001</v>
      </c>
      <c r="AD321" s="151">
        <v>345</v>
      </c>
      <c r="AE321" s="146" t="s">
        <v>5994</v>
      </c>
      <c r="AF321" s="146" t="s">
        <v>5993</v>
      </c>
      <c r="AG321" s="146" t="s">
        <v>5993</v>
      </c>
      <c r="AH321" s="146" t="s">
        <v>6725</v>
      </c>
      <c r="AI321" s="146" t="s">
        <v>5993</v>
      </c>
      <c r="AJ321" s="146" t="s">
        <v>5995</v>
      </c>
      <c r="AK321" s="146" t="s">
        <v>5996</v>
      </c>
      <c r="AL321" s="146" t="s">
        <v>6000</v>
      </c>
      <c r="AM321" s="138" t="s">
        <v>5993</v>
      </c>
      <c r="AN321" s="138" t="s">
        <v>6135</v>
      </c>
      <c r="AO321" s="138" t="s">
        <v>6136</v>
      </c>
      <c r="AP321" s="138" t="s">
        <v>13</v>
      </c>
      <c r="AQ321" s="141">
        <v>1</v>
      </c>
      <c r="AR321" t="s">
        <v>94</v>
      </c>
      <c r="AS321" t="s">
        <v>72</v>
      </c>
    </row>
    <row r="322" spans="1:45" s="138" customFormat="1">
      <c r="A322" s="146" t="s">
        <v>6726</v>
      </c>
      <c r="B322" s="147">
        <v>43712</v>
      </c>
      <c r="C322" s="146" t="s">
        <v>5978</v>
      </c>
      <c r="D322" s="146" t="s">
        <v>5979</v>
      </c>
      <c r="E322" s="146" t="s">
        <v>6727</v>
      </c>
      <c r="F322" s="146" t="s">
        <v>5980</v>
      </c>
      <c r="G322" s="146" t="s">
        <v>6020</v>
      </c>
      <c r="H322" s="146" t="s">
        <v>6021</v>
      </c>
      <c r="I322" s="146" t="s">
        <v>6134</v>
      </c>
      <c r="J322" s="146" t="s">
        <v>5983</v>
      </c>
      <c r="K322" s="146" t="s">
        <v>5984</v>
      </c>
      <c r="L322" s="146" t="s">
        <v>5985</v>
      </c>
      <c r="M322" s="146" t="s">
        <v>5986</v>
      </c>
      <c r="N322" s="146" t="s">
        <v>5983</v>
      </c>
      <c r="O322" s="146" t="s">
        <v>5987</v>
      </c>
      <c r="P322" s="146" t="s">
        <v>6016</v>
      </c>
      <c r="Q322" s="146" t="s">
        <v>6017</v>
      </c>
      <c r="R322" s="146" t="s">
        <v>6018</v>
      </c>
      <c r="S322" s="146" t="s">
        <v>6019</v>
      </c>
      <c r="T322" s="148">
        <v>5</v>
      </c>
      <c r="U322" s="148">
        <v>5</v>
      </c>
      <c r="V322" s="146" t="s">
        <v>5992</v>
      </c>
      <c r="W322" s="146" t="s">
        <v>5992</v>
      </c>
      <c r="X322" s="149">
        <v>119.7</v>
      </c>
      <c r="Y322" s="149">
        <v>119.7</v>
      </c>
      <c r="Z322" s="146" t="s">
        <v>5993</v>
      </c>
      <c r="AA322" s="150">
        <v>598.50199999999995</v>
      </c>
      <c r="AB322" s="150">
        <v>-178.773</v>
      </c>
      <c r="AC322" s="150">
        <v>59.85</v>
      </c>
      <c r="AD322" s="151">
        <v>658.35199999999998</v>
      </c>
      <c r="AE322" s="146" t="s">
        <v>5994</v>
      </c>
      <c r="AF322" s="146" t="s">
        <v>5993</v>
      </c>
      <c r="AG322" s="146" t="s">
        <v>5993</v>
      </c>
      <c r="AH322" s="146" t="s">
        <v>6728</v>
      </c>
      <c r="AI322" s="146" t="s">
        <v>5993</v>
      </c>
      <c r="AJ322" s="146" t="s">
        <v>5995</v>
      </c>
      <c r="AK322" s="146" t="s">
        <v>5996</v>
      </c>
      <c r="AL322" s="146" t="s">
        <v>6000</v>
      </c>
      <c r="AM322" s="138" t="s">
        <v>5993</v>
      </c>
      <c r="AN322" s="138" t="s">
        <v>6133</v>
      </c>
      <c r="AO322" s="138" t="s">
        <v>6134</v>
      </c>
      <c r="AP322" s="138" t="s">
        <v>6010</v>
      </c>
      <c r="AQ322" s="141">
        <v>5</v>
      </c>
      <c r="AR322" t="s">
        <v>34</v>
      </c>
      <c r="AS322" t="s">
        <v>30</v>
      </c>
    </row>
    <row r="323" spans="1:45" s="138" customFormat="1">
      <c r="A323" s="146" t="s">
        <v>6726</v>
      </c>
      <c r="B323" s="147">
        <v>43712</v>
      </c>
      <c r="C323" s="146" t="s">
        <v>5978</v>
      </c>
      <c r="D323" s="146" t="s">
        <v>5979</v>
      </c>
      <c r="E323" s="146" t="s">
        <v>6727</v>
      </c>
      <c r="F323" s="146" t="s">
        <v>5980</v>
      </c>
      <c r="G323" s="146" t="s">
        <v>6020</v>
      </c>
      <c r="H323" s="146" t="s">
        <v>6021</v>
      </c>
      <c r="I323" s="146" t="s">
        <v>6134</v>
      </c>
      <c r="J323" s="146" t="s">
        <v>5983</v>
      </c>
      <c r="K323" s="146" t="s">
        <v>5984</v>
      </c>
      <c r="L323" s="146" t="s">
        <v>5985</v>
      </c>
      <c r="M323" s="146" t="s">
        <v>5986</v>
      </c>
      <c r="N323" s="146" t="s">
        <v>5983</v>
      </c>
      <c r="O323" s="146" t="s">
        <v>5987</v>
      </c>
      <c r="P323" s="146" t="s">
        <v>6016</v>
      </c>
      <c r="Q323" s="146" t="s">
        <v>6017</v>
      </c>
      <c r="R323" s="146" t="s">
        <v>6008</v>
      </c>
      <c r="S323" s="146" t="s">
        <v>6009</v>
      </c>
      <c r="T323" s="148">
        <v>1</v>
      </c>
      <c r="U323" s="148">
        <v>1</v>
      </c>
      <c r="V323" s="146" t="s">
        <v>5992</v>
      </c>
      <c r="W323" s="146" t="s">
        <v>5992</v>
      </c>
      <c r="X323" s="149">
        <v>355.45499999999998</v>
      </c>
      <c r="Y323" s="149">
        <v>355.45499999999998</v>
      </c>
      <c r="Z323" s="146" t="s">
        <v>5993</v>
      </c>
      <c r="AA323" s="150">
        <v>355.45499999999998</v>
      </c>
      <c r="AB323" s="150">
        <v>0</v>
      </c>
      <c r="AC323" s="150">
        <v>35.545999999999999</v>
      </c>
      <c r="AD323" s="151">
        <v>391.00099999999998</v>
      </c>
      <c r="AE323" s="146" t="s">
        <v>5994</v>
      </c>
      <c r="AF323" s="146" t="s">
        <v>5993</v>
      </c>
      <c r="AG323" s="146" t="s">
        <v>5993</v>
      </c>
      <c r="AH323" s="146" t="s">
        <v>6728</v>
      </c>
      <c r="AI323" s="146" t="s">
        <v>5993</v>
      </c>
      <c r="AJ323" s="146" t="s">
        <v>5995</v>
      </c>
      <c r="AK323" s="146" t="s">
        <v>5996</v>
      </c>
      <c r="AL323" s="146" t="s">
        <v>6000</v>
      </c>
      <c r="AM323" s="138" t="s">
        <v>5993</v>
      </c>
      <c r="AN323" s="138" t="s">
        <v>6133</v>
      </c>
      <c r="AO323" s="138" t="s">
        <v>6134</v>
      </c>
      <c r="AP323" s="138" t="s">
        <v>6010</v>
      </c>
      <c r="AQ323" s="141">
        <v>1</v>
      </c>
      <c r="AR323" t="s">
        <v>34</v>
      </c>
      <c r="AS323" t="s">
        <v>30</v>
      </c>
    </row>
    <row r="324" spans="1:45" s="138" customFormat="1">
      <c r="A324" s="146" t="s">
        <v>6726</v>
      </c>
      <c r="B324" s="147">
        <v>43712</v>
      </c>
      <c r="C324" s="146" t="s">
        <v>5978</v>
      </c>
      <c r="D324" s="146" t="s">
        <v>5979</v>
      </c>
      <c r="E324" s="146" t="s">
        <v>6727</v>
      </c>
      <c r="F324" s="146" t="s">
        <v>5980</v>
      </c>
      <c r="G324" s="146" t="s">
        <v>6020</v>
      </c>
      <c r="H324" s="146" t="s">
        <v>6021</v>
      </c>
      <c r="I324" s="146" t="s">
        <v>6134</v>
      </c>
      <c r="J324" s="146" t="s">
        <v>5983</v>
      </c>
      <c r="K324" s="146" t="s">
        <v>5984</v>
      </c>
      <c r="L324" s="146" t="s">
        <v>5985</v>
      </c>
      <c r="M324" s="146" t="s">
        <v>5986</v>
      </c>
      <c r="N324" s="146" t="s">
        <v>5983</v>
      </c>
      <c r="O324" s="146" t="s">
        <v>5987</v>
      </c>
      <c r="P324" s="146" t="s">
        <v>6016</v>
      </c>
      <c r="Q324" s="146" t="s">
        <v>6017</v>
      </c>
      <c r="R324" s="146" t="s">
        <v>5990</v>
      </c>
      <c r="S324" s="146" t="s">
        <v>5991</v>
      </c>
      <c r="T324" s="148">
        <v>5</v>
      </c>
      <c r="U324" s="148">
        <v>5</v>
      </c>
      <c r="V324" s="146" t="s">
        <v>5992</v>
      </c>
      <c r="W324" s="146" t="s">
        <v>5992</v>
      </c>
      <c r="X324" s="149">
        <v>213.273</v>
      </c>
      <c r="Y324" s="149">
        <v>213.273</v>
      </c>
      <c r="Z324" s="146" t="s">
        <v>5993</v>
      </c>
      <c r="AA324" s="150">
        <v>1066.365</v>
      </c>
      <c r="AB324" s="150">
        <v>0</v>
      </c>
      <c r="AC324" s="150">
        <v>106.637</v>
      </c>
      <c r="AD324" s="151">
        <v>1173.002</v>
      </c>
      <c r="AE324" s="146" t="s">
        <v>5994</v>
      </c>
      <c r="AF324" s="146" t="s">
        <v>5993</v>
      </c>
      <c r="AG324" s="146" t="s">
        <v>5993</v>
      </c>
      <c r="AH324" s="146" t="s">
        <v>6728</v>
      </c>
      <c r="AI324" s="146" t="s">
        <v>5993</v>
      </c>
      <c r="AJ324" s="146" t="s">
        <v>5995</v>
      </c>
      <c r="AK324" s="146" t="s">
        <v>5996</v>
      </c>
      <c r="AL324" s="146" t="s">
        <v>6000</v>
      </c>
      <c r="AM324" s="138" t="s">
        <v>5993</v>
      </c>
      <c r="AN324" s="138" t="s">
        <v>6133</v>
      </c>
      <c r="AO324" s="138" t="s">
        <v>6134</v>
      </c>
      <c r="AP324" s="138" t="s">
        <v>6010</v>
      </c>
      <c r="AQ324" s="141">
        <v>5</v>
      </c>
      <c r="AR324" t="s">
        <v>34</v>
      </c>
      <c r="AS324" t="s">
        <v>30</v>
      </c>
    </row>
    <row r="325" spans="1:45" s="138" customFormat="1">
      <c r="A325" s="146" t="s">
        <v>6726</v>
      </c>
      <c r="B325" s="147">
        <v>43712</v>
      </c>
      <c r="C325" s="146" t="s">
        <v>5978</v>
      </c>
      <c r="D325" s="146" t="s">
        <v>5979</v>
      </c>
      <c r="E325" s="146" t="s">
        <v>6727</v>
      </c>
      <c r="F325" s="146" t="s">
        <v>5980</v>
      </c>
      <c r="G325" s="146" t="s">
        <v>6020</v>
      </c>
      <c r="H325" s="146" t="s">
        <v>6021</v>
      </c>
      <c r="I325" s="146" t="s">
        <v>6134</v>
      </c>
      <c r="J325" s="146" t="s">
        <v>5983</v>
      </c>
      <c r="K325" s="146" t="s">
        <v>5984</v>
      </c>
      <c r="L325" s="146" t="s">
        <v>5985</v>
      </c>
      <c r="M325" s="146" t="s">
        <v>5986</v>
      </c>
      <c r="N325" s="146" t="s">
        <v>5983</v>
      </c>
      <c r="O325" s="146" t="s">
        <v>5987</v>
      </c>
      <c r="P325" s="146" t="s">
        <v>6016</v>
      </c>
      <c r="Q325" s="146" t="s">
        <v>6017</v>
      </c>
      <c r="R325" s="146" t="s">
        <v>5998</v>
      </c>
      <c r="S325" s="146" t="s">
        <v>5999</v>
      </c>
      <c r="T325" s="148">
        <v>1</v>
      </c>
      <c r="U325" s="148">
        <v>1</v>
      </c>
      <c r="V325" s="146" t="s">
        <v>5992</v>
      </c>
      <c r="W325" s="146" t="s">
        <v>5992</v>
      </c>
      <c r="X325" s="149">
        <v>313.63600000000002</v>
      </c>
      <c r="Y325" s="149">
        <v>313.63600000000002</v>
      </c>
      <c r="Z325" s="146" t="s">
        <v>5993</v>
      </c>
      <c r="AA325" s="150">
        <v>313.63600000000002</v>
      </c>
      <c r="AB325" s="150">
        <v>0</v>
      </c>
      <c r="AC325" s="150">
        <v>31.364000000000001</v>
      </c>
      <c r="AD325" s="151">
        <v>345</v>
      </c>
      <c r="AE325" s="146" t="s">
        <v>5994</v>
      </c>
      <c r="AF325" s="146" t="s">
        <v>5993</v>
      </c>
      <c r="AG325" s="146" t="s">
        <v>5993</v>
      </c>
      <c r="AH325" s="146" t="s">
        <v>6728</v>
      </c>
      <c r="AI325" s="146" t="s">
        <v>5993</v>
      </c>
      <c r="AJ325" s="146" t="s">
        <v>5995</v>
      </c>
      <c r="AK325" s="146" t="s">
        <v>5996</v>
      </c>
      <c r="AL325" s="146" t="s">
        <v>6000</v>
      </c>
      <c r="AM325" s="138" t="s">
        <v>5993</v>
      </c>
      <c r="AN325" s="138" t="s">
        <v>6133</v>
      </c>
      <c r="AO325" s="138" t="s">
        <v>6134</v>
      </c>
      <c r="AP325" s="138" t="s">
        <v>6010</v>
      </c>
      <c r="AQ325" s="141">
        <v>1</v>
      </c>
      <c r="AR325" t="s">
        <v>34</v>
      </c>
      <c r="AS325" t="s">
        <v>30</v>
      </c>
    </row>
    <row r="326" spans="1:45" s="138" customFormat="1">
      <c r="A326" s="146" t="s">
        <v>6726</v>
      </c>
      <c r="B326" s="147">
        <v>43712</v>
      </c>
      <c r="C326" s="146" t="s">
        <v>5978</v>
      </c>
      <c r="D326" s="146" t="s">
        <v>5979</v>
      </c>
      <c r="E326" s="146" t="s">
        <v>6727</v>
      </c>
      <c r="F326" s="146" t="s">
        <v>5980</v>
      </c>
      <c r="G326" s="146" t="s">
        <v>6020</v>
      </c>
      <c r="H326" s="146" t="s">
        <v>6021</v>
      </c>
      <c r="I326" s="146" t="s">
        <v>6134</v>
      </c>
      <c r="J326" s="146" t="s">
        <v>5983</v>
      </c>
      <c r="K326" s="146" t="s">
        <v>5984</v>
      </c>
      <c r="L326" s="146" t="s">
        <v>5985</v>
      </c>
      <c r="M326" s="146" t="s">
        <v>5986</v>
      </c>
      <c r="N326" s="146" t="s">
        <v>5983</v>
      </c>
      <c r="O326" s="146" t="s">
        <v>5987</v>
      </c>
      <c r="P326" s="146" t="s">
        <v>6016</v>
      </c>
      <c r="Q326" s="146" t="s">
        <v>6017</v>
      </c>
      <c r="R326" s="146" t="s">
        <v>6001</v>
      </c>
      <c r="S326" s="146" t="s">
        <v>6002</v>
      </c>
      <c r="T326" s="148">
        <v>6</v>
      </c>
      <c r="U326" s="148">
        <v>6</v>
      </c>
      <c r="V326" s="146" t="s">
        <v>5992</v>
      </c>
      <c r="W326" s="146" t="s">
        <v>5992</v>
      </c>
      <c r="X326" s="149">
        <v>313.63600000000002</v>
      </c>
      <c r="Y326" s="149">
        <v>313.63600000000002</v>
      </c>
      <c r="Z326" s="146" t="s">
        <v>5993</v>
      </c>
      <c r="AA326" s="150">
        <v>1881.816</v>
      </c>
      <c r="AB326" s="150">
        <v>0</v>
      </c>
      <c r="AC326" s="150">
        <v>188.18</v>
      </c>
      <c r="AD326" s="151">
        <v>2069.9960000000001</v>
      </c>
      <c r="AE326" s="146" t="s">
        <v>5994</v>
      </c>
      <c r="AF326" s="146" t="s">
        <v>5993</v>
      </c>
      <c r="AG326" s="146" t="s">
        <v>5993</v>
      </c>
      <c r="AH326" s="146" t="s">
        <v>6728</v>
      </c>
      <c r="AI326" s="146" t="s">
        <v>5993</v>
      </c>
      <c r="AJ326" s="146" t="s">
        <v>5995</v>
      </c>
      <c r="AK326" s="146" t="s">
        <v>5996</v>
      </c>
      <c r="AL326" s="146" t="s">
        <v>6000</v>
      </c>
      <c r="AM326" s="138" t="s">
        <v>5993</v>
      </c>
      <c r="AN326" s="138" t="s">
        <v>6133</v>
      </c>
      <c r="AO326" s="138" t="s">
        <v>6134</v>
      </c>
      <c r="AP326" s="138" t="s">
        <v>6010</v>
      </c>
      <c r="AQ326" s="141">
        <v>6</v>
      </c>
      <c r="AR326" t="s">
        <v>34</v>
      </c>
      <c r="AS326" t="s">
        <v>30</v>
      </c>
    </row>
    <row r="327" spans="1:45" s="138" customFormat="1">
      <c r="A327" s="146" t="s">
        <v>6726</v>
      </c>
      <c r="B327" s="147">
        <v>43712</v>
      </c>
      <c r="C327" s="146" t="s">
        <v>5978</v>
      </c>
      <c r="D327" s="146" t="s">
        <v>5979</v>
      </c>
      <c r="E327" s="146" t="s">
        <v>6727</v>
      </c>
      <c r="F327" s="146" t="s">
        <v>5980</v>
      </c>
      <c r="G327" s="146" t="s">
        <v>6020</v>
      </c>
      <c r="H327" s="146" t="s">
        <v>6021</v>
      </c>
      <c r="I327" s="146" t="s">
        <v>6134</v>
      </c>
      <c r="J327" s="146" t="s">
        <v>5983</v>
      </c>
      <c r="K327" s="146" t="s">
        <v>5984</v>
      </c>
      <c r="L327" s="146" t="s">
        <v>5985</v>
      </c>
      <c r="M327" s="146" t="s">
        <v>5986</v>
      </c>
      <c r="N327" s="146" t="s">
        <v>5983</v>
      </c>
      <c r="O327" s="146" t="s">
        <v>5987</v>
      </c>
      <c r="P327" s="146" t="s">
        <v>6016</v>
      </c>
      <c r="Q327" s="146" t="s">
        <v>6017</v>
      </c>
      <c r="R327" s="146" t="s">
        <v>6024</v>
      </c>
      <c r="S327" s="146" t="s">
        <v>6025</v>
      </c>
      <c r="T327" s="148">
        <v>3</v>
      </c>
      <c r="U327" s="148">
        <v>3</v>
      </c>
      <c r="V327" s="146" t="s">
        <v>5992</v>
      </c>
      <c r="W327" s="146" t="s">
        <v>5992</v>
      </c>
      <c r="X327" s="149">
        <v>313.63600000000002</v>
      </c>
      <c r="Y327" s="149">
        <v>313.63600000000002</v>
      </c>
      <c r="Z327" s="146" t="s">
        <v>5993</v>
      </c>
      <c r="AA327" s="150">
        <v>940.90800000000002</v>
      </c>
      <c r="AB327" s="150">
        <v>0</v>
      </c>
      <c r="AC327" s="150">
        <v>94.090999999999994</v>
      </c>
      <c r="AD327" s="151">
        <v>1034.999</v>
      </c>
      <c r="AE327" s="146" t="s">
        <v>5994</v>
      </c>
      <c r="AF327" s="146" t="s">
        <v>5993</v>
      </c>
      <c r="AG327" s="146" t="s">
        <v>5993</v>
      </c>
      <c r="AH327" s="146" t="s">
        <v>6728</v>
      </c>
      <c r="AI327" s="146" t="s">
        <v>5993</v>
      </c>
      <c r="AJ327" s="146" t="s">
        <v>5995</v>
      </c>
      <c r="AK327" s="146" t="s">
        <v>5996</v>
      </c>
      <c r="AL327" s="146" t="s">
        <v>6000</v>
      </c>
      <c r="AM327" s="138" t="s">
        <v>5993</v>
      </c>
      <c r="AN327" s="138" t="s">
        <v>6133</v>
      </c>
      <c r="AO327" s="138" t="s">
        <v>6134</v>
      </c>
      <c r="AP327" s="138" t="s">
        <v>6010</v>
      </c>
      <c r="AQ327" s="141">
        <v>3</v>
      </c>
      <c r="AR327" t="s">
        <v>34</v>
      </c>
      <c r="AS327" t="s">
        <v>30</v>
      </c>
    </row>
    <row r="328" spans="1:45" s="138" customFormat="1">
      <c r="A328" s="146" t="s">
        <v>6729</v>
      </c>
      <c r="B328" s="147">
        <v>43724</v>
      </c>
      <c r="C328" s="146" t="s">
        <v>5978</v>
      </c>
      <c r="D328" s="146" t="s">
        <v>5979</v>
      </c>
      <c r="E328" s="146" t="s">
        <v>6730</v>
      </c>
      <c r="F328" s="146" t="s">
        <v>5980</v>
      </c>
      <c r="G328" s="146" t="s">
        <v>6072</v>
      </c>
      <c r="H328" s="146" t="s">
        <v>6073</v>
      </c>
      <c r="I328" s="146" t="s">
        <v>6074</v>
      </c>
      <c r="J328" s="146" t="s">
        <v>5983</v>
      </c>
      <c r="K328" s="146" t="s">
        <v>5984</v>
      </c>
      <c r="L328" s="146" t="s">
        <v>5985</v>
      </c>
      <c r="M328" s="146" t="s">
        <v>5986</v>
      </c>
      <c r="N328" s="146" t="s">
        <v>5983</v>
      </c>
      <c r="O328" s="146" t="s">
        <v>5987</v>
      </c>
      <c r="P328" s="146" t="s">
        <v>6016</v>
      </c>
      <c r="Q328" s="146" t="s">
        <v>6017</v>
      </c>
      <c r="R328" s="146" t="s">
        <v>6008</v>
      </c>
      <c r="S328" s="146" t="s">
        <v>6009</v>
      </c>
      <c r="T328" s="148">
        <v>12</v>
      </c>
      <c r="U328" s="148">
        <v>12</v>
      </c>
      <c r="V328" s="146" t="s">
        <v>5992</v>
      </c>
      <c r="W328" s="146" t="s">
        <v>5992</v>
      </c>
      <c r="X328" s="149">
        <v>340</v>
      </c>
      <c r="Y328" s="149">
        <v>340</v>
      </c>
      <c r="Z328" s="146" t="s">
        <v>5993</v>
      </c>
      <c r="AA328" s="150">
        <v>4080</v>
      </c>
      <c r="AB328" s="150">
        <v>0</v>
      </c>
      <c r="AC328" s="150">
        <v>408</v>
      </c>
      <c r="AD328" s="151">
        <v>4488</v>
      </c>
      <c r="AE328" s="146" t="s">
        <v>5994</v>
      </c>
      <c r="AF328" s="146" t="s">
        <v>5993</v>
      </c>
      <c r="AG328" s="146" t="s">
        <v>5993</v>
      </c>
      <c r="AH328" s="146" t="s">
        <v>6731</v>
      </c>
      <c r="AI328" s="146" t="s">
        <v>5993</v>
      </c>
      <c r="AJ328" s="146" t="s">
        <v>5995</v>
      </c>
      <c r="AK328" s="146" t="s">
        <v>5996</v>
      </c>
      <c r="AL328" s="146" t="s">
        <v>6000</v>
      </c>
      <c r="AM328" s="138" t="s">
        <v>13</v>
      </c>
      <c r="AN328" s="138" t="s">
        <v>6072</v>
      </c>
      <c r="AO328" s="138" t="s">
        <v>5993</v>
      </c>
      <c r="AP328" s="138" t="s">
        <v>5993</v>
      </c>
      <c r="AQ328" s="141">
        <v>12</v>
      </c>
      <c r="AR328" t="s">
        <v>95</v>
      </c>
      <c r="AS328" t="s">
        <v>72</v>
      </c>
    </row>
    <row r="329" spans="1:45" s="138" customFormat="1">
      <c r="A329" s="146" t="s">
        <v>6729</v>
      </c>
      <c r="B329" s="147">
        <v>43724</v>
      </c>
      <c r="C329" s="146" t="s">
        <v>5978</v>
      </c>
      <c r="D329" s="146" t="s">
        <v>5979</v>
      </c>
      <c r="E329" s="146" t="s">
        <v>6730</v>
      </c>
      <c r="F329" s="146" t="s">
        <v>5980</v>
      </c>
      <c r="G329" s="146" t="s">
        <v>6072</v>
      </c>
      <c r="H329" s="146" t="s">
        <v>6073</v>
      </c>
      <c r="I329" s="146" t="s">
        <v>6074</v>
      </c>
      <c r="J329" s="146" t="s">
        <v>5983</v>
      </c>
      <c r="K329" s="146" t="s">
        <v>5984</v>
      </c>
      <c r="L329" s="146" t="s">
        <v>5985</v>
      </c>
      <c r="M329" s="146" t="s">
        <v>5986</v>
      </c>
      <c r="N329" s="146" t="s">
        <v>5983</v>
      </c>
      <c r="O329" s="146" t="s">
        <v>5987</v>
      </c>
      <c r="P329" s="146" t="s">
        <v>6016</v>
      </c>
      <c r="Q329" s="146" t="s">
        <v>6017</v>
      </c>
      <c r="R329" s="146" t="s">
        <v>5998</v>
      </c>
      <c r="S329" s="146" t="s">
        <v>5999</v>
      </c>
      <c r="T329" s="148">
        <v>4</v>
      </c>
      <c r="U329" s="148">
        <v>4</v>
      </c>
      <c r="V329" s="146" t="s">
        <v>5992</v>
      </c>
      <c r="W329" s="146" t="s">
        <v>5992</v>
      </c>
      <c r="X329" s="149">
        <v>300</v>
      </c>
      <c r="Y329" s="149">
        <v>300</v>
      </c>
      <c r="Z329" s="146" t="s">
        <v>5993</v>
      </c>
      <c r="AA329" s="150">
        <v>1200</v>
      </c>
      <c r="AB329" s="150">
        <v>0</v>
      </c>
      <c r="AC329" s="150">
        <v>120</v>
      </c>
      <c r="AD329" s="151">
        <v>1320</v>
      </c>
      <c r="AE329" s="146" t="s">
        <v>5994</v>
      </c>
      <c r="AF329" s="146" t="s">
        <v>5993</v>
      </c>
      <c r="AG329" s="146" t="s">
        <v>5993</v>
      </c>
      <c r="AH329" s="146" t="s">
        <v>6731</v>
      </c>
      <c r="AI329" s="146" t="s">
        <v>5993</v>
      </c>
      <c r="AJ329" s="146" t="s">
        <v>5995</v>
      </c>
      <c r="AK329" s="146" t="s">
        <v>5996</v>
      </c>
      <c r="AL329" s="146" t="s">
        <v>6000</v>
      </c>
      <c r="AM329" s="138" t="s">
        <v>13</v>
      </c>
      <c r="AN329" s="138" t="s">
        <v>6072</v>
      </c>
      <c r="AO329" s="138" t="s">
        <v>5993</v>
      </c>
      <c r="AP329" s="138" t="s">
        <v>5993</v>
      </c>
      <c r="AQ329" s="141">
        <v>4</v>
      </c>
      <c r="AR329" t="s">
        <v>95</v>
      </c>
      <c r="AS329" t="s">
        <v>72</v>
      </c>
    </row>
    <row r="330" spans="1:45" s="138" customFormat="1">
      <c r="A330" s="146" t="s">
        <v>6732</v>
      </c>
      <c r="B330" s="147">
        <v>43724</v>
      </c>
      <c r="C330" s="146" t="s">
        <v>5978</v>
      </c>
      <c r="D330" s="146" t="s">
        <v>5979</v>
      </c>
      <c r="E330" s="146" t="s">
        <v>6733</v>
      </c>
      <c r="F330" s="146" t="s">
        <v>5980</v>
      </c>
      <c r="G330" s="146" t="s">
        <v>6072</v>
      </c>
      <c r="H330" s="146" t="s">
        <v>6073</v>
      </c>
      <c r="I330" s="146" t="s">
        <v>6074</v>
      </c>
      <c r="J330" s="146" t="s">
        <v>5983</v>
      </c>
      <c r="K330" s="146" t="s">
        <v>5984</v>
      </c>
      <c r="L330" s="146" t="s">
        <v>5985</v>
      </c>
      <c r="M330" s="146" t="s">
        <v>5986</v>
      </c>
      <c r="N330" s="146" t="s">
        <v>5983</v>
      </c>
      <c r="O330" s="146" t="s">
        <v>5987</v>
      </c>
      <c r="P330" s="146" t="s">
        <v>6016</v>
      </c>
      <c r="Q330" s="146" t="s">
        <v>6017</v>
      </c>
      <c r="R330" s="146" t="s">
        <v>6044</v>
      </c>
      <c r="S330" s="146" t="s">
        <v>6045</v>
      </c>
      <c r="T330" s="148">
        <v>5</v>
      </c>
      <c r="U330" s="148">
        <v>5</v>
      </c>
      <c r="V330" s="146" t="s">
        <v>5992</v>
      </c>
      <c r="W330" s="146" t="s">
        <v>5992</v>
      </c>
      <c r="X330" s="149">
        <v>213.273</v>
      </c>
      <c r="Y330" s="149">
        <v>213.273</v>
      </c>
      <c r="Z330" s="146" t="s">
        <v>5993</v>
      </c>
      <c r="AA330" s="150">
        <v>1066.365</v>
      </c>
      <c r="AB330" s="150">
        <v>0</v>
      </c>
      <c r="AC330" s="150">
        <v>106.637</v>
      </c>
      <c r="AD330" s="151">
        <v>1173.002</v>
      </c>
      <c r="AE330" s="146" t="s">
        <v>5994</v>
      </c>
      <c r="AF330" s="146" t="s">
        <v>5993</v>
      </c>
      <c r="AG330" s="146" t="s">
        <v>5993</v>
      </c>
      <c r="AH330" s="146" t="s">
        <v>6734</v>
      </c>
      <c r="AI330" s="146" t="s">
        <v>5993</v>
      </c>
      <c r="AJ330" s="146" t="s">
        <v>5995</v>
      </c>
      <c r="AK330" s="146" t="s">
        <v>5996</v>
      </c>
      <c r="AL330" s="146" t="s">
        <v>6000</v>
      </c>
      <c r="AM330" s="138" t="s">
        <v>13</v>
      </c>
      <c r="AN330" s="138" t="s">
        <v>6072</v>
      </c>
      <c r="AO330" s="138" t="s">
        <v>5993</v>
      </c>
      <c r="AP330" s="138" t="s">
        <v>5993</v>
      </c>
      <c r="AQ330" s="141">
        <v>5</v>
      </c>
      <c r="AR330" t="s">
        <v>95</v>
      </c>
      <c r="AS330" t="s">
        <v>72</v>
      </c>
    </row>
    <row r="331" spans="1:45" s="138" customFormat="1">
      <c r="A331" s="146" t="s">
        <v>6735</v>
      </c>
      <c r="B331" s="147">
        <v>43724</v>
      </c>
      <c r="C331" s="146" t="s">
        <v>5978</v>
      </c>
      <c r="D331" s="146" t="s">
        <v>5979</v>
      </c>
      <c r="E331" s="146" t="s">
        <v>6736</v>
      </c>
      <c r="F331" s="146" t="s">
        <v>5980</v>
      </c>
      <c r="G331" s="146" t="s">
        <v>6142</v>
      </c>
      <c r="H331" s="146" t="s">
        <v>6143</v>
      </c>
      <c r="I331" s="146" t="s">
        <v>6144</v>
      </c>
      <c r="J331" s="146" t="s">
        <v>5983</v>
      </c>
      <c r="K331" s="146" t="s">
        <v>5984</v>
      </c>
      <c r="L331" s="146" t="s">
        <v>5985</v>
      </c>
      <c r="M331" s="146" t="s">
        <v>5986</v>
      </c>
      <c r="N331" s="146" t="s">
        <v>5983</v>
      </c>
      <c r="O331" s="146" t="s">
        <v>5987</v>
      </c>
      <c r="P331" s="146" t="s">
        <v>6064</v>
      </c>
      <c r="Q331" s="146" t="s">
        <v>6065</v>
      </c>
      <c r="R331" s="146" t="s">
        <v>6008</v>
      </c>
      <c r="S331" s="146" t="s">
        <v>6009</v>
      </c>
      <c r="T331" s="148">
        <v>5</v>
      </c>
      <c r="U331" s="148">
        <v>5</v>
      </c>
      <c r="V331" s="146" t="s">
        <v>5992</v>
      </c>
      <c r="W331" s="146" t="s">
        <v>5992</v>
      </c>
      <c r="X331" s="149">
        <v>340</v>
      </c>
      <c r="Y331" s="149">
        <v>340</v>
      </c>
      <c r="Z331" s="146" t="s">
        <v>5993</v>
      </c>
      <c r="AA331" s="150">
        <v>1700</v>
      </c>
      <c r="AB331" s="150">
        <v>0</v>
      </c>
      <c r="AC331" s="150">
        <v>170</v>
      </c>
      <c r="AD331" s="151">
        <v>1870</v>
      </c>
      <c r="AE331" s="146" t="s">
        <v>5994</v>
      </c>
      <c r="AF331" s="146" t="s">
        <v>5993</v>
      </c>
      <c r="AG331" s="146" t="s">
        <v>5993</v>
      </c>
      <c r="AH331" s="146" t="s">
        <v>6737</v>
      </c>
      <c r="AI331" s="146" t="s">
        <v>5993</v>
      </c>
      <c r="AJ331" s="146" t="s">
        <v>5995</v>
      </c>
      <c r="AK331" s="146" t="s">
        <v>5996</v>
      </c>
      <c r="AL331" s="146" t="s">
        <v>6000</v>
      </c>
      <c r="AM331" s="138" t="s">
        <v>6010</v>
      </c>
      <c r="AN331" s="138" t="s">
        <v>6145</v>
      </c>
      <c r="AO331" s="138" t="s">
        <v>5993</v>
      </c>
      <c r="AP331" s="138" t="s">
        <v>5993</v>
      </c>
      <c r="AQ331" s="141">
        <v>5</v>
      </c>
      <c r="AR331" t="s">
        <v>34</v>
      </c>
      <c r="AS331" t="s">
        <v>30</v>
      </c>
    </row>
    <row r="332" spans="1:45" s="138" customFormat="1">
      <c r="A332" s="146" t="s">
        <v>6735</v>
      </c>
      <c r="B332" s="147">
        <v>43724</v>
      </c>
      <c r="C332" s="146" t="s">
        <v>5978</v>
      </c>
      <c r="D332" s="146" t="s">
        <v>5979</v>
      </c>
      <c r="E332" s="146" t="s">
        <v>6736</v>
      </c>
      <c r="F332" s="146" t="s">
        <v>5980</v>
      </c>
      <c r="G332" s="146" t="s">
        <v>6142</v>
      </c>
      <c r="H332" s="146" t="s">
        <v>6143</v>
      </c>
      <c r="I332" s="146" t="s">
        <v>6144</v>
      </c>
      <c r="J332" s="146" t="s">
        <v>5983</v>
      </c>
      <c r="K332" s="146" t="s">
        <v>5984</v>
      </c>
      <c r="L332" s="146" t="s">
        <v>5985</v>
      </c>
      <c r="M332" s="146" t="s">
        <v>5986</v>
      </c>
      <c r="N332" s="146" t="s">
        <v>5983</v>
      </c>
      <c r="O332" s="146" t="s">
        <v>5987</v>
      </c>
      <c r="P332" s="146" t="s">
        <v>6064</v>
      </c>
      <c r="Q332" s="146" t="s">
        <v>6065</v>
      </c>
      <c r="R332" s="146" t="s">
        <v>6044</v>
      </c>
      <c r="S332" s="146" t="s">
        <v>6045</v>
      </c>
      <c r="T332" s="148">
        <v>5</v>
      </c>
      <c r="U332" s="148">
        <v>5</v>
      </c>
      <c r="V332" s="146" t="s">
        <v>5992</v>
      </c>
      <c r="W332" s="146" t="s">
        <v>5992</v>
      </c>
      <c r="X332" s="149">
        <v>213.273</v>
      </c>
      <c r="Y332" s="149">
        <v>213.273</v>
      </c>
      <c r="Z332" s="146" t="s">
        <v>5993</v>
      </c>
      <c r="AA332" s="150">
        <v>1066.365</v>
      </c>
      <c r="AB332" s="150">
        <v>0</v>
      </c>
      <c r="AC332" s="150">
        <v>106.637</v>
      </c>
      <c r="AD332" s="151">
        <v>1173.002</v>
      </c>
      <c r="AE332" s="146" t="s">
        <v>5994</v>
      </c>
      <c r="AF332" s="146" t="s">
        <v>5993</v>
      </c>
      <c r="AG332" s="146" t="s">
        <v>5993</v>
      </c>
      <c r="AH332" s="146" t="s">
        <v>6737</v>
      </c>
      <c r="AI332" s="146" t="s">
        <v>5993</v>
      </c>
      <c r="AJ332" s="146" t="s">
        <v>5995</v>
      </c>
      <c r="AK332" s="146" t="s">
        <v>5996</v>
      </c>
      <c r="AL332" s="146" t="s">
        <v>6000</v>
      </c>
      <c r="AM332" s="138" t="s">
        <v>6010</v>
      </c>
      <c r="AN332" s="138" t="s">
        <v>6145</v>
      </c>
      <c r="AO332" s="138" t="s">
        <v>5993</v>
      </c>
      <c r="AP332" s="138" t="s">
        <v>5993</v>
      </c>
      <c r="AQ332" s="141">
        <v>5</v>
      </c>
      <c r="AR332" t="s">
        <v>34</v>
      </c>
      <c r="AS332" t="s">
        <v>30</v>
      </c>
    </row>
    <row r="333" spans="1:45" s="138" customFormat="1">
      <c r="A333" s="146" t="s">
        <v>6735</v>
      </c>
      <c r="B333" s="147">
        <v>43724</v>
      </c>
      <c r="C333" s="146" t="s">
        <v>5978</v>
      </c>
      <c r="D333" s="146" t="s">
        <v>5979</v>
      </c>
      <c r="E333" s="146" t="s">
        <v>6736</v>
      </c>
      <c r="F333" s="146" t="s">
        <v>5980</v>
      </c>
      <c r="G333" s="146" t="s">
        <v>6142</v>
      </c>
      <c r="H333" s="146" t="s">
        <v>6143</v>
      </c>
      <c r="I333" s="146" t="s">
        <v>6144</v>
      </c>
      <c r="J333" s="146" t="s">
        <v>5983</v>
      </c>
      <c r="K333" s="146" t="s">
        <v>5984</v>
      </c>
      <c r="L333" s="146" t="s">
        <v>5985</v>
      </c>
      <c r="M333" s="146" t="s">
        <v>5986</v>
      </c>
      <c r="N333" s="146" t="s">
        <v>5983</v>
      </c>
      <c r="O333" s="146" t="s">
        <v>5987</v>
      </c>
      <c r="P333" s="146" t="s">
        <v>6064</v>
      </c>
      <c r="Q333" s="146" t="s">
        <v>6065</v>
      </c>
      <c r="R333" s="146" t="s">
        <v>6024</v>
      </c>
      <c r="S333" s="146" t="s">
        <v>6025</v>
      </c>
      <c r="T333" s="148">
        <v>1</v>
      </c>
      <c r="U333" s="148">
        <v>1</v>
      </c>
      <c r="V333" s="146" t="s">
        <v>5992</v>
      </c>
      <c r="W333" s="146" t="s">
        <v>5992</v>
      </c>
      <c r="X333" s="149">
        <v>300</v>
      </c>
      <c r="Y333" s="149">
        <v>300</v>
      </c>
      <c r="Z333" s="146" t="s">
        <v>5993</v>
      </c>
      <c r="AA333" s="150">
        <v>300</v>
      </c>
      <c r="AB333" s="150">
        <v>0</v>
      </c>
      <c r="AC333" s="150">
        <v>30</v>
      </c>
      <c r="AD333" s="151">
        <v>330</v>
      </c>
      <c r="AE333" s="146" t="s">
        <v>5994</v>
      </c>
      <c r="AF333" s="146" t="s">
        <v>5993</v>
      </c>
      <c r="AG333" s="146" t="s">
        <v>5993</v>
      </c>
      <c r="AH333" s="146" t="s">
        <v>6737</v>
      </c>
      <c r="AI333" s="146" t="s">
        <v>5993</v>
      </c>
      <c r="AJ333" s="146" t="s">
        <v>5995</v>
      </c>
      <c r="AK333" s="146" t="s">
        <v>5996</v>
      </c>
      <c r="AL333" s="146" t="s">
        <v>6000</v>
      </c>
      <c r="AM333" s="138" t="s">
        <v>6010</v>
      </c>
      <c r="AN333" s="138" t="s">
        <v>6145</v>
      </c>
      <c r="AO333" s="138" t="s">
        <v>5993</v>
      </c>
      <c r="AP333" s="138" t="s">
        <v>5993</v>
      </c>
      <c r="AQ333" s="141">
        <v>1</v>
      </c>
      <c r="AR333" t="s">
        <v>34</v>
      </c>
      <c r="AS333" t="s">
        <v>30</v>
      </c>
    </row>
    <row r="334" spans="1:45" s="138" customFormat="1">
      <c r="A334" s="146" t="s">
        <v>6738</v>
      </c>
      <c r="B334" s="147">
        <v>43724</v>
      </c>
      <c r="C334" s="146" t="s">
        <v>5978</v>
      </c>
      <c r="D334" s="146" t="s">
        <v>5979</v>
      </c>
      <c r="E334" s="146" t="s">
        <v>6739</v>
      </c>
      <c r="F334" s="146" t="s">
        <v>5980</v>
      </c>
      <c r="G334" s="146" t="s">
        <v>6020</v>
      </c>
      <c r="H334" s="146" t="s">
        <v>6021</v>
      </c>
      <c r="I334" s="146" t="s">
        <v>6035</v>
      </c>
      <c r="J334" s="146" t="s">
        <v>5983</v>
      </c>
      <c r="K334" s="146" t="s">
        <v>5984</v>
      </c>
      <c r="L334" s="146" t="s">
        <v>5985</v>
      </c>
      <c r="M334" s="146" t="s">
        <v>5986</v>
      </c>
      <c r="N334" s="146" t="s">
        <v>5983</v>
      </c>
      <c r="O334" s="146" t="s">
        <v>5987</v>
      </c>
      <c r="P334" s="146" t="s">
        <v>6016</v>
      </c>
      <c r="Q334" s="146" t="s">
        <v>6017</v>
      </c>
      <c r="R334" s="146" t="s">
        <v>6018</v>
      </c>
      <c r="S334" s="146" t="s">
        <v>6019</v>
      </c>
      <c r="T334" s="148">
        <v>12</v>
      </c>
      <c r="U334" s="148">
        <v>12</v>
      </c>
      <c r="V334" s="146" t="s">
        <v>5992</v>
      </c>
      <c r="W334" s="146" t="s">
        <v>5992</v>
      </c>
      <c r="X334" s="149">
        <v>119.7</v>
      </c>
      <c r="Y334" s="149">
        <v>119.7</v>
      </c>
      <c r="Z334" s="146" t="s">
        <v>5993</v>
      </c>
      <c r="AA334" s="150">
        <v>1436.404</v>
      </c>
      <c r="AB334" s="150">
        <v>-429.05599999999998</v>
      </c>
      <c r="AC334" s="150">
        <v>143.63999999999999</v>
      </c>
      <c r="AD334" s="151">
        <v>1580.0440000000001</v>
      </c>
      <c r="AE334" s="146" t="s">
        <v>5994</v>
      </c>
      <c r="AF334" s="146" t="s">
        <v>5993</v>
      </c>
      <c r="AG334" s="146" t="s">
        <v>5993</v>
      </c>
      <c r="AH334" s="146" t="s">
        <v>6740</v>
      </c>
      <c r="AI334" s="146" t="s">
        <v>5993</v>
      </c>
      <c r="AJ334" s="146" t="s">
        <v>5995</v>
      </c>
      <c r="AK334" s="146" t="s">
        <v>5996</v>
      </c>
      <c r="AL334" s="146" t="s">
        <v>5997</v>
      </c>
      <c r="AM334" s="138" t="s">
        <v>5993</v>
      </c>
      <c r="AN334" s="138" t="s">
        <v>6034</v>
      </c>
      <c r="AO334" s="138" t="s">
        <v>6035</v>
      </c>
      <c r="AP334" s="138" t="s">
        <v>13</v>
      </c>
      <c r="AQ334" s="141">
        <v>12</v>
      </c>
      <c r="AR334" t="s">
        <v>95</v>
      </c>
      <c r="AS334" t="s">
        <v>72</v>
      </c>
    </row>
    <row r="335" spans="1:45" s="138" customFormat="1">
      <c r="A335" s="146" t="s">
        <v>6738</v>
      </c>
      <c r="B335" s="147">
        <v>43724</v>
      </c>
      <c r="C335" s="146" t="s">
        <v>5978</v>
      </c>
      <c r="D335" s="146" t="s">
        <v>5979</v>
      </c>
      <c r="E335" s="146" t="s">
        <v>6739</v>
      </c>
      <c r="F335" s="146" t="s">
        <v>5980</v>
      </c>
      <c r="G335" s="146" t="s">
        <v>6020</v>
      </c>
      <c r="H335" s="146" t="s">
        <v>6021</v>
      </c>
      <c r="I335" s="146" t="s">
        <v>6035</v>
      </c>
      <c r="J335" s="146" t="s">
        <v>5983</v>
      </c>
      <c r="K335" s="146" t="s">
        <v>5984</v>
      </c>
      <c r="L335" s="146" t="s">
        <v>5985</v>
      </c>
      <c r="M335" s="146" t="s">
        <v>5986</v>
      </c>
      <c r="N335" s="146" t="s">
        <v>5983</v>
      </c>
      <c r="O335" s="146" t="s">
        <v>5987</v>
      </c>
      <c r="P335" s="146" t="s">
        <v>6016</v>
      </c>
      <c r="Q335" s="146" t="s">
        <v>6017</v>
      </c>
      <c r="R335" s="146" t="s">
        <v>5990</v>
      </c>
      <c r="S335" s="146" t="s">
        <v>5991</v>
      </c>
      <c r="T335" s="148">
        <v>14</v>
      </c>
      <c r="U335" s="148">
        <v>14</v>
      </c>
      <c r="V335" s="146" t="s">
        <v>5992</v>
      </c>
      <c r="W335" s="146" t="s">
        <v>5992</v>
      </c>
      <c r="X335" s="149">
        <v>213.273</v>
      </c>
      <c r="Y335" s="149">
        <v>213.273</v>
      </c>
      <c r="Z335" s="146" t="s">
        <v>5993</v>
      </c>
      <c r="AA335" s="150">
        <v>2985.8220000000001</v>
      </c>
      <c r="AB335" s="150">
        <v>0</v>
      </c>
      <c r="AC335" s="150">
        <v>298.58199999999999</v>
      </c>
      <c r="AD335" s="151">
        <v>3284.404</v>
      </c>
      <c r="AE335" s="146" t="s">
        <v>5994</v>
      </c>
      <c r="AF335" s="146" t="s">
        <v>5993</v>
      </c>
      <c r="AG335" s="146" t="s">
        <v>5993</v>
      </c>
      <c r="AH335" s="146" t="s">
        <v>6740</v>
      </c>
      <c r="AI335" s="146" t="s">
        <v>5993</v>
      </c>
      <c r="AJ335" s="146" t="s">
        <v>5995</v>
      </c>
      <c r="AK335" s="146" t="s">
        <v>5996</v>
      </c>
      <c r="AL335" s="146" t="s">
        <v>5997</v>
      </c>
      <c r="AM335" s="138" t="s">
        <v>5993</v>
      </c>
      <c r="AN335" s="138" t="s">
        <v>6034</v>
      </c>
      <c r="AO335" s="138" t="s">
        <v>6035</v>
      </c>
      <c r="AP335" s="138" t="s">
        <v>13</v>
      </c>
      <c r="AQ335" s="141">
        <v>14</v>
      </c>
      <c r="AR335" t="s">
        <v>95</v>
      </c>
      <c r="AS335" t="s">
        <v>72</v>
      </c>
    </row>
    <row r="336" spans="1:45" s="138" customFormat="1">
      <c r="A336" s="146" t="s">
        <v>6738</v>
      </c>
      <c r="B336" s="147">
        <v>43724</v>
      </c>
      <c r="C336" s="146" t="s">
        <v>5978</v>
      </c>
      <c r="D336" s="146" t="s">
        <v>5979</v>
      </c>
      <c r="E336" s="146" t="s">
        <v>6739</v>
      </c>
      <c r="F336" s="146" t="s">
        <v>5980</v>
      </c>
      <c r="G336" s="146" t="s">
        <v>6020</v>
      </c>
      <c r="H336" s="146" t="s">
        <v>6021</v>
      </c>
      <c r="I336" s="146" t="s">
        <v>6035</v>
      </c>
      <c r="J336" s="146" t="s">
        <v>5983</v>
      </c>
      <c r="K336" s="146" t="s">
        <v>5984</v>
      </c>
      <c r="L336" s="146" t="s">
        <v>5985</v>
      </c>
      <c r="M336" s="146" t="s">
        <v>5986</v>
      </c>
      <c r="N336" s="146" t="s">
        <v>5983</v>
      </c>
      <c r="O336" s="146" t="s">
        <v>5987</v>
      </c>
      <c r="P336" s="146" t="s">
        <v>6016</v>
      </c>
      <c r="Q336" s="146" t="s">
        <v>6017</v>
      </c>
      <c r="R336" s="146" t="s">
        <v>5998</v>
      </c>
      <c r="S336" s="146" t="s">
        <v>5999</v>
      </c>
      <c r="T336" s="148">
        <v>8</v>
      </c>
      <c r="U336" s="148">
        <v>8</v>
      </c>
      <c r="V336" s="146" t="s">
        <v>5992</v>
      </c>
      <c r="W336" s="146" t="s">
        <v>5992</v>
      </c>
      <c r="X336" s="149">
        <v>313.63600000000002</v>
      </c>
      <c r="Y336" s="149">
        <v>313.63600000000002</v>
      </c>
      <c r="Z336" s="146" t="s">
        <v>5993</v>
      </c>
      <c r="AA336" s="150">
        <v>2509.0880000000002</v>
      </c>
      <c r="AB336" s="150">
        <v>0</v>
      </c>
      <c r="AC336" s="150">
        <v>250.90899999999999</v>
      </c>
      <c r="AD336" s="151">
        <v>2759.9969999999998</v>
      </c>
      <c r="AE336" s="146" t="s">
        <v>5994</v>
      </c>
      <c r="AF336" s="146" t="s">
        <v>5993</v>
      </c>
      <c r="AG336" s="146" t="s">
        <v>5993</v>
      </c>
      <c r="AH336" s="146" t="s">
        <v>6740</v>
      </c>
      <c r="AI336" s="146" t="s">
        <v>5993</v>
      </c>
      <c r="AJ336" s="146" t="s">
        <v>5995</v>
      </c>
      <c r="AK336" s="146" t="s">
        <v>5996</v>
      </c>
      <c r="AL336" s="146" t="s">
        <v>5997</v>
      </c>
      <c r="AM336" s="138" t="s">
        <v>5993</v>
      </c>
      <c r="AN336" s="138" t="s">
        <v>6034</v>
      </c>
      <c r="AO336" s="138" t="s">
        <v>6035</v>
      </c>
      <c r="AP336" s="138" t="s">
        <v>13</v>
      </c>
      <c r="AQ336" s="141">
        <v>8</v>
      </c>
      <c r="AR336" t="s">
        <v>95</v>
      </c>
      <c r="AS336" t="s">
        <v>72</v>
      </c>
    </row>
    <row r="337" spans="1:45" s="138" customFormat="1">
      <c r="A337" s="146" t="s">
        <v>6738</v>
      </c>
      <c r="B337" s="147">
        <v>43724</v>
      </c>
      <c r="C337" s="146" t="s">
        <v>5978</v>
      </c>
      <c r="D337" s="146" t="s">
        <v>5979</v>
      </c>
      <c r="E337" s="146" t="s">
        <v>6739</v>
      </c>
      <c r="F337" s="146" t="s">
        <v>5980</v>
      </c>
      <c r="G337" s="146" t="s">
        <v>6020</v>
      </c>
      <c r="H337" s="146" t="s">
        <v>6021</v>
      </c>
      <c r="I337" s="146" t="s">
        <v>6035</v>
      </c>
      <c r="J337" s="146" t="s">
        <v>5983</v>
      </c>
      <c r="K337" s="146" t="s">
        <v>5984</v>
      </c>
      <c r="L337" s="146" t="s">
        <v>5985</v>
      </c>
      <c r="M337" s="146" t="s">
        <v>5986</v>
      </c>
      <c r="N337" s="146" t="s">
        <v>5983</v>
      </c>
      <c r="O337" s="146" t="s">
        <v>5987</v>
      </c>
      <c r="P337" s="146" t="s">
        <v>6016</v>
      </c>
      <c r="Q337" s="146" t="s">
        <v>6017</v>
      </c>
      <c r="R337" s="146" t="s">
        <v>6001</v>
      </c>
      <c r="S337" s="146" t="s">
        <v>6002</v>
      </c>
      <c r="T337" s="148">
        <v>3</v>
      </c>
      <c r="U337" s="148">
        <v>3</v>
      </c>
      <c r="V337" s="146" t="s">
        <v>5992</v>
      </c>
      <c r="W337" s="146" t="s">
        <v>5992</v>
      </c>
      <c r="X337" s="149">
        <v>313.63600000000002</v>
      </c>
      <c r="Y337" s="149">
        <v>313.63600000000002</v>
      </c>
      <c r="Z337" s="146" t="s">
        <v>5993</v>
      </c>
      <c r="AA337" s="150">
        <v>940.90800000000002</v>
      </c>
      <c r="AB337" s="150">
        <v>0</v>
      </c>
      <c r="AC337" s="150">
        <v>94.090999999999994</v>
      </c>
      <c r="AD337" s="151">
        <v>1034.999</v>
      </c>
      <c r="AE337" s="146" t="s">
        <v>5994</v>
      </c>
      <c r="AF337" s="146" t="s">
        <v>5993</v>
      </c>
      <c r="AG337" s="146" t="s">
        <v>5993</v>
      </c>
      <c r="AH337" s="146" t="s">
        <v>6740</v>
      </c>
      <c r="AI337" s="146" t="s">
        <v>5993</v>
      </c>
      <c r="AJ337" s="146" t="s">
        <v>5995</v>
      </c>
      <c r="AK337" s="146" t="s">
        <v>5996</v>
      </c>
      <c r="AL337" s="146" t="s">
        <v>5997</v>
      </c>
      <c r="AM337" s="138" t="s">
        <v>5993</v>
      </c>
      <c r="AN337" s="138" t="s">
        <v>6034</v>
      </c>
      <c r="AO337" s="138" t="s">
        <v>6035</v>
      </c>
      <c r="AP337" s="138" t="s">
        <v>13</v>
      </c>
      <c r="AQ337" s="141">
        <v>3</v>
      </c>
      <c r="AR337" t="s">
        <v>95</v>
      </c>
      <c r="AS337" t="s">
        <v>72</v>
      </c>
    </row>
    <row r="338" spans="1:45" s="138" customFormat="1">
      <c r="A338" s="146" t="s">
        <v>6741</v>
      </c>
      <c r="B338" s="147">
        <v>43724</v>
      </c>
      <c r="C338" s="146" t="s">
        <v>5978</v>
      </c>
      <c r="D338" s="146" t="s">
        <v>5979</v>
      </c>
      <c r="E338" s="146" t="s">
        <v>5993</v>
      </c>
      <c r="F338" s="146" t="s">
        <v>5980</v>
      </c>
      <c r="G338" s="146" t="s">
        <v>6020</v>
      </c>
      <c r="H338" s="146" t="s">
        <v>6021</v>
      </c>
      <c r="I338" s="146" t="s">
        <v>6052</v>
      </c>
      <c r="J338" s="146" t="s">
        <v>5983</v>
      </c>
      <c r="K338" s="146" t="s">
        <v>5984</v>
      </c>
      <c r="L338" s="146" t="s">
        <v>5985</v>
      </c>
      <c r="M338" s="146" t="s">
        <v>5986</v>
      </c>
      <c r="N338" s="146" t="s">
        <v>5983</v>
      </c>
      <c r="O338" s="146" t="s">
        <v>5987</v>
      </c>
      <c r="P338" s="146" t="s">
        <v>6016</v>
      </c>
      <c r="Q338" s="146" t="s">
        <v>6017</v>
      </c>
      <c r="R338" s="146" t="s">
        <v>6018</v>
      </c>
      <c r="S338" s="146" t="s">
        <v>6019</v>
      </c>
      <c r="T338" s="148">
        <v>11</v>
      </c>
      <c r="U338" s="148">
        <v>11</v>
      </c>
      <c r="V338" s="146" t="s">
        <v>5992</v>
      </c>
      <c r="W338" s="146" t="s">
        <v>5992</v>
      </c>
      <c r="X338" s="149">
        <v>119.7</v>
      </c>
      <c r="Y338" s="149">
        <v>119.7</v>
      </c>
      <c r="Z338" s="146" t="s">
        <v>5993</v>
      </c>
      <c r="AA338" s="150">
        <v>1316.704</v>
      </c>
      <c r="AB338" s="150">
        <v>-393.30099999999999</v>
      </c>
      <c r="AC338" s="150">
        <v>131.67099999999999</v>
      </c>
      <c r="AD338" s="151">
        <v>1448.375</v>
      </c>
      <c r="AE338" s="146" t="s">
        <v>5994</v>
      </c>
      <c r="AF338" s="146" t="s">
        <v>5993</v>
      </c>
      <c r="AG338" s="146" t="s">
        <v>5993</v>
      </c>
      <c r="AH338" s="146" t="s">
        <v>6742</v>
      </c>
      <c r="AI338" s="146" t="s">
        <v>5993</v>
      </c>
      <c r="AJ338" s="146" t="s">
        <v>5995</v>
      </c>
      <c r="AK338" s="146" t="s">
        <v>5996</v>
      </c>
      <c r="AL338" s="146" t="s">
        <v>5997</v>
      </c>
      <c r="AM338" s="138" t="s">
        <v>5993</v>
      </c>
      <c r="AN338" s="138" t="s">
        <v>6051</v>
      </c>
      <c r="AO338" s="138" t="s">
        <v>6052</v>
      </c>
      <c r="AP338" s="138" t="s">
        <v>13</v>
      </c>
      <c r="AQ338" s="141">
        <v>11</v>
      </c>
      <c r="AR338" t="s">
        <v>94</v>
      </c>
      <c r="AS338" t="s">
        <v>72</v>
      </c>
    </row>
    <row r="339" spans="1:45" s="138" customFormat="1">
      <c r="A339" s="146" t="s">
        <v>6741</v>
      </c>
      <c r="B339" s="147">
        <v>43724</v>
      </c>
      <c r="C339" s="146" t="s">
        <v>5978</v>
      </c>
      <c r="D339" s="146" t="s">
        <v>5979</v>
      </c>
      <c r="E339" s="146" t="s">
        <v>5993</v>
      </c>
      <c r="F339" s="146" t="s">
        <v>5980</v>
      </c>
      <c r="G339" s="146" t="s">
        <v>6020</v>
      </c>
      <c r="H339" s="146" t="s">
        <v>6021</v>
      </c>
      <c r="I339" s="146" t="s">
        <v>6052</v>
      </c>
      <c r="J339" s="146" t="s">
        <v>5983</v>
      </c>
      <c r="K339" s="146" t="s">
        <v>5984</v>
      </c>
      <c r="L339" s="146" t="s">
        <v>5985</v>
      </c>
      <c r="M339" s="146" t="s">
        <v>5986</v>
      </c>
      <c r="N339" s="146" t="s">
        <v>5983</v>
      </c>
      <c r="O339" s="146" t="s">
        <v>5987</v>
      </c>
      <c r="P339" s="146" t="s">
        <v>6016</v>
      </c>
      <c r="Q339" s="146" t="s">
        <v>6017</v>
      </c>
      <c r="R339" s="146" t="s">
        <v>5990</v>
      </c>
      <c r="S339" s="146" t="s">
        <v>5991</v>
      </c>
      <c r="T339" s="148">
        <v>4</v>
      </c>
      <c r="U339" s="148">
        <v>4</v>
      </c>
      <c r="V339" s="146" t="s">
        <v>5992</v>
      </c>
      <c r="W339" s="146" t="s">
        <v>5992</v>
      </c>
      <c r="X339" s="149">
        <v>213.273</v>
      </c>
      <c r="Y339" s="149">
        <v>213.273</v>
      </c>
      <c r="Z339" s="146" t="s">
        <v>5993</v>
      </c>
      <c r="AA339" s="150">
        <v>853.09199999999998</v>
      </c>
      <c r="AB339" s="150">
        <v>0</v>
      </c>
      <c r="AC339" s="150">
        <v>85.308999999999997</v>
      </c>
      <c r="AD339" s="151">
        <v>938.40099999999995</v>
      </c>
      <c r="AE339" s="146" t="s">
        <v>5994</v>
      </c>
      <c r="AF339" s="146" t="s">
        <v>5993</v>
      </c>
      <c r="AG339" s="146" t="s">
        <v>5993</v>
      </c>
      <c r="AH339" s="146" t="s">
        <v>6742</v>
      </c>
      <c r="AI339" s="146" t="s">
        <v>5993</v>
      </c>
      <c r="AJ339" s="146" t="s">
        <v>5995</v>
      </c>
      <c r="AK339" s="146" t="s">
        <v>5996</v>
      </c>
      <c r="AL339" s="146" t="s">
        <v>5997</v>
      </c>
      <c r="AM339" s="138" t="s">
        <v>5993</v>
      </c>
      <c r="AN339" s="138" t="s">
        <v>6051</v>
      </c>
      <c r="AO339" s="138" t="s">
        <v>6052</v>
      </c>
      <c r="AP339" s="138" t="s">
        <v>13</v>
      </c>
      <c r="AQ339" s="141">
        <v>4</v>
      </c>
      <c r="AR339" t="s">
        <v>94</v>
      </c>
      <c r="AS339" t="s">
        <v>72</v>
      </c>
    </row>
    <row r="340" spans="1:45" s="138" customFormat="1">
      <c r="A340" s="146" t="s">
        <v>6741</v>
      </c>
      <c r="B340" s="147">
        <v>43724</v>
      </c>
      <c r="C340" s="146" t="s">
        <v>5978</v>
      </c>
      <c r="D340" s="146" t="s">
        <v>5979</v>
      </c>
      <c r="E340" s="146" t="s">
        <v>5993</v>
      </c>
      <c r="F340" s="146" t="s">
        <v>5980</v>
      </c>
      <c r="G340" s="146" t="s">
        <v>6020</v>
      </c>
      <c r="H340" s="146" t="s">
        <v>6021</v>
      </c>
      <c r="I340" s="146" t="s">
        <v>6052</v>
      </c>
      <c r="J340" s="146" t="s">
        <v>5983</v>
      </c>
      <c r="K340" s="146" t="s">
        <v>5984</v>
      </c>
      <c r="L340" s="146" t="s">
        <v>5985</v>
      </c>
      <c r="M340" s="146" t="s">
        <v>5986</v>
      </c>
      <c r="N340" s="146" t="s">
        <v>5983</v>
      </c>
      <c r="O340" s="146" t="s">
        <v>5987</v>
      </c>
      <c r="P340" s="146" t="s">
        <v>6016</v>
      </c>
      <c r="Q340" s="146" t="s">
        <v>6017</v>
      </c>
      <c r="R340" s="146" t="s">
        <v>6001</v>
      </c>
      <c r="S340" s="146" t="s">
        <v>6002</v>
      </c>
      <c r="T340" s="148">
        <v>4</v>
      </c>
      <c r="U340" s="148">
        <v>4</v>
      </c>
      <c r="V340" s="146" t="s">
        <v>5992</v>
      </c>
      <c r="W340" s="146" t="s">
        <v>5992</v>
      </c>
      <c r="X340" s="149">
        <v>313.63600000000002</v>
      </c>
      <c r="Y340" s="149">
        <v>313.63600000000002</v>
      </c>
      <c r="Z340" s="146" t="s">
        <v>5993</v>
      </c>
      <c r="AA340" s="150">
        <v>1254.5440000000001</v>
      </c>
      <c r="AB340" s="150">
        <v>0</v>
      </c>
      <c r="AC340" s="150">
        <v>125.45399999999999</v>
      </c>
      <c r="AD340" s="151">
        <v>1379.998</v>
      </c>
      <c r="AE340" s="146" t="s">
        <v>5994</v>
      </c>
      <c r="AF340" s="146" t="s">
        <v>5993</v>
      </c>
      <c r="AG340" s="146" t="s">
        <v>5993</v>
      </c>
      <c r="AH340" s="146" t="s">
        <v>6742</v>
      </c>
      <c r="AI340" s="146" t="s">
        <v>5993</v>
      </c>
      <c r="AJ340" s="146" t="s">
        <v>5995</v>
      </c>
      <c r="AK340" s="146" t="s">
        <v>5996</v>
      </c>
      <c r="AL340" s="146" t="s">
        <v>5997</v>
      </c>
      <c r="AM340" s="138" t="s">
        <v>5993</v>
      </c>
      <c r="AN340" s="138" t="s">
        <v>6051</v>
      </c>
      <c r="AO340" s="138" t="s">
        <v>6052</v>
      </c>
      <c r="AP340" s="138" t="s">
        <v>13</v>
      </c>
      <c r="AQ340" s="141">
        <v>4</v>
      </c>
      <c r="AR340" t="s">
        <v>94</v>
      </c>
      <c r="AS340" t="s">
        <v>72</v>
      </c>
    </row>
    <row r="341" spans="1:45" s="138" customFormat="1">
      <c r="A341" s="146" t="s">
        <v>6741</v>
      </c>
      <c r="B341" s="147">
        <v>43724</v>
      </c>
      <c r="C341" s="146" t="s">
        <v>5978</v>
      </c>
      <c r="D341" s="146" t="s">
        <v>5979</v>
      </c>
      <c r="E341" s="146" t="s">
        <v>5993</v>
      </c>
      <c r="F341" s="146" t="s">
        <v>5980</v>
      </c>
      <c r="G341" s="146" t="s">
        <v>6020</v>
      </c>
      <c r="H341" s="146" t="s">
        <v>6021</v>
      </c>
      <c r="I341" s="146" t="s">
        <v>6052</v>
      </c>
      <c r="J341" s="146" t="s">
        <v>5983</v>
      </c>
      <c r="K341" s="146" t="s">
        <v>5984</v>
      </c>
      <c r="L341" s="146" t="s">
        <v>5985</v>
      </c>
      <c r="M341" s="146" t="s">
        <v>5986</v>
      </c>
      <c r="N341" s="146" t="s">
        <v>5983</v>
      </c>
      <c r="O341" s="146" t="s">
        <v>5987</v>
      </c>
      <c r="P341" s="146" t="s">
        <v>6016</v>
      </c>
      <c r="Q341" s="146" t="s">
        <v>6017</v>
      </c>
      <c r="R341" s="146" t="s">
        <v>6024</v>
      </c>
      <c r="S341" s="146" t="s">
        <v>6025</v>
      </c>
      <c r="T341" s="148">
        <v>2</v>
      </c>
      <c r="U341" s="148">
        <v>2</v>
      </c>
      <c r="V341" s="146" t="s">
        <v>5992</v>
      </c>
      <c r="W341" s="146" t="s">
        <v>5992</v>
      </c>
      <c r="X341" s="149">
        <v>313.63600000000002</v>
      </c>
      <c r="Y341" s="149">
        <v>313.63600000000002</v>
      </c>
      <c r="Z341" s="146" t="s">
        <v>5993</v>
      </c>
      <c r="AA341" s="150">
        <v>627.27200000000005</v>
      </c>
      <c r="AB341" s="150">
        <v>0</v>
      </c>
      <c r="AC341" s="150">
        <v>62.726999999999997</v>
      </c>
      <c r="AD341" s="151">
        <v>689.99900000000002</v>
      </c>
      <c r="AE341" s="146" t="s">
        <v>5994</v>
      </c>
      <c r="AF341" s="146" t="s">
        <v>5993</v>
      </c>
      <c r="AG341" s="146" t="s">
        <v>5993</v>
      </c>
      <c r="AH341" s="146" t="s">
        <v>6742</v>
      </c>
      <c r="AI341" s="146" t="s">
        <v>5993</v>
      </c>
      <c r="AJ341" s="146" t="s">
        <v>5995</v>
      </c>
      <c r="AK341" s="146" t="s">
        <v>5996</v>
      </c>
      <c r="AL341" s="146" t="s">
        <v>5997</v>
      </c>
      <c r="AM341" s="138" t="s">
        <v>5993</v>
      </c>
      <c r="AN341" s="138" t="s">
        <v>6051</v>
      </c>
      <c r="AO341" s="138" t="s">
        <v>6052</v>
      </c>
      <c r="AP341" s="138" t="s">
        <v>13</v>
      </c>
      <c r="AQ341" s="141">
        <v>2</v>
      </c>
      <c r="AR341" t="s">
        <v>94</v>
      </c>
      <c r="AS341" t="s">
        <v>72</v>
      </c>
    </row>
    <row r="342" spans="1:45" s="138" customFormat="1">
      <c r="A342" s="146" t="s">
        <v>6743</v>
      </c>
      <c r="B342" s="147">
        <v>43724</v>
      </c>
      <c r="C342" s="146" t="s">
        <v>5978</v>
      </c>
      <c r="D342" s="146" t="s">
        <v>5979</v>
      </c>
      <c r="E342" s="146" t="s">
        <v>5993</v>
      </c>
      <c r="F342" s="146" t="s">
        <v>5980</v>
      </c>
      <c r="G342" s="146" t="s">
        <v>6020</v>
      </c>
      <c r="H342" s="146" t="s">
        <v>6021</v>
      </c>
      <c r="I342" s="146" t="s">
        <v>6054</v>
      </c>
      <c r="J342" s="146" t="s">
        <v>5983</v>
      </c>
      <c r="K342" s="146" t="s">
        <v>5984</v>
      </c>
      <c r="L342" s="146" t="s">
        <v>5985</v>
      </c>
      <c r="M342" s="146" t="s">
        <v>5986</v>
      </c>
      <c r="N342" s="146" t="s">
        <v>5983</v>
      </c>
      <c r="O342" s="146" t="s">
        <v>5987</v>
      </c>
      <c r="P342" s="146" t="s">
        <v>6016</v>
      </c>
      <c r="Q342" s="146" t="s">
        <v>6017</v>
      </c>
      <c r="R342" s="146" t="s">
        <v>6018</v>
      </c>
      <c r="S342" s="146" t="s">
        <v>6019</v>
      </c>
      <c r="T342" s="148">
        <v>18</v>
      </c>
      <c r="U342" s="148">
        <v>18</v>
      </c>
      <c r="V342" s="146" t="s">
        <v>5992</v>
      </c>
      <c r="W342" s="146" t="s">
        <v>5992</v>
      </c>
      <c r="X342" s="149">
        <v>119.7</v>
      </c>
      <c r="Y342" s="149">
        <v>119.7</v>
      </c>
      <c r="Z342" s="146" t="s">
        <v>5993</v>
      </c>
      <c r="AA342" s="150">
        <v>2154.6060000000002</v>
      </c>
      <c r="AB342" s="150">
        <v>-643.58399999999995</v>
      </c>
      <c r="AC342" s="150">
        <v>215.46100000000001</v>
      </c>
      <c r="AD342" s="151">
        <v>2370.067</v>
      </c>
      <c r="AE342" s="146" t="s">
        <v>5994</v>
      </c>
      <c r="AF342" s="146" t="s">
        <v>5993</v>
      </c>
      <c r="AG342" s="146" t="s">
        <v>5993</v>
      </c>
      <c r="AH342" s="146" t="s">
        <v>6744</v>
      </c>
      <c r="AI342" s="146" t="s">
        <v>5993</v>
      </c>
      <c r="AJ342" s="146" t="s">
        <v>5995</v>
      </c>
      <c r="AK342" s="146" t="s">
        <v>5996</v>
      </c>
      <c r="AL342" s="146" t="s">
        <v>5997</v>
      </c>
      <c r="AM342" s="138" t="s">
        <v>5993</v>
      </c>
      <c r="AN342" s="138" t="s">
        <v>6053</v>
      </c>
      <c r="AO342" s="138" t="s">
        <v>6054</v>
      </c>
      <c r="AP342" s="138" t="s">
        <v>13</v>
      </c>
      <c r="AQ342" s="141">
        <v>18</v>
      </c>
      <c r="AR342" t="s">
        <v>94</v>
      </c>
      <c r="AS342" t="s">
        <v>72</v>
      </c>
    </row>
    <row r="343" spans="1:45" s="138" customFormat="1">
      <c r="A343" s="146" t="s">
        <v>6743</v>
      </c>
      <c r="B343" s="147">
        <v>43724</v>
      </c>
      <c r="C343" s="146" t="s">
        <v>5978</v>
      </c>
      <c r="D343" s="146" t="s">
        <v>5979</v>
      </c>
      <c r="E343" s="146" t="s">
        <v>5993</v>
      </c>
      <c r="F343" s="146" t="s">
        <v>5980</v>
      </c>
      <c r="G343" s="146" t="s">
        <v>6020</v>
      </c>
      <c r="H343" s="146" t="s">
        <v>6021</v>
      </c>
      <c r="I343" s="146" t="s">
        <v>6054</v>
      </c>
      <c r="J343" s="146" t="s">
        <v>5983</v>
      </c>
      <c r="K343" s="146" t="s">
        <v>5984</v>
      </c>
      <c r="L343" s="146" t="s">
        <v>5985</v>
      </c>
      <c r="M343" s="146" t="s">
        <v>5986</v>
      </c>
      <c r="N343" s="146" t="s">
        <v>5983</v>
      </c>
      <c r="O343" s="146" t="s">
        <v>5987</v>
      </c>
      <c r="P343" s="146" t="s">
        <v>6016</v>
      </c>
      <c r="Q343" s="146" t="s">
        <v>6017</v>
      </c>
      <c r="R343" s="146" t="s">
        <v>6008</v>
      </c>
      <c r="S343" s="146" t="s">
        <v>6009</v>
      </c>
      <c r="T343" s="148">
        <v>3</v>
      </c>
      <c r="U343" s="148">
        <v>3</v>
      </c>
      <c r="V343" s="146" t="s">
        <v>5992</v>
      </c>
      <c r="W343" s="146" t="s">
        <v>5992</v>
      </c>
      <c r="X343" s="149">
        <v>355.45499999999998</v>
      </c>
      <c r="Y343" s="149">
        <v>355.45499999999998</v>
      </c>
      <c r="Z343" s="146" t="s">
        <v>5993</v>
      </c>
      <c r="AA343" s="150">
        <v>1066.365</v>
      </c>
      <c r="AB343" s="150">
        <v>0</v>
      </c>
      <c r="AC343" s="150">
        <v>106.637</v>
      </c>
      <c r="AD343" s="151">
        <v>1173.002</v>
      </c>
      <c r="AE343" s="146" t="s">
        <v>5994</v>
      </c>
      <c r="AF343" s="146" t="s">
        <v>5993</v>
      </c>
      <c r="AG343" s="146" t="s">
        <v>5993</v>
      </c>
      <c r="AH343" s="146" t="s">
        <v>6744</v>
      </c>
      <c r="AI343" s="146" t="s">
        <v>5993</v>
      </c>
      <c r="AJ343" s="146" t="s">
        <v>5995</v>
      </c>
      <c r="AK343" s="146" t="s">
        <v>5996</v>
      </c>
      <c r="AL343" s="146" t="s">
        <v>5997</v>
      </c>
      <c r="AM343" s="138" t="s">
        <v>5993</v>
      </c>
      <c r="AN343" s="138" t="s">
        <v>6053</v>
      </c>
      <c r="AO343" s="138" t="s">
        <v>6054</v>
      </c>
      <c r="AP343" s="138" t="s">
        <v>13</v>
      </c>
      <c r="AQ343" s="141">
        <v>3</v>
      </c>
      <c r="AR343" t="s">
        <v>94</v>
      </c>
      <c r="AS343" t="s">
        <v>72</v>
      </c>
    </row>
    <row r="344" spans="1:45" s="138" customFormat="1">
      <c r="A344" s="146" t="s">
        <v>6743</v>
      </c>
      <c r="B344" s="147">
        <v>43724</v>
      </c>
      <c r="C344" s="146" t="s">
        <v>5978</v>
      </c>
      <c r="D344" s="146" t="s">
        <v>5979</v>
      </c>
      <c r="E344" s="146" t="s">
        <v>5993</v>
      </c>
      <c r="F344" s="146" t="s">
        <v>5980</v>
      </c>
      <c r="G344" s="146" t="s">
        <v>6020</v>
      </c>
      <c r="H344" s="146" t="s">
        <v>6021</v>
      </c>
      <c r="I344" s="146" t="s">
        <v>6054</v>
      </c>
      <c r="J344" s="146" t="s">
        <v>5983</v>
      </c>
      <c r="K344" s="146" t="s">
        <v>5984</v>
      </c>
      <c r="L344" s="146" t="s">
        <v>5985</v>
      </c>
      <c r="M344" s="146" t="s">
        <v>5986</v>
      </c>
      <c r="N344" s="146" t="s">
        <v>5983</v>
      </c>
      <c r="O344" s="146" t="s">
        <v>5987</v>
      </c>
      <c r="P344" s="146" t="s">
        <v>6016</v>
      </c>
      <c r="Q344" s="146" t="s">
        <v>6017</v>
      </c>
      <c r="R344" s="146" t="s">
        <v>5990</v>
      </c>
      <c r="S344" s="146" t="s">
        <v>5991</v>
      </c>
      <c r="T344" s="148">
        <v>19</v>
      </c>
      <c r="U344" s="148">
        <v>19</v>
      </c>
      <c r="V344" s="146" t="s">
        <v>5992</v>
      </c>
      <c r="W344" s="146" t="s">
        <v>5992</v>
      </c>
      <c r="X344" s="149">
        <v>213.273</v>
      </c>
      <c r="Y344" s="149">
        <v>213.273</v>
      </c>
      <c r="Z344" s="146" t="s">
        <v>5993</v>
      </c>
      <c r="AA344" s="150">
        <v>4052.1869999999999</v>
      </c>
      <c r="AB344" s="150">
        <v>0</v>
      </c>
      <c r="AC344" s="150">
        <v>405.21699999999998</v>
      </c>
      <c r="AD344" s="151">
        <v>4457.4040000000005</v>
      </c>
      <c r="AE344" s="146" t="s">
        <v>5994</v>
      </c>
      <c r="AF344" s="146" t="s">
        <v>5993</v>
      </c>
      <c r="AG344" s="146" t="s">
        <v>5993</v>
      </c>
      <c r="AH344" s="146" t="s">
        <v>6744</v>
      </c>
      <c r="AI344" s="146" t="s">
        <v>5993</v>
      </c>
      <c r="AJ344" s="146" t="s">
        <v>5995</v>
      </c>
      <c r="AK344" s="146" t="s">
        <v>5996</v>
      </c>
      <c r="AL344" s="146" t="s">
        <v>5997</v>
      </c>
      <c r="AM344" s="138" t="s">
        <v>5993</v>
      </c>
      <c r="AN344" s="138" t="s">
        <v>6053</v>
      </c>
      <c r="AO344" s="138" t="s">
        <v>6054</v>
      </c>
      <c r="AP344" s="138" t="s">
        <v>13</v>
      </c>
      <c r="AQ344" s="141">
        <v>19</v>
      </c>
      <c r="AR344" t="s">
        <v>94</v>
      </c>
      <c r="AS344" t="s">
        <v>72</v>
      </c>
    </row>
    <row r="345" spans="1:45" s="138" customFormat="1">
      <c r="A345" s="146" t="s">
        <v>6743</v>
      </c>
      <c r="B345" s="147">
        <v>43724</v>
      </c>
      <c r="C345" s="146" t="s">
        <v>5978</v>
      </c>
      <c r="D345" s="146" t="s">
        <v>5979</v>
      </c>
      <c r="E345" s="146" t="s">
        <v>5993</v>
      </c>
      <c r="F345" s="146" t="s">
        <v>5980</v>
      </c>
      <c r="G345" s="146" t="s">
        <v>6020</v>
      </c>
      <c r="H345" s="146" t="s">
        <v>6021</v>
      </c>
      <c r="I345" s="146" t="s">
        <v>6054</v>
      </c>
      <c r="J345" s="146" t="s">
        <v>5983</v>
      </c>
      <c r="K345" s="146" t="s">
        <v>5984</v>
      </c>
      <c r="L345" s="146" t="s">
        <v>5985</v>
      </c>
      <c r="M345" s="146" t="s">
        <v>5986</v>
      </c>
      <c r="N345" s="146" t="s">
        <v>5983</v>
      </c>
      <c r="O345" s="146" t="s">
        <v>5987</v>
      </c>
      <c r="P345" s="146" t="s">
        <v>6016</v>
      </c>
      <c r="Q345" s="146" t="s">
        <v>6017</v>
      </c>
      <c r="R345" s="146" t="s">
        <v>5998</v>
      </c>
      <c r="S345" s="146" t="s">
        <v>5999</v>
      </c>
      <c r="T345" s="148">
        <v>1</v>
      </c>
      <c r="U345" s="148">
        <v>1</v>
      </c>
      <c r="V345" s="146" t="s">
        <v>5992</v>
      </c>
      <c r="W345" s="146" t="s">
        <v>5992</v>
      </c>
      <c r="X345" s="149">
        <v>313.63600000000002</v>
      </c>
      <c r="Y345" s="149">
        <v>313.63600000000002</v>
      </c>
      <c r="Z345" s="146" t="s">
        <v>5993</v>
      </c>
      <c r="AA345" s="150">
        <v>313.63600000000002</v>
      </c>
      <c r="AB345" s="150">
        <v>0</v>
      </c>
      <c r="AC345" s="150">
        <v>31.364000000000001</v>
      </c>
      <c r="AD345" s="151">
        <v>345</v>
      </c>
      <c r="AE345" s="146" t="s">
        <v>5994</v>
      </c>
      <c r="AF345" s="146" t="s">
        <v>5993</v>
      </c>
      <c r="AG345" s="146" t="s">
        <v>5993</v>
      </c>
      <c r="AH345" s="146" t="s">
        <v>6744</v>
      </c>
      <c r="AI345" s="146" t="s">
        <v>5993</v>
      </c>
      <c r="AJ345" s="146" t="s">
        <v>5995</v>
      </c>
      <c r="AK345" s="146" t="s">
        <v>5996</v>
      </c>
      <c r="AL345" s="146" t="s">
        <v>5997</v>
      </c>
      <c r="AM345" s="138" t="s">
        <v>5993</v>
      </c>
      <c r="AN345" s="138" t="s">
        <v>6053</v>
      </c>
      <c r="AO345" s="138" t="s">
        <v>6054</v>
      </c>
      <c r="AP345" s="138" t="s">
        <v>13</v>
      </c>
      <c r="AQ345" s="141">
        <v>1</v>
      </c>
      <c r="AR345" t="s">
        <v>94</v>
      </c>
      <c r="AS345" t="s">
        <v>72</v>
      </c>
    </row>
    <row r="346" spans="1:45" s="138" customFormat="1">
      <c r="A346" s="146" t="s">
        <v>6743</v>
      </c>
      <c r="B346" s="147">
        <v>43724</v>
      </c>
      <c r="C346" s="146" t="s">
        <v>5978</v>
      </c>
      <c r="D346" s="146" t="s">
        <v>5979</v>
      </c>
      <c r="E346" s="146" t="s">
        <v>5993</v>
      </c>
      <c r="F346" s="146" t="s">
        <v>5980</v>
      </c>
      <c r="G346" s="146" t="s">
        <v>6020</v>
      </c>
      <c r="H346" s="146" t="s">
        <v>6021</v>
      </c>
      <c r="I346" s="146" t="s">
        <v>6054</v>
      </c>
      <c r="J346" s="146" t="s">
        <v>5983</v>
      </c>
      <c r="K346" s="146" t="s">
        <v>5984</v>
      </c>
      <c r="L346" s="146" t="s">
        <v>5985</v>
      </c>
      <c r="M346" s="146" t="s">
        <v>5986</v>
      </c>
      <c r="N346" s="146" t="s">
        <v>5983</v>
      </c>
      <c r="O346" s="146" t="s">
        <v>5987</v>
      </c>
      <c r="P346" s="146" t="s">
        <v>6016</v>
      </c>
      <c r="Q346" s="146" t="s">
        <v>6017</v>
      </c>
      <c r="R346" s="146" t="s">
        <v>6001</v>
      </c>
      <c r="S346" s="146" t="s">
        <v>6002</v>
      </c>
      <c r="T346" s="148">
        <v>3</v>
      </c>
      <c r="U346" s="148">
        <v>3</v>
      </c>
      <c r="V346" s="146" t="s">
        <v>5992</v>
      </c>
      <c r="W346" s="146" t="s">
        <v>5992</v>
      </c>
      <c r="X346" s="149">
        <v>313.63600000000002</v>
      </c>
      <c r="Y346" s="149">
        <v>313.63600000000002</v>
      </c>
      <c r="Z346" s="146" t="s">
        <v>5993</v>
      </c>
      <c r="AA346" s="150">
        <v>940.90800000000002</v>
      </c>
      <c r="AB346" s="150">
        <v>0</v>
      </c>
      <c r="AC346" s="150">
        <v>94.090999999999994</v>
      </c>
      <c r="AD346" s="151">
        <v>1034.999</v>
      </c>
      <c r="AE346" s="146" t="s">
        <v>5994</v>
      </c>
      <c r="AF346" s="146" t="s">
        <v>5993</v>
      </c>
      <c r="AG346" s="146" t="s">
        <v>5993</v>
      </c>
      <c r="AH346" s="146" t="s">
        <v>6744</v>
      </c>
      <c r="AI346" s="146" t="s">
        <v>5993</v>
      </c>
      <c r="AJ346" s="146" t="s">
        <v>5995</v>
      </c>
      <c r="AK346" s="146" t="s">
        <v>5996</v>
      </c>
      <c r="AL346" s="146" t="s">
        <v>5997</v>
      </c>
      <c r="AM346" s="138" t="s">
        <v>5993</v>
      </c>
      <c r="AN346" s="138" t="s">
        <v>6053</v>
      </c>
      <c r="AO346" s="138" t="s">
        <v>6054</v>
      </c>
      <c r="AP346" s="138" t="s">
        <v>13</v>
      </c>
      <c r="AQ346" s="141">
        <v>3</v>
      </c>
      <c r="AR346" t="s">
        <v>94</v>
      </c>
      <c r="AS346" t="s">
        <v>72</v>
      </c>
    </row>
    <row r="347" spans="1:45" s="138" customFormat="1">
      <c r="A347" s="146" t="s">
        <v>6745</v>
      </c>
      <c r="B347" s="147">
        <v>43724</v>
      </c>
      <c r="C347" s="146" t="s">
        <v>5978</v>
      </c>
      <c r="D347" s="146" t="s">
        <v>5979</v>
      </c>
      <c r="E347" s="146" t="s">
        <v>5993</v>
      </c>
      <c r="F347" s="146" t="s">
        <v>5980</v>
      </c>
      <c r="G347" s="146" t="s">
        <v>6020</v>
      </c>
      <c r="H347" s="146" t="s">
        <v>6021</v>
      </c>
      <c r="I347" s="146" t="s">
        <v>6104</v>
      </c>
      <c r="J347" s="146" t="s">
        <v>5983</v>
      </c>
      <c r="K347" s="146" t="s">
        <v>5984</v>
      </c>
      <c r="L347" s="146" t="s">
        <v>5985</v>
      </c>
      <c r="M347" s="146" t="s">
        <v>5986</v>
      </c>
      <c r="N347" s="146" t="s">
        <v>5983</v>
      </c>
      <c r="O347" s="146" t="s">
        <v>5987</v>
      </c>
      <c r="P347" s="146" t="s">
        <v>6016</v>
      </c>
      <c r="Q347" s="146" t="s">
        <v>6017</v>
      </c>
      <c r="R347" s="146" t="s">
        <v>6018</v>
      </c>
      <c r="S347" s="146" t="s">
        <v>6019</v>
      </c>
      <c r="T347" s="148">
        <v>7</v>
      </c>
      <c r="U347" s="148">
        <v>7</v>
      </c>
      <c r="V347" s="146" t="s">
        <v>5992</v>
      </c>
      <c r="W347" s="146" t="s">
        <v>5992</v>
      </c>
      <c r="X347" s="149">
        <v>119.7</v>
      </c>
      <c r="Y347" s="149">
        <v>119.7</v>
      </c>
      <c r="Z347" s="146" t="s">
        <v>5993</v>
      </c>
      <c r="AA347" s="150">
        <v>837.90200000000004</v>
      </c>
      <c r="AB347" s="150">
        <v>-250.28299999999999</v>
      </c>
      <c r="AC347" s="150">
        <v>83.79</v>
      </c>
      <c r="AD347" s="151">
        <v>921.69200000000001</v>
      </c>
      <c r="AE347" s="146" t="s">
        <v>5994</v>
      </c>
      <c r="AF347" s="146" t="s">
        <v>5993</v>
      </c>
      <c r="AG347" s="146" t="s">
        <v>5993</v>
      </c>
      <c r="AH347" s="146" t="s">
        <v>6746</v>
      </c>
      <c r="AI347" s="146" t="s">
        <v>5993</v>
      </c>
      <c r="AJ347" s="146" t="s">
        <v>5995</v>
      </c>
      <c r="AK347" s="146" t="s">
        <v>5996</v>
      </c>
      <c r="AL347" s="146" t="s">
        <v>5997</v>
      </c>
      <c r="AM347" s="138" t="s">
        <v>5993</v>
      </c>
      <c r="AN347" s="138" t="s">
        <v>6103</v>
      </c>
      <c r="AO347" s="138" t="s">
        <v>6104</v>
      </c>
      <c r="AP347" s="138" t="s">
        <v>13</v>
      </c>
      <c r="AQ347" s="141">
        <v>7</v>
      </c>
      <c r="AR347" t="s">
        <v>95</v>
      </c>
      <c r="AS347" t="s">
        <v>72</v>
      </c>
    </row>
    <row r="348" spans="1:45" s="138" customFormat="1">
      <c r="A348" s="146" t="s">
        <v>6745</v>
      </c>
      <c r="B348" s="147">
        <v>43724</v>
      </c>
      <c r="C348" s="146" t="s">
        <v>5978</v>
      </c>
      <c r="D348" s="146" t="s">
        <v>5979</v>
      </c>
      <c r="E348" s="146" t="s">
        <v>5993</v>
      </c>
      <c r="F348" s="146" t="s">
        <v>5980</v>
      </c>
      <c r="G348" s="146" t="s">
        <v>6020</v>
      </c>
      <c r="H348" s="146" t="s">
        <v>6021</v>
      </c>
      <c r="I348" s="146" t="s">
        <v>6104</v>
      </c>
      <c r="J348" s="146" t="s">
        <v>5983</v>
      </c>
      <c r="K348" s="146" t="s">
        <v>5984</v>
      </c>
      <c r="L348" s="146" t="s">
        <v>5985</v>
      </c>
      <c r="M348" s="146" t="s">
        <v>5986</v>
      </c>
      <c r="N348" s="146" t="s">
        <v>5983</v>
      </c>
      <c r="O348" s="146" t="s">
        <v>5987</v>
      </c>
      <c r="P348" s="146" t="s">
        <v>6016</v>
      </c>
      <c r="Q348" s="146" t="s">
        <v>6017</v>
      </c>
      <c r="R348" s="146" t="s">
        <v>6008</v>
      </c>
      <c r="S348" s="146" t="s">
        <v>6009</v>
      </c>
      <c r="T348" s="148">
        <v>2</v>
      </c>
      <c r="U348" s="148">
        <v>2</v>
      </c>
      <c r="V348" s="146" t="s">
        <v>5992</v>
      </c>
      <c r="W348" s="146" t="s">
        <v>5992</v>
      </c>
      <c r="X348" s="149">
        <v>355.45499999999998</v>
      </c>
      <c r="Y348" s="149">
        <v>355.45499999999998</v>
      </c>
      <c r="Z348" s="146" t="s">
        <v>5993</v>
      </c>
      <c r="AA348" s="150">
        <v>710.91</v>
      </c>
      <c r="AB348" s="150">
        <v>0</v>
      </c>
      <c r="AC348" s="150">
        <v>71.090999999999994</v>
      </c>
      <c r="AD348" s="151">
        <v>782.00099999999998</v>
      </c>
      <c r="AE348" s="146" t="s">
        <v>5994</v>
      </c>
      <c r="AF348" s="146" t="s">
        <v>5993</v>
      </c>
      <c r="AG348" s="146" t="s">
        <v>5993</v>
      </c>
      <c r="AH348" s="146" t="s">
        <v>6746</v>
      </c>
      <c r="AI348" s="146" t="s">
        <v>5993</v>
      </c>
      <c r="AJ348" s="146" t="s">
        <v>5995</v>
      </c>
      <c r="AK348" s="146" t="s">
        <v>5996</v>
      </c>
      <c r="AL348" s="146" t="s">
        <v>5997</v>
      </c>
      <c r="AM348" s="138" t="s">
        <v>5993</v>
      </c>
      <c r="AN348" s="138" t="s">
        <v>6103</v>
      </c>
      <c r="AO348" s="138" t="s">
        <v>6104</v>
      </c>
      <c r="AP348" s="138" t="s">
        <v>13</v>
      </c>
      <c r="AQ348" s="141">
        <v>2</v>
      </c>
      <c r="AR348" t="s">
        <v>95</v>
      </c>
      <c r="AS348" t="s">
        <v>72</v>
      </c>
    </row>
    <row r="349" spans="1:45" s="138" customFormat="1">
      <c r="A349" s="146" t="s">
        <v>6745</v>
      </c>
      <c r="B349" s="147">
        <v>43724</v>
      </c>
      <c r="C349" s="146" t="s">
        <v>5978</v>
      </c>
      <c r="D349" s="146" t="s">
        <v>5979</v>
      </c>
      <c r="E349" s="146" t="s">
        <v>5993</v>
      </c>
      <c r="F349" s="146" t="s">
        <v>5980</v>
      </c>
      <c r="G349" s="146" t="s">
        <v>6020</v>
      </c>
      <c r="H349" s="146" t="s">
        <v>6021</v>
      </c>
      <c r="I349" s="146" t="s">
        <v>6104</v>
      </c>
      <c r="J349" s="146" t="s">
        <v>5983</v>
      </c>
      <c r="K349" s="146" t="s">
        <v>5984</v>
      </c>
      <c r="L349" s="146" t="s">
        <v>5985</v>
      </c>
      <c r="M349" s="146" t="s">
        <v>5986</v>
      </c>
      <c r="N349" s="146" t="s">
        <v>5983</v>
      </c>
      <c r="O349" s="146" t="s">
        <v>5987</v>
      </c>
      <c r="P349" s="146" t="s">
        <v>6016</v>
      </c>
      <c r="Q349" s="146" t="s">
        <v>6017</v>
      </c>
      <c r="R349" s="146" t="s">
        <v>5990</v>
      </c>
      <c r="S349" s="146" t="s">
        <v>5991</v>
      </c>
      <c r="T349" s="148">
        <v>4</v>
      </c>
      <c r="U349" s="148">
        <v>4</v>
      </c>
      <c r="V349" s="146" t="s">
        <v>5992</v>
      </c>
      <c r="W349" s="146" t="s">
        <v>5992</v>
      </c>
      <c r="X349" s="149">
        <v>213.273</v>
      </c>
      <c r="Y349" s="149">
        <v>213.273</v>
      </c>
      <c r="Z349" s="146" t="s">
        <v>5993</v>
      </c>
      <c r="AA349" s="150">
        <v>853.09199999999998</v>
      </c>
      <c r="AB349" s="150">
        <v>0</v>
      </c>
      <c r="AC349" s="150">
        <v>85.308999999999997</v>
      </c>
      <c r="AD349" s="151">
        <v>938.40099999999995</v>
      </c>
      <c r="AE349" s="146" t="s">
        <v>5994</v>
      </c>
      <c r="AF349" s="146" t="s">
        <v>5993</v>
      </c>
      <c r="AG349" s="146" t="s">
        <v>5993</v>
      </c>
      <c r="AH349" s="146" t="s">
        <v>6746</v>
      </c>
      <c r="AI349" s="146" t="s">
        <v>5993</v>
      </c>
      <c r="AJ349" s="146" t="s">
        <v>5995</v>
      </c>
      <c r="AK349" s="146" t="s">
        <v>5996</v>
      </c>
      <c r="AL349" s="146" t="s">
        <v>5997</v>
      </c>
      <c r="AM349" s="138" t="s">
        <v>5993</v>
      </c>
      <c r="AN349" s="138" t="s">
        <v>6103</v>
      </c>
      <c r="AO349" s="138" t="s">
        <v>6104</v>
      </c>
      <c r="AP349" s="138" t="s">
        <v>13</v>
      </c>
      <c r="AQ349" s="141">
        <v>4</v>
      </c>
      <c r="AR349" t="s">
        <v>95</v>
      </c>
      <c r="AS349" t="s">
        <v>72</v>
      </c>
    </row>
    <row r="350" spans="1:45" s="138" customFormat="1">
      <c r="A350" s="146" t="s">
        <v>6745</v>
      </c>
      <c r="B350" s="147">
        <v>43724</v>
      </c>
      <c r="C350" s="146" t="s">
        <v>5978</v>
      </c>
      <c r="D350" s="146" t="s">
        <v>5979</v>
      </c>
      <c r="E350" s="146" t="s">
        <v>5993</v>
      </c>
      <c r="F350" s="146" t="s">
        <v>5980</v>
      </c>
      <c r="G350" s="146" t="s">
        <v>6020</v>
      </c>
      <c r="H350" s="146" t="s">
        <v>6021</v>
      </c>
      <c r="I350" s="146" t="s">
        <v>6104</v>
      </c>
      <c r="J350" s="146" t="s">
        <v>5983</v>
      </c>
      <c r="K350" s="146" t="s">
        <v>5984</v>
      </c>
      <c r="L350" s="146" t="s">
        <v>5985</v>
      </c>
      <c r="M350" s="146" t="s">
        <v>5986</v>
      </c>
      <c r="N350" s="146" t="s">
        <v>5983</v>
      </c>
      <c r="O350" s="146" t="s">
        <v>5987</v>
      </c>
      <c r="P350" s="146" t="s">
        <v>6016</v>
      </c>
      <c r="Q350" s="146" t="s">
        <v>6017</v>
      </c>
      <c r="R350" s="146" t="s">
        <v>5998</v>
      </c>
      <c r="S350" s="146" t="s">
        <v>5999</v>
      </c>
      <c r="T350" s="148">
        <v>4</v>
      </c>
      <c r="U350" s="148">
        <v>4</v>
      </c>
      <c r="V350" s="146" t="s">
        <v>5992</v>
      </c>
      <c r="W350" s="146" t="s">
        <v>5992</v>
      </c>
      <c r="X350" s="149">
        <v>313.63600000000002</v>
      </c>
      <c r="Y350" s="149">
        <v>313.63600000000002</v>
      </c>
      <c r="Z350" s="146" t="s">
        <v>5993</v>
      </c>
      <c r="AA350" s="150">
        <v>1254.5440000000001</v>
      </c>
      <c r="AB350" s="150">
        <v>0</v>
      </c>
      <c r="AC350" s="150">
        <v>125.455</v>
      </c>
      <c r="AD350" s="151">
        <v>1379.999</v>
      </c>
      <c r="AE350" s="146" t="s">
        <v>5994</v>
      </c>
      <c r="AF350" s="146" t="s">
        <v>5993</v>
      </c>
      <c r="AG350" s="146" t="s">
        <v>5993</v>
      </c>
      <c r="AH350" s="146" t="s">
        <v>6746</v>
      </c>
      <c r="AI350" s="146" t="s">
        <v>5993</v>
      </c>
      <c r="AJ350" s="146" t="s">
        <v>5995</v>
      </c>
      <c r="AK350" s="146" t="s">
        <v>5996</v>
      </c>
      <c r="AL350" s="146" t="s">
        <v>5997</v>
      </c>
      <c r="AM350" s="138" t="s">
        <v>5993</v>
      </c>
      <c r="AN350" s="138" t="s">
        <v>6103</v>
      </c>
      <c r="AO350" s="138" t="s">
        <v>6104</v>
      </c>
      <c r="AP350" s="138" t="s">
        <v>13</v>
      </c>
      <c r="AQ350" s="141">
        <v>4</v>
      </c>
      <c r="AR350" t="s">
        <v>95</v>
      </c>
      <c r="AS350" t="s">
        <v>72</v>
      </c>
    </row>
    <row r="351" spans="1:45" s="138" customFormat="1">
      <c r="A351" s="146" t="s">
        <v>6745</v>
      </c>
      <c r="B351" s="147">
        <v>43724</v>
      </c>
      <c r="C351" s="146" t="s">
        <v>5978</v>
      </c>
      <c r="D351" s="146" t="s">
        <v>5979</v>
      </c>
      <c r="E351" s="146" t="s">
        <v>5993</v>
      </c>
      <c r="F351" s="146" t="s">
        <v>5980</v>
      </c>
      <c r="G351" s="146" t="s">
        <v>6020</v>
      </c>
      <c r="H351" s="146" t="s">
        <v>6021</v>
      </c>
      <c r="I351" s="146" t="s">
        <v>6104</v>
      </c>
      <c r="J351" s="146" t="s">
        <v>5983</v>
      </c>
      <c r="K351" s="146" t="s">
        <v>5984</v>
      </c>
      <c r="L351" s="146" t="s">
        <v>5985</v>
      </c>
      <c r="M351" s="146" t="s">
        <v>5986</v>
      </c>
      <c r="N351" s="146" t="s">
        <v>5983</v>
      </c>
      <c r="O351" s="146" t="s">
        <v>5987</v>
      </c>
      <c r="P351" s="146" t="s">
        <v>6016</v>
      </c>
      <c r="Q351" s="146" t="s">
        <v>6017</v>
      </c>
      <c r="R351" s="146" t="s">
        <v>6001</v>
      </c>
      <c r="S351" s="146" t="s">
        <v>6002</v>
      </c>
      <c r="T351" s="148">
        <v>2</v>
      </c>
      <c r="U351" s="148">
        <v>2</v>
      </c>
      <c r="V351" s="146" t="s">
        <v>5992</v>
      </c>
      <c r="W351" s="146" t="s">
        <v>5992</v>
      </c>
      <c r="X351" s="149">
        <v>313.63600000000002</v>
      </c>
      <c r="Y351" s="149">
        <v>313.63600000000002</v>
      </c>
      <c r="Z351" s="146" t="s">
        <v>5993</v>
      </c>
      <c r="AA351" s="150">
        <v>627.27200000000005</v>
      </c>
      <c r="AB351" s="150">
        <v>0</v>
      </c>
      <c r="AC351" s="150">
        <v>62.726999999999997</v>
      </c>
      <c r="AD351" s="151">
        <v>689.99900000000002</v>
      </c>
      <c r="AE351" s="146" t="s">
        <v>5994</v>
      </c>
      <c r="AF351" s="146" t="s">
        <v>5993</v>
      </c>
      <c r="AG351" s="146" t="s">
        <v>5993</v>
      </c>
      <c r="AH351" s="146" t="s">
        <v>6746</v>
      </c>
      <c r="AI351" s="146" t="s">
        <v>5993</v>
      </c>
      <c r="AJ351" s="146" t="s">
        <v>5995</v>
      </c>
      <c r="AK351" s="146" t="s">
        <v>5996</v>
      </c>
      <c r="AL351" s="146" t="s">
        <v>5997</v>
      </c>
      <c r="AM351" s="138" t="s">
        <v>5993</v>
      </c>
      <c r="AN351" s="138" t="s">
        <v>6103</v>
      </c>
      <c r="AO351" s="138" t="s">
        <v>6104</v>
      </c>
      <c r="AP351" s="138" t="s">
        <v>13</v>
      </c>
      <c r="AQ351" s="141">
        <v>2</v>
      </c>
      <c r="AR351" t="s">
        <v>95</v>
      </c>
      <c r="AS351" t="s">
        <v>72</v>
      </c>
    </row>
    <row r="352" spans="1:45" s="138" customFormat="1">
      <c r="A352" s="146" t="s">
        <v>6745</v>
      </c>
      <c r="B352" s="147">
        <v>43724</v>
      </c>
      <c r="C352" s="146" t="s">
        <v>5978</v>
      </c>
      <c r="D352" s="146" t="s">
        <v>5979</v>
      </c>
      <c r="E352" s="146" t="s">
        <v>5993</v>
      </c>
      <c r="F352" s="146" t="s">
        <v>5980</v>
      </c>
      <c r="G352" s="146" t="s">
        <v>6020</v>
      </c>
      <c r="H352" s="146" t="s">
        <v>6021</v>
      </c>
      <c r="I352" s="146" t="s">
        <v>6104</v>
      </c>
      <c r="J352" s="146" t="s">
        <v>5983</v>
      </c>
      <c r="K352" s="146" t="s">
        <v>5984</v>
      </c>
      <c r="L352" s="146" t="s">
        <v>5985</v>
      </c>
      <c r="M352" s="146" t="s">
        <v>5986</v>
      </c>
      <c r="N352" s="146" t="s">
        <v>5983</v>
      </c>
      <c r="O352" s="146" t="s">
        <v>5987</v>
      </c>
      <c r="P352" s="146" t="s">
        <v>6016</v>
      </c>
      <c r="Q352" s="146" t="s">
        <v>6017</v>
      </c>
      <c r="R352" s="146" t="s">
        <v>6024</v>
      </c>
      <c r="S352" s="146" t="s">
        <v>6025</v>
      </c>
      <c r="T352" s="148">
        <v>2</v>
      </c>
      <c r="U352" s="148">
        <v>2</v>
      </c>
      <c r="V352" s="146" t="s">
        <v>5992</v>
      </c>
      <c r="W352" s="146" t="s">
        <v>5992</v>
      </c>
      <c r="X352" s="149">
        <v>313.63600000000002</v>
      </c>
      <c r="Y352" s="149">
        <v>313.63600000000002</v>
      </c>
      <c r="Z352" s="146" t="s">
        <v>5993</v>
      </c>
      <c r="AA352" s="150">
        <v>627.27200000000005</v>
      </c>
      <c r="AB352" s="150">
        <v>0</v>
      </c>
      <c r="AC352" s="150">
        <v>62.726999999999997</v>
      </c>
      <c r="AD352" s="151">
        <v>689.99900000000002</v>
      </c>
      <c r="AE352" s="146" t="s">
        <v>5994</v>
      </c>
      <c r="AF352" s="146" t="s">
        <v>5993</v>
      </c>
      <c r="AG352" s="146" t="s">
        <v>5993</v>
      </c>
      <c r="AH352" s="146" t="s">
        <v>6746</v>
      </c>
      <c r="AI352" s="146" t="s">
        <v>5993</v>
      </c>
      <c r="AJ352" s="146" t="s">
        <v>5995</v>
      </c>
      <c r="AK352" s="146" t="s">
        <v>5996</v>
      </c>
      <c r="AL352" s="146" t="s">
        <v>5997</v>
      </c>
      <c r="AM352" s="138" t="s">
        <v>5993</v>
      </c>
      <c r="AN352" s="138" t="s">
        <v>6103</v>
      </c>
      <c r="AO352" s="138" t="s">
        <v>6104</v>
      </c>
      <c r="AP352" s="138" t="s">
        <v>13</v>
      </c>
      <c r="AQ352" s="141">
        <v>2</v>
      </c>
      <c r="AR352" t="s">
        <v>95</v>
      </c>
      <c r="AS352" t="s">
        <v>72</v>
      </c>
    </row>
    <row r="353" spans="1:45" s="138" customFormat="1">
      <c r="A353" s="146" t="s">
        <v>6747</v>
      </c>
      <c r="B353" s="147">
        <v>43724</v>
      </c>
      <c r="C353" s="146" t="s">
        <v>5978</v>
      </c>
      <c r="D353" s="146" t="s">
        <v>5979</v>
      </c>
      <c r="E353" s="146" t="s">
        <v>5993</v>
      </c>
      <c r="F353" s="146" t="s">
        <v>5980</v>
      </c>
      <c r="G353" s="146" t="s">
        <v>6020</v>
      </c>
      <c r="H353" s="146" t="s">
        <v>6021</v>
      </c>
      <c r="I353" s="146" t="s">
        <v>6141</v>
      </c>
      <c r="J353" s="146" t="s">
        <v>5983</v>
      </c>
      <c r="K353" s="146" t="s">
        <v>5984</v>
      </c>
      <c r="L353" s="146" t="s">
        <v>5985</v>
      </c>
      <c r="M353" s="146" t="s">
        <v>5986</v>
      </c>
      <c r="N353" s="146" t="s">
        <v>5983</v>
      </c>
      <c r="O353" s="146" t="s">
        <v>5987</v>
      </c>
      <c r="P353" s="146" t="s">
        <v>6016</v>
      </c>
      <c r="Q353" s="146" t="s">
        <v>6017</v>
      </c>
      <c r="R353" s="146" t="s">
        <v>6018</v>
      </c>
      <c r="S353" s="146" t="s">
        <v>6019</v>
      </c>
      <c r="T353" s="148">
        <v>4</v>
      </c>
      <c r="U353" s="148">
        <v>4</v>
      </c>
      <c r="V353" s="146" t="s">
        <v>5992</v>
      </c>
      <c r="W353" s="146" t="s">
        <v>5992</v>
      </c>
      <c r="X353" s="149">
        <v>119.7</v>
      </c>
      <c r="Y353" s="149">
        <v>119.7</v>
      </c>
      <c r="Z353" s="146" t="s">
        <v>5993</v>
      </c>
      <c r="AA353" s="150">
        <v>478.80099999999999</v>
      </c>
      <c r="AB353" s="150">
        <v>-143.01900000000001</v>
      </c>
      <c r="AC353" s="150">
        <v>47.88</v>
      </c>
      <c r="AD353" s="151">
        <v>526.68100000000004</v>
      </c>
      <c r="AE353" s="146" t="s">
        <v>5994</v>
      </c>
      <c r="AF353" s="146" t="s">
        <v>5993</v>
      </c>
      <c r="AG353" s="146" t="s">
        <v>5993</v>
      </c>
      <c r="AH353" s="146" t="s">
        <v>6748</v>
      </c>
      <c r="AI353" s="146" t="s">
        <v>5993</v>
      </c>
      <c r="AJ353" s="146" t="s">
        <v>5995</v>
      </c>
      <c r="AK353" s="146" t="s">
        <v>5996</v>
      </c>
      <c r="AL353" s="146" t="s">
        <v>5997</v>
      </c>
      <c r="AM353" s="138" t="s">
        <v>5993</v>
      </c>
      <c r="AN353" s="138" t="s">
        <v>6140</v>
      </c>
      <c r="AO353" s="138" t="s">
        <v>6141</v>
      </c>
      <c r="AP353" s="138" t="s">
        <v>13</v>
      </c>
      <c r="AQ353" s="141">
        <v>4</v>
      </c>
      <c r="AR353" t="s">
        <v>95</v>
      </c>
      <c r="AS353" t="s">
        <v>72</v>
      </c>
    </row>
    <row r="354" spans="1:45" s="138" customFormat="1">
      <c r="A354" s="146" t="s">
        <v>6747</v>
      </c>
      <c r="B354" s="147">
        <v>43724</v>
      </c>
      <c r="C354" s="146" t="s">
        <v>5978</v>
      </c>
      <c r="D354" s="146" t="s">
        <v>5979</v>
      </c>
      <c r="E354" s="146" t="s">
        <v>5993</v>
      </c>
      <c r="F354" s="146" t="s">
        <v>5980</v>
      </c>
      <c r="G354" s="146" t="s">
        <v>6020</v>
      </c>
      <c r="H354" s="146" t="s">
        <v>6021</v>
      </c>
      <c r="I354" s="146" t="s">
        <v>6141</v>
      </c>
      <c r="J354" s="146" t="s">
        <v>5983</v>
      </c>
      <c r="K354" s="146" t="s">
        <v>5984</v>
      </c>
      <c r="L354" s="146" t="s">
        <v>5985</v>
      </c>
      <c r="M354" s="146" t="s">
        <v>5986</v>
      </c>
      <c r="N354" s="146" t="s">
        <v>5983</v>
      </c>
      <c r="O354" s="146" t="s">
        <v>5987</v>
      </c>
      <c r="P354" s="146" t="s">
        <v>6016</v>
      </c>
      <c r="Q354" s="146" t="s">
        <v>6017</v>
      </c>
      <c r="R354" s="146" t="s">
        <v>6008</v>
      </c>
      <c r="S354" s="146" t="s">
        <v>6009</v>
      </c>
      <c r="T354" s="148">
        <v>2</v>
      </c>
      <c r="U354" s="148">
        <v>2</v>
      </c>
      <c r="V354" s="146" t="s">
        <v>5992</v>
      </c>
      <c r="W354" s="146" t="s">
        <v>5992</v>
      </c>
      <c r="X354" s="149">
        <v>355.45499999999998</v>
      </c>
      <c r="Y354" s="149">
        <v>355.45499999999998</v>
      </c>
      <c r="Z354" s="146" t="s">
        <v>5993</v>
      </c>
      <c r="AA354" s="150">
        <v>710.91</v>
      </c>
      <c r="AB354" s="150">
        <v>0</v>
      </c>
      <c r="AC354" s="150">
        <v>71.090999999999994</v>
      </c>
      <c r="AD354" s="151">
        <v>782.00099999999998</v>
      </c>
      <c r="AE354" s="146" t="s">
        <v>5994</v>
      </c>
      <c r="AF354" s="146" t="s">
        <v>5993</v>
      </c>
      <c r="AG354" s="146" t="s">
        <v>5993</v>
      </c>
      <c r="AH354" s="146" t="s">
        <v>6748</v>
      </c>
      <c r="AI354" s="146" t="s">
        <v>5993</v>
      </c>
      <c r="AJ354" s="146" t="s">
        <v>5995</v>
      </c>
      <c r="AK354" s="146" t="s">
        <v>5996</v>
      </c>
      <c r="AL354" s="146" t="s">
        <v>5997</v>
      </c>
      <c r="AM354" s="138" t="s">
        <v>5993</v>
      </c>
      <c r="AN354" s="138" t="s">
        <v>6140</v>
      </c>
      <c r="AO354" s="138" t="s">
        <v>6141</v>
      </c>
      <c r="AP354" s="138" t="s">
        <v>13</v>
      </c>
      <c r="AQ354" s="141">
        <v>2</v>
      </c>
      <c r="AR354" t="s">
        <v>95</v>
      </c>
      <c r="AS354" t="s">
        <v>72</v>
      </c>
    </row>
    <row r="355" spans="1:45" s="138" customFormat="1">
      <c r="A355" s="146" t="s">
        <v>6747</v>
      </c>
      <c r="B355" s="147">
        <v>43724</v>
      </c>
      <c r="C355" s="146" t="s">
        <v>5978</v>
      </c>
      <c r="D355" s="146" t="s">
        <v>5979</v>
      </c>
      <c r="E355" s="146" t="s">
        <v>5993</v>
      </c>
      <c r="F355" s="146" t="s">
        <v>5980</v>
      </c>
      <c r="G355" s="146" t="s">
        <v>6020</v>
      </c>
      <c r="H355" s="146" t="s">
        <v>6021</v>
      </c>
      <c r="I355" s="146" t="s">
        <v>6141</v>
      </c>
      <c r="J355" s="146" t="s">
        <v>5983</v>
      </c>
      <c r="K355" s="146" t="s">
        <v>5984</v>
      </c>
      <c r="L355" s="146" t="s">
        <v>5985</v>
      </c>
      <c r="M355" s="146" t="s">
        <v>5986</v>
      </c>
      <c r="N355" s="146" t="s">
        <v>5983</v>
      </c>
      <c r="O355" s="146" t="s">
        <v>5987</v>
      </c>
      <c r="P355" s="146" t="s">
        <v>6016</v>
      </c>
      <c r="Q355" s="146" t="s">
        <v>6017</v>
      </c>
      <c r="R355" s="146" t="s">
        <v>5990</v>
      </c>
      <c r="S355" s="146" t="s">
        <v>5991</v>
      </c>
      <c r="T355" s="148">
        <v>7</v>
      </c>
      <c r="U355" s="148">
        <v>7</v>
      </c>
      <c r="V355" s="146" t="s">
        <v>5992</v>
      </c>
      <c r="W355" s="146" t="s">
        <v>5992</v>
      </c>
      <c r="X355" s="149">
        <v>213.273</v>
      </c>
      <c r="Y355" s="149">
        <v>213.273</v>
      </c>
      <c r="Z355" s="146" t="s">
        <v>5993</v>
      </c>
      <c r="AA355" s="150">
        <v>1492.9110000000001</v>
      </c>
      <c r="AB355" s="150">
        <v>0</v>
      </c>
      <c r="AC355" s="150">
        <v>149.291</v>
      </c>
      <c r="AD355" s="151">
        <v>1642.202</v>
      </c>
      <c r="AE355" s="146" t="s">
        <v>5994</v>
      </c>
      <c r="AF355" s="146" t="s">
        <v>5993</v>
      </c>
      <c r="AG355" s="146" t="s">
        <v>5993</v>
      </c>
      <c r="AH355" s="146" t="s">
        <v>6748</v>
      </c>
      <c r="AI355" s="146" t="s">
        <v>5993</v>
      </c>
      <c r="AJ355" s="146" t="s">
        <v>5995</v>
      </c>
      <c r="AK355" s="146" t="s">
        <v>5996</v>
      </c>
      <c r="AL355" s="146" t="s">
        <v>5997</v>
      </c>
      <c r="AM355" s="138" t="s">
        <v>5993</v>
      </c>
      <c r="AN355" s="138" t="s">
        <v>6140</v>
      </c>
      <c r="AO355" s="138" t="s">
        <v>6141</v>
      </c>
      <c r="AP355" s="138" t="s">
        <v>13</v>
      </c>
      <c r="AQ355" s="141">
        <v>7</v>
      </c>
      <c r="AR355" t="s">
        <v>95</v>
      </c>
      <c r="AS355" t="s">
        <v>72</v>
      </c>
    </row>
    <row r="356" spans="1:45" s="138" customFormat="1">
      <c r="A356" s="146" t="s">
        <v>6747</v>
      </c>
      <c r="B356" s="147">
        <v>43724</v>
      </c>
      <c r="C356" s="146" t="s">
        <v>5978</v>
      </c>
      <c r="D356" s="146" t="s">
        <v>5979</v>
      </c>
      <c r="E356" s="146" t="s">
        <v>5993</v>
      </c>
      <c r="F356" s="146" t="s">
        <v>5980</v>
      </c>
      <c r="G356" s="146" t="s">
        <v>6020</v>
      </c>
      <c r="H356" s="146" t="s">
        <v>6021</v>
      </c>
      <c r="I356" s="146" t="s">
        <v>6141</v>
      </c>
      <c r="J356" s="146" t="s">
        <v>5983</v>
      </c>
      <c r="K356" s="146" t="s">
        <v>5984</v>
      </c>
      <c r="L356" s="146" t="s">
        <v>5985</v>
      </c>
      <c r="M356" s="146" t="s">
        <v>5986</v>
      </c>
      <c r="N356" s="146" t="s">
        <v>5983</v>
      </c>
      <c r="O356" s="146" t="s">
        <v>5987</v>
      </c>
      <c r="P356" s="146" t="s">
        <v>6016</v>
      </c>
      <c r="Q356" s="146" t="s">
        <v>6017</v>
      </c>
      <c r="R356" s="146" t="s">
        <v>5998</v>
      </c>
      <c r="S356" s="146" t="s">
        <v>5999</v>
      </c>
      <c r="T356" s="148">
        <v>2</v>
      </c>
      <c r="U356" s="148">
        <v>2</v>
      </c>
      <c r="V356" s="146" t="s">
        <v>5992</v>
      </c>
      <c r="W356" s="146" t="s">
        <v>5992</v>
      </c>
      <c r="X356" s="149">
        <v>313.63600000000002</v>
      </c>
      <c r="Y356" s="149">
        <v>313.63600000000002</v>
      </c>
      <c r="Z356" s="146" t="s">
        <v>5993</v>
      </c>
      <c r="AA356" s="150">
        <v>627.27200000000005</v>
      </c>
      <c r="AB356" s="150">
        <v>0</v>
      </c>
      <c r="AC356" s="150">
        <v>62.726999999999997</v>
      </c>
      <c r="AD356" s="151">
        <v>689.99900000000002</v>
      </c>
      <c r="AE356" s="146" t="s">
        <v>5994</v>
      </c>
      <c r="AF356" s="146" t="s">
        <v>5993</v>
      </c>
      <c r="AG356" s="146" t="s">
        <v>5993</v>
      </c>
      <c r="AH356" s="146" t="s">
        <v>6748</v>
      </c>
      <c r="AI356" s="146" t="s">
        <v>5993</v>
      </c>
      <c r="AJ356" s="146" t="s">
        <v>5995</v>
      </c>
      <c r="AK356" s="146" t="s">
        <v>5996</v>
      </c>
      <c r="AL356" s="146" t="s">
        <v>5997</v>
      </c>
      <c r="AM356" s="138" t="s">
        <v>5993</v>
      </c>
      <c r="AN356" s="138" t="s">
        <v>6140</v>
      </c>
      <c r="AO356" s="138" t="s">
        <v>6141</v>
      </c>
      <c r="AP356" s="138" t="s">
        <v>13</v>
      </c>
      <c r="AQ356" s="141">
        <v>2</v>
      </c>
      <c r="AR356" t="s">
        <v>95</v>
      </c>
      <c r="AS356" t="s">
        <v>72</v>
      </c>
    </row>
    <row r="357" spans="1:45" s="138" customFormat="1">
      <c r="A357" s="146" t="s">
        <v>6747</v>
      </c>
      <c r="B357" s="147">
        <v>43724</v>
      </c>
      <c r="C357" s="146" t="s">
        <v>5978</v>
      </c>
      <c r="D357" s="146" t="s">
        <v>5979</v>
      </c>
      <c r="E357" s="146" t="s">
        <v>5993</v>
      </c>
      <c r="F357" s="146" t="s">
        <v>5980</v>
      </c>
      <c r="G357" s="146" t="s">
        <v>6020</v>
      </c>
      <c r="H357" s="146" t="s">
        <v>6021</v>
      </c>
      <c r="I357" s="146" t="s">
        <v>6141</v>
      </c>
      <c r="J357" s="146" t="s">
        <v>5983</v>
      </c>
      <c r="K357" s="146" t="s">
        <v>5984</v>
      </c>
      <c r="L357" s="146" t="s">
        <v>5985</v>
      </c>
      <c r="M357" s="146" t="s">
        <v>5986</v>
      </c>
      <c r="N357" s="146" t="s">
        <v>5983</v>
      </c>
      <c r="O357" s="146" t="s">
        <v>5987</v>
      </c>
      <c r="P357" s="146" t="s">
        <v>6016</v>
      </c>
      <c r="Q357" s="146" t="s">
        <v>6017</v>
      </c>
      <c r="R357" s="146" t="s">
        <v>6001</v>
      </c>
      <c r="S357" s="146" t="s">
        <v>6002</v>
      </c>
      <c r="T357" s="148">
        <v>5</v>
      </c>
      <c r="U357" s="148">
        <v>5</v>
      </c>
      <c r="V357" s="146" t="s">
        <v>5992</v>
      </c>
      <c r="W357" s="146" t="s">
        <v>5992</v>
      </c>
      <c r="X357" s="149">
        <v>313.63600000000002</v>
      </c>
      <c r="Y357" s="149">
        <v>313.63600000000002</v>
      </c>
      <c r="Z357" s="146" t="s">
        <v>5993</v>
      </c>
      <c r="AA357" s="150">
        <v>1568.18</v>
      </c>
      <c r="AB357" s="150">
        <v>0</v>
      </c>
      <c r="AC357" s="150">
        <v>156.81800000000001</v>
      </c>
      <c r="AD357" s="151">
        <v>1724.998</v>
      </c>
      <c r="AE357" s="146" t="s">
        <v>5994</v>
      </c>
      <c r="AF357" s="146" t="s">
        <v>5993</v>
      </c>
      <c r="AG357" s="146" t="s">
        <v>5993</v>
      </c>
      <c r="AH357" s="146" t="s">
        <v>6748</v>
      </c>
      <c r="AI357" s="146" t="s">
        <v>5993</v>
      </c>
      <c r="AJ357" s="146" t="s">
        <v>5995</v>
      </c>
      <c r="AK357" s="146" t="s">
        <v>5996</v>
      </c>
      <c r="AL357" s="146" t="s">
        <v>5997</v>
      </c>
      <c r="AM357" s="138" t="s">
        <v>5993</v>
      </c>
      <c r="AN357" s="138" t="s">
        <v>6140</v>
      </c>
      <c r="AO357" s="138" t="s">
        <v>6141</v>
      </c>
      <c r="AP357" s="138" t="s">
        <v>13</v>
      </c>
      <c r="AQ357" s="141">
        <v>5</v>
      </c>
      <c r="AR357" t="s">
        <v>95</v>
      </c>
      <c r="AS357" t="s">
        <v>72</v>
      </c>
    </row>
    <row r="358" spans="1:45" s="138" customFormat="1">
      <c r="A358" s="146" t="s">
        <v>6749</v>
      </c>
      <c r="B358" s="147">
        <v>43725</v>
      </c>
      <c r="C358" s="146" t="s">
        <v>5978</v>
      </c>
      <c r="D358" s="146" t="s">
        <v>5979</v>
      </c>
      <c r="E358" s="146" t="s">
        <v>6750</v>
      </c>
      <c r="F358" s="146" t="s">
        <v>5980</v>
      </c>
      <c r="G358" s="146" t="s">
        <v>6020</v>
      </c>
      <c r="H358" s="146" t="s">
        <v>6021</v>
      </c>
      <c r="I358" s="146" t="s">
        <v>6052</v>
      </c>
      <c r="J358" s="146" t="s">
        <v>5983</v>
      </c>
      <c r="K358" s="146" t="s">
        <v>5984</v>
      </c>
      <c r="L358" s="146" t="s">
        <v>5985</v>
      </c>
      <c r="M358" s="146" t="s">
        <v>5986</v>
      </c>
      <c r="N358" s="146" t="s">
        <v>5983</v>
      </c>
      <c r="O358" s="146" t="s">
        <v>5987</v>
      </c>
      <c r="P358" s="146" t="s">
        <v>6016</v>
      </c>
      <c r="Q358" s="146" t="s">
        <v>6017</v>
      </c>
      <c r="R358" s="146" t="s">
        <v>6018</v>
      </c>
      <c r="S358" s="146" t="s">
        <v>6019</v>
      </c>
      <c r="T358" s="148">
        <v>11</v>
      </c>
      <c r="U358" s="148">
        <v>11</v>
      </c>
      <c r="V358" s="146" t="s">
        <v>5992</v>
      </c>
      <c r="W358" s="146" t="s">
        <v>5992</v>
      </c>
      <c r="X358" s="149">
        <v>155.45500000000001</v>
      </c>
      <c r="Y358" s="149">
        <v>155.45500000000001</v>
      </c>
      <c r="Z358" s="146" t="s">
        <v>5993</v>
      </c>
      <c r="AA358" s="150">
        <v>1710.0050000000001</v>
      </c>
      <c r="AB358" s="150">
        <v>0</v>
      </c>
      <c r="AC358" s="150">
        <v>171.001</v>
      </c>
      <c r="AD358" s="151">
        <v>1881.0060000000001</v>
      </c>
      <c r="AE358" s="146" t="s">
        <v>5994</v>
      </c>
      <c r="AF358" s="146" t="s">
        <v>5993</v>
      </c>
      <c r="AG358" s="146" t="s">
        <v>5993</v>
      </c>
      <c r="AH358" s="146" t="s">
        <v>6751</v>
      </c>
      <c r="AI358" s="146" t="s">
        <v>5993</v>
      </c>
      <c r="AJ358" s="146" t="s">
        <v>5995</v>
      </c>
      <c r="AK358" s="146" t="s">
        <v>5996</v>
      </c>
      <c r="AL358" s="146" t="s">
        <v>6000</v>
      </c>
      <c r="AM358" s="138" t="s">
        <v>5993</v>
      </c>
      <c r="AN358" s="138" t="s">
        <v>6051</v>
      </c>
      <c r="AO358" s="138" t="s">
        <v>6052</v>
      </c>
      <c r="AP358" s="138" t="s">
        <v>13</v>
      </c>
      <c r="AQ358" s="141">
        <v>11</v>
      </c>
      <c r="AR358" t="s">
        <v>94</v>
      </c>
      <c r="AS358" t="s">
        <v>72</v>
      </c>
    </row>
    <row r="359" spans="1:45" s="138" customFormat="1">
      <c r="A359" s="146" t="s">
        <v>6749</v>
      </c>
      <c r="B359" s="147">
        <v>43725</v>
      </c>
      <c r="C359" s="146" t="s">
        <v>5978</v>
      </c>
      <c r="D359" s="146" t="s">
        <v>5979</v>
      </c>
      <c r="E359" s="146" t="s">
        <v>6750</v>
      </c>
      <c r="F359" s="146" t="s">
        <v>5980</v>
      </c>
      <c r="G359" s="146" t="s">
        <v>6020</v>
      </c>
      <c r="H359" s="146" t="s">
        <v>6021</v>
      </c>
      <c r="I359" s="146" t="s">
        <v>6052</v>
      </c>
      <c r="J359" s="146" t="s">
        <v>5983</v>
      </c>
      <c r="K359" s="146" t="s">
        <v>5984</v>
      </c>
      <c r="L359" s="146" t="s">
        <v>5985</v>
      </c>
      <c r="M359" s="146" t="s">
        <v>5986</v>
      </c>
      <c r="N359" s="146" t="s">
        <v>5983</v>
      </c>
      <c r="O359" s="146" t="s">
        <v>5987</v>
      </c>
      <c r="P359" s="146" t="s">
        <v>6016</v>
      </c>
      <c r="Q359" s="146" t="s">
        <v>6017</v>
      </c>
      <c r="R359" s="146" t="s">
        <v>5990</v>
      </c>
      <c r="S359" s="146" t="s">
        <v>5991</v>
      </c>
      <c r="T359" s="148">
        <v>4</v>
      </c>
      <c r="U359" s="148">
        <v>4</v>
      </c>
      <c r="V359" s="146" t="s">
        <v>5992</v>
      </c>
      <c r="W359" s="146" t="s">
        <v>5992</v>
      </c>
      <c r="X359" s="149">
        <v>213.273</v>
      </c>
      <c r="Y359" s="149">
        <v>213.273</v>
      </c>
      <c r="Z359" s="146" t="s">
        <v>5993</v>
      </c>
      <c r="AA359" s="150">
        <v>853.09199999999998</v>
      </c>
      <c r="AB359" s="150">
        <v>0</v>
      </c>
      <c r="AC359" s="150">
        <v>85.308999999999997</v>
      </c>
      <c r="AD359" s="151">
        <v>938.40099999999995</v>
      </c>
      <c r="AE359" s="146" t="s">
        <v>5994</v>
      </c>
      <c r="AF359" s="146" t="s">
        <v>5993</v>
      </c>
      <c r="AG359" s="146" t="s">
        <v>5993</v>
      </c>
      <c r="AH359" s="146" t="s">
        <v>6751</v>
      </c>
      <c r="AI359" s="146" t="s">
        <v>5993</v>
      </c>
      <c r="AJ359" s="146" t="s">
        <v>5995</v>
      </c>
      <c r="AK359" s="146" t="s">
        <v>5996</v>
      </c>
      <c r="AL359" s="146" t="s">
        <v>6000</v>
      </c>
      <c r="AM359" s="138" t="s">
        <v>5993</v>
      </c>
      <c r="AN359" s="138" t="s">
        <v>6051</v>
      </c>
      <c r="AO359" s="138" t="s">
        <v>6052</v>
      </c>
      <c r="AP359" s="138" t="s">
        <v>13</v>
      </c>
      <c r="AQ359" s="141">
        <v>4</v>
      </c>
      <c r="AR359" t="s">
        <v>94</v>
      </c>
      <c r="AS359" t="s">
        <v>72</v>
      </c>
    </row>
    <row r="360" spans="1:45" s="138" customFormat="1">
      <c r="A360" s="146" t="s">
        <v>6749</v>
      </c>
      <c r="B360" s="147">
        <v>43725</v>
      </c>
      <c r="C360" s="146" t="s">
        <v>5978</v>
      </c>
      <c r="D360" s="146" t="s">
        <v>5979</v>
      </c>
      <c r="E360" s="146" t="s">
        <v>6750</v>
      </c>
      <c r="F360" s="146" t="s">
        <v>5980</v>
      </c>
      <c r="G360" s="146" t="s">
        <v>6020</v>
      </c>
      <c r="H360" s="146" t="s">
        <v>6021</v>
      </c>
      <c r="I360" s="146" t="s">
        <v>6052</v>
      </c>
      <c r="J360" s="146" t="s">
        <v>5983</v>
      </c>
      <c r="K360" s="146" t="s">
        <v>5984</v>
      </c>
      <c r="L360" s="146" t="s">
        <v>5985</v>
      </c>
      <c r="M360" s="146" t="s">
        <v>5986</v>
      </c>
      <c r="N360" s="146" t="s">
        <v>5983</v>
      </c>
      <c r="O360" s="146" t="s">
        <v>5987</v>
      </c>
      <c r="P360" s="146" t="s">
        <v>6016</v>
      </c>
      <c r="Q360" s="146" t="s">
        <v>6017</v>
      </c>
      <c r="R360" s="146" t="s">
        <v>6001</v>
      </c>
      <c r="S360" s="146" t="s">
        <v>6002</v>
      </c>
      <c r="T360" s="148">
        <v>4</v>
      </c>
      <c r="U360" s="148">
        <v>4</v>
      </c>
      <c r="V360" s="146" t="s">
        <v>5992</v>
      </c>
      <c r="W360" s="146" t="s">
        <v>5992</v>
      </c>
      <c r="X360" s="149">
        <v>313.63600000000002</v>
      </c>
      <c r="Y360" s="149">
        <v>313.63600000000002</v>
      </c>
      <c r="Z360" s="146" t="s">
        <v>5993</v>
      </c>
      <c r="AA360" s="150">
        <v>1254.5440000000001</v>
      </c>
      <c r="AB360" s="150">
        <v>0</v>
      </c>
      <c r="AC360" s="150">
        <v>125.45399999999999</v>
      </c>
      <c r="AD360" s="151">
        <v>1379.998</v>
      </c>
      <c r="AE360" s="146" t="s">
        <v>5994</v>
      </c>
      <c r="AF360" s="146" t="s">
        <v>5993</v>
      </c>
      <c r="AG360" s="146" t="s">
        <v>5993</v>
      </c>
      <c r="AH360" s="146" t="s">
        <v>6751</v>
      </c>
      <c r="AI360" s="146" t="s">
        <v>5993</v>
      </c>
      <c r="AJ360" s="146" t="s">
        <v>5995</v>
      </c>
      <c r="AK360" s="146" t="s">
        <v>5996</v>
      </c>
      <c r="AL360" s="146" t="s">
        <v>6000</v>
      </c>
      <c r="AM360" s="138" t="s">
        <v>5993</v>
      </c>
      <c r="AN360" s="138" t="s">
        <v>6051</v>
      </c>
      <c r="AO360" s="138" t="s">
        <v>6052</v>
      </c>
      <c r="AP360" s="138" t="s">
        <v>13</v>
      </c>
      <c r="AQ360" s="141">
        <v>4</v>
      </c>
      <c r="AR360" t="s">
        <v>94</v>
      </c>
      <c r="AS360" t="s">
        <v>72</v>
      </c>
    </row>
    <row r="361" spans="1:45" s="138" customFormat="1">
      <c r="A361" s="146" t="s">
        <v>6749</v>
      </c>
      <c r="B361" s="147">
        <v>43725</v>
      </c>
      <c r="C361" s="146" t="s">
        <v>5978</v>
      </c>
      <c r="D361" s="146" t="s">
        <v>5979</v>
      </c>
      <c r="E361" s="146" t="s">
        <v>6750</v>
      </c>
      <c r="F361" s="146" t="s">
        <v>5980</v>
      </c>
      <c r="G361" s="146" t="s">
        <v>6020</v>
      </c>
      <c r="H361" s="146" t="s">
        <v>6021</v>
      </c>
      <c r="I361" s="146" t="s">
        <v>6052</v>
      </c>
      <c r="J361" s="146" t="s">
        <v>5983</v>
      </c>
      <c r="K361" s="146" t="s">
        <v>5984</v>
      </c>
      <c r="L361" s="146" t="s">
        <v>5985</v>
      </c>
      <c r="M361" s="146" t="s">
        <v>5986</v>
      </c>
      <c r="N361" s="146" t="s">
        <v>5983</v>
      </c>
      <c r="O361" s="146" t="s">
        <v>5987</v>
      </c>
      <c r="P361" s="146" t="s">
        <v>6016</v>
      </c>
      <c r="Q361" s="146" t="s">
        <v>6017</v>
      </c>
      <c r="R361" s="146" t="s">
        <v>6024</v>
      </c>
      <c r="S361" s="146" t="s">
        <v>6025</v>
      </c>
      <c r="T361" s="148">
        <v>2</v>
      </c>
      <c r="U361" s="148">
        <v>2</v>
      </c>
      <c r="V361" s="146" t="s">
        <v>5992</v>
      </c>
      <c r="W361" s="146" t="s">
        <v>5992</v>
      </c>
      <c r="X361" s="149">
        <v>313.63600000000002</v>
      </c>
      <c r="Y361" s="149">
        <v>313.63600000000002</v>
      </c>
      <c r="Z361" s="146" t="s">
        <v>5993</v>
      </c>
      <c r="AA361" s="150">
        <v>627.27200000000005</v>
      </c>
      <c r="AB361" s="150">
        <v>0</v>
      </c>
      <c r="AC361" s="150">
        <v>62.726999999999997</v>
      </c>
      <c r="AD361" s="151">
        <v>689.99900000000002</v>
      </c>
      <c r="AE361" s="146" t="s">
        <v>5994</v>
      </c>
      <c r="AF361" s="146" t="s">
        <v>5993</v>
      </c>
      <c r="AG361" s="146" t="s">
        <v>5993</v>
      </c>
      <c r="AH361" s="146" t="s">
        <v>6751</v>
      </c>
      <c r="AI361" s="146" t="s">
        <v>5993</v>
      </c>
      <c r="AJ361" s="146" t="s">
        <v>5995</v>
      </c>
      <c r="AK361" s="146" t="s">
        <v>5996</v>
      </c>
      <c r="AL361" s="146" t="s">
        <v>6000</v>
      </c>
      <c r="AM361" s="138" t="s">
        <v>5993</v>
      </c>
      <c r="AN361" s="138" t="s">
        <v>6051</v>
      </c>
      <c r="AO361" s="138" t="s">
        <v>6052</v>
      </c>
      <c r="AP361" s="138" t="s">
        <v>13</v>
      </c>
      <c r="AQ361" s="141">
        <v>2</v>
      </c>
      <c r="AR361" t="s">
        <v>94</v>
      </c>
      <c r="AS361" t="s">
        <v>72</v>
      </c>
    </row>
    <row r="362" spans="1:45" s="138" customFormat="1">
      <c r="A362" s="146" t="s">
        <v>6752</v>
      </c>
      <c r="B362" s="147">
        <v>43725</v>
      </c>
      <c r="C362" s="146" t="s">
        <v>5978</v>
      </c>
      <c r="D362" s="146" t="s">
        <v>5979</v>
      </c>
      <c r="E362" s="146" t="s">
        <v>6753</v>
      </c>
      <c r="F362" s="146" t="s">
        <v>5980</v>
      </c>
      <c r="G362" s="146" t="s">
        <v>6020</v>
      </c>
      <c r="H362" s="146" t="s">
        <v>6021</v>
      </c>
      <c r="I362" s="146" t="s">
        <v>6035</v>
      </c>
      <c r="J362" s="146" t="s">
        <v>5983</v>
      </c>
      <c r="K362" s="146" t="s">
        <v>5984</v>
      </c>
      <c r="L362" s="146" t="s">
        <v>5985</v>
      </c>
      <c r="M362" s="146" t="s">
        <v>5986</v>
      </c>
      <c r="N362" s="146" t="s">
        <v>5983</v>
      </c>
      <c r="O362" s="146" t="s">
        <v>5987</v>
      </c>
      <c r="P362" s="146" t="s">
        <v>6016</v>
      </c>
      <c r="Q362" s="146" t="s">
        <v>6017</v>
      </c>
      <c r="R362" s="146" t="s">
        <v>6018</v>
      </c>
      <c r="S362" s="146" t="s">
        <v>6019</v>
      </c>
      <c r="T362" s="148">
        <v>12</v>
      </c>
      <c r="U362" s="148">
        <v>12</v>
      </c>
      <c r="V362" s="146" t="s">
        <v>5992</v>
      </c>
      <c r="W362" s="146" t="s">
        <v>5992</v>
      </c>
      <c r="X362" s="149">
        <v>155.45500000000001</v>
      </c>
      <c r="Y362" s="149">
        <v>155.45500000000001</v>
      </c>
      <c r="Z362" s="146" t="s">
        <v>5993</v>
      </c>
      <c r="AA362" s="150">
        <v>1865.46</v>
      </c>
      <c r="AB362" s="150">
        <v>0</v>
      </c>
      <c r="AC362" s="150">
        <v>186.54599999999999</v>
      </c>
      <c r="AD362" s="151">
        <v>2052.0059999999999</v>
      </c>
      <c r="AE362" s="146" t="s">
        <v>5994</v>
      </c>
      <c r="AF362" s="146" t="s">
        <v>5993</v>
      </c>
      <c r="AG362" s="146" t="s">
        <v>5993</v>
      </c>
      <c r="AH362" s="146" t="s">
        <v>6754</v>
      </c>
      <c r="AI362" s="146" t="s">
        <v>5993</v>
      </c>
      <c r="AJ362" s="146" t="s">
        <v>5995</v>
      </c>
      <c r="AK362" s="146" t="s">
        <v>5996</v>
      </c>
      <c r="AL362" s="146" t="s">
        <v>6000</v>
      </c>
      <c r="AM362" s="138" t="s">
        <v>5993</v>
      </c>
      <c r="AN362" s="138" t="s">
        <v>6034</v>
      </c>
      <c r="AO362" s="138" t="s">
        <v>6035</v>
      </c>
      <c r="AP362" s="138" t="s">
        <v>13</v>
      </c>
      <c r="AQ362" s="141">
        <v>12</v>
      </c>
      <c r="AR362" t="s">
        <v>95</v>
      </c>
      <c r="AS362" t="s">
        <v>72</v>
      </c>
    </row>
    <row r="363" spans="1:45" s="138" customFormat="1">
      <c r="A363" s="146" t="s">
        <v>6752</v>
      </c>
      <c r="B363" s="147">
        <v>43725</v>
      </c>
      <c r="C363" s="146" t="s">
        <v>5978</v>
      </c>
      <c r="D363" s="146" t="s">
        <v>5979</v>
      </c>
      <c r="E363" s="146" t="s">
        <v>6753</v>
      </c>
      <c r="F363" s="146" t="s">
        <v>5980</v>
      </c>
      <c r="G363" s="146" t="s">
        <v>6020</v>
      </c>
      <c r="H363" s="146" t="s">
        <v>6021</v>
      </c>
      <c r="I363" s="146" t="s">
        <v>6035</v>
      </c>
      <c r="J363" s="146" t="s">
        <v>5983</v>
      </c>
      <c r="K363" s="146" t="s">
        <v>5984</v>
      </c>
      <c r="L363" s="146" t="s">
        <v>5985</v>
      </c>
      <c r="M363" s="146" t="s">
        <v>5986</v>
      </c>
      <c r="N363" s="146" t="s">
        <v>5983</v>
      </c>
      <c r="O363" s="146" t="s">
        <v>5987</v>
      </c>
      <c r="P363" s="146" t="s">
        <v>6016</v>
      </c>
      <c r="Q363" s="146" t="s">
        <v>6017</v>
      </c>
      <c r="R363" s="146" t="s">
        <v>5990</v>
      </c>
      <c r="S363" s="146" t="s">
        <v>5991</v>
      </c>
      <c r="T363" s="148">
        <v>14</v>
      </c>
      <c r="U363" s="148">
        <v>14</v>
      </c>
      <c r="V363" s="146" t="s">
        <v>5992</v>
      </c>
      <c r="W363" s="146" t="s">
        <v>5992</v>
      </c>
      <c r="X363" s="149">
        <v>213.273</v>
      </c>
      <c r="Y363" s="149">
        <v>213.273</v>
      </c>
      <c r="Z363" s="146" t="s">
        <v>5993</v>
      </c>
      <c r="AA363" s="150">
        <v>2985.8220000000001</v>
      </c>
      <c r="AB363" s="150">
        <v>0</v>
      </c>
      <c r="AC363" s="150">
        <v>298.58199999999999</v>
      </c>
      <c r="AD363" s="151">
        <v>3284.404</v>
      </c>
      <c r="AE363" s="146" t="s">
        <v>5994</v>
      </c>
      <c r="AF363" s="146" t="s">
        <v>5993</v>
      </c>
      <c r="AG363" s="146" t="s">
        <v>5993</v>
      </c>
      <c r="AH363" s="146" t="s">
        <v>6754</v>
      </c>
      <c r="AI363" s="146" t="s">
        <v>5993</v>
      </c>
      <c r="AJ363" s="146" t="s">
        <v>5995</v>
      </c>
      <c r="AK363" s="146" t="s">
        <v>5996</v>
      </c>
      <c r="AL363" s="146" t="s">
        <v>6000</v>
      </c>
      <c r="AM363" s="138" t="s">
        <v>5993</v>
      </c>
      <c r="AN363" s="138" t="s">
        <v>6034</v>
      </c>
      <c r="AO363" s="138" t="s">
        <v>6035</v>
      </c>
      <c r="AP363" s="138" t="s">
        <v>13</v>
      </c>
      <c r="AQ363" s="141">
        <v>14</v>
      </c>
      <c r="AR363" t="s">
        <v>95</v>
      </c>
      <c r="AS363" t="s">
        <v>72</v>
      </c>
    </row>
    <row r="364" spans="1:45" s="138" customFormat="1">
      <c r="A364" s="146" t="s">
        <v>6752</v>
      </c>
      <c r="B364" s="147">
        <v>43725</v>
      </c>
      <c r="C364" s="146" t="s">
        <v>5978</v>
      </c>
      <c r="D364" s="146" t="s">
        <v>5979</v>
      </c>
      <c r="E364" s="146" t="s">
        <v>6753</v>
      </c>
      <c r="F364" s="146" t="s">
        <v>5980</v>
      </c>
      <c r="G364" s="146" t="s">
        <v>6020</v>
      </c>
      <c r="H364" s="146" t="s">
        <v>6021</v>
      </c>
      <c r="I364" s="146" t="s">
        <v>6035</v>
      </c>
      <c r="J364" s="146" t="s">
        <v>5983</v>
      </c>
      <c r="K364" s="146" t="s">
        <v>5984</v>
      </c>
      <c r="L364" s="146" t="s">
        <v>5985</v>
      </c>
      <c r="M364" s="146" t="s">
        <v>5986</v>
      </c>
      <c r="N364" s="146" t="s">
        <v>5983</v>
      </c>
      <c r="O364" s="146" t="s">
        <v>5987</v>
      </c>
      <c r="P364" s="146" t="s">
        <v>6016</v>
      </c>
      <c r="Q364" s="146" t="s">
        <v>6017</v>
      </c>
      <c r="R364" s="146" t="s">
        <v>5998</v>
      </c>
      <c r="S364" s="146" t="s">
        <v>5999</v>
      </c>
      <c r="T364" s="148">
        <v>8</v>
      </c>
      <c r="U364" s="148">
        <v>8</v>
      </c>
      <c r="V364" s="146" t="s">
        <v>5992</v>
      </c>
      <c r="W364" s="146" t="s">
        <v>5992</v>
      </c>
      <c r="X364" s="149">
        <v>313.63600000000002</v>
      </c>
      <c r="Y364" s="149">
        <v>313.63600000000002</v>
      </c>
      <c r="Z364" s="146" t="s">
        <v>5993</v>
      </c>
      <c r="AA364" s="150">
        <v>2509.0880000000002</v>
      </c>
      <c r="AB364" s="150">
        <v>0</v>
      </c>
      <c r="AC364" s="150">
        <v>250.90899999999999</v>
      </c>
      <c r="AD364" s="151">
        <v>2759.9969999999998</v>
      </c>
      <c r="AE364" s="146" t="s">
        <v>5994</v>
      </c>
      <c r="AF364" s="146" t="s">
        <v>5993</v>
      </c>
      <c r="AG364" s="146" t="s">
        <v>5993</v>
      </c>
      <c r="AH364" s="146" t="s">
        <v>6754</v>
      </c>
      <c r="AI364" s="146" t="s">
        <v>5993</v>
      </c>
      <c r="AJ364" s="146" t="s">
        <v>5995</v>
      </c>
      <c r="AK364" s="146" t="s">
        <v>5996</v>
      </c>
      <c r="AL364" s="146" t="s">
        <v>6000</v>
      </c>
      <c r="AM364" s="138" t="s">
        <v>5993</v>
      </c>
      <c r="AN364" s="138" t="s">
        <v>6034</v>
      </c>
      <c r="AO364" s="138" t="s">
        <v>6035</v>
      </c>
      <c r="AP364" s="138" t="s">
        <v>13</v>
      </c>
      <c r="AQ364" s="141">
        <v>8</v>
      </c>
      <c r="AR364" t="s">
        <v>95</v>
      </c>
      <c r="AS364" t="s">
        <v>72</v>
      </c>
    </row>
    <row r="365" spans="1:45" s="138" customFormat="1">
      <c r="A365" s="146" t="s">
        <v>6752</v>
      </c>
      <c r="B365" s="147">
        <v>43725</v>
      </c>
      <c r="C365" s="146" t="s">
        <v>5978</v>
      </c>
      <c r="D365" s="146" t="s">
        <v>5979</v>
      </c>
      <c r="E365" s="146" t="s">
        <v>6753</v>
      </c>
      <c r="F365" s="146" t="s">
        <v>5980</v>
      </c>
      <c r="G365" s="146" t="s">
        <v>6020</v>
      </c>
      <c r="H365" s="146" t="s">
        <v>6021</v>
      </c>
      <c r="I365" s="146" t="s">
        <v>6035</v>
      </c>
      <c r="J365" s="146" t="s">
        <v>5983</v>
      </c>
      <c r="K365" s="146" t="s">
        <v>5984</v>
      </c>
      <c r="L365" s="146" t="s">
        <v>5985</v>
      </c>
      <c r="M365" s="146" t="s">
        <v>5986</v>
      </c>
      <c r="N365" s="146" t="s">
        <v>5983</v>
      </c>
      <c r="O365" s="146" t="s">
        <v>5987</v>
      </c>
      <c r="P365" s="146" t="s">
        <v>6016</v>
      </c>
      <c r="Q365" s="146" t="s">
        <v>6017</v>
      </c>
      <c r="R365" s="146" t="s">
        <v>6001</v>
      </c>
      <c r="S365" s="146" t="s">
        <v>6002</v>
      </c>
      <c r="T365" s="148">
        <v>3</v>
      </c>
      <c r="U365" s="148">
        <v>3</v>
      </c>
      <c r="V365" s="146" t="s">
        <v>5992</v>
      </c>
      <c r="W365" s="146" t="s">
        <v>5992</v>
      </c>
      <c r="X365" s="149">
        <v>313.63600000000002</v>
      </c>
      <c r="Y365" s="149">
        <v>313.63600000000002</v>
      </c>
      <c r="Z365" s="146" t="s">
        <v>5993</v>
      </c>
      <c r="AA365" s="150">
        <v>940.90800000000002</v>
      </c>
      <c r="AB365" s="150">
        <v>0</v>
      </c>
      <c r="AC365" s="150">
        <v>94.090999999999994</v>
      </c>
      <c r="AD365" s="151">
        <v>1034.999</v>
      </c>
      <c r="AE365" s="146" t="s">
        <v>5994</v>
      </c>
      <c r="AF365" s="146" t="s">
        <v>5993</v>
      </c>
      <c r="AG365" s="146" t="s">
        <v>5993</v>
      </c>
      <c r="AH365" s="146" t="s">
        <v>6754</v>
      </c>
      <c r="AI365" s="146" t="s">
        <v>5993</v>
      </c>
      <c r="AJ365" s="146" t="s">
        <v>5995</v>
      </c>
      <c r="AK365" s="146" t="s">
        <v>5996</v>
      </c>
      <c r="AL365" s="146" t="s">
        <v>6000</v>
      </c>
      <c r="AM365" s="138" t="s">
        <v>5993</v>
      </c>
      <c r="AN365" s="138" t="s">
        <v>6034</v>
      </c>
      <c r="AO365" s="138" t="s">
        <v>6035</v>
      </c>
      <c r="AP365" s="138" t="s">
        <v>13</v>
      </c>
      <c r="AQ365" s="141">
        <v>3</v>
      </c>
      <c r="AR365" t="s">
        <v>95</v>
      </c>
      <c r="AS365" t="s">
        <v>72</v>
      </c>
    </row>
    <row r="366" spans="1:45" s="138" customFormat="1">
      <c r="A366" s="146" t="s">
        <v>6755</v>
      </c>
      <c r="B366" s="147">
        <v>43725</v>
      </c>
      <c r="C366" s="146" t="s">
        <v>5978</v>
      </c>
      <c r="D366" s="146" t="s">
        <v>5979</v>
      </c>
      <c r="E366" s="146" t="s">
        <v>6756</v>
      </c>
      <c r="F366" s="146" t="s">
        <v>5980</v>
      </c>
      <c r="G366" s="146" t="s">
        <v>6020</v>
      </c>
      <c r="H366" s="146" t="s">
        <v>6021</v>
      </c>
      <c r="I366" s="146" t="s">
        <v>6054</v>
      </c>
      <c r="J366" s="146" t="s">
        <v>5983</v>
      </c>
      <c r="K366" s="146" t="s">
        <v>5984</v>
      </c>
      <c r="L366" s="146" t="s">
        <v>5985</v>
      </c>
      <c r="M366" s="146" t="s">
        <v>5986</v>
      </c>
      <c r="N366" s="146" t="s">
        <v>5983</v>
      </c>
      <c r="O366" s="146" t="s">
        <v>5987</v>
      </c>
      <c r="P366" s="146" t="s">
        <v>6016</v>
      </c>
      <c r="Q366" s="146" t="s">
        <v>6017</v>
      </c>
      <c r="R366" s="146" t="s">
        <v>6018</v>
      </c>
      <c r="S366" s="146" t="s">
        <v>6019</v>
      </c>
      <c r="T366" s="148">
        <v>18</v>
      </c>
      <c r="U366" s="148">
        <v>18</v>
      </c>
      <c r="V366" s="146" t="s">
        <v>5992</v>
      </c>
      <c r="W366" s="146" t="s">
        <v>5992</v>
      </c>
      <c r="X366" s="149">
        <v>155.45500000000001</v>
      </c>
      <c r="Y366" s="149">
        <v>155.45500000000001</v>
      </c>
      <c r="Z366" s="146" t="s">
        <v>5993</v>
      </c>
      <c r="AA366" s="150">
        <v>2798.19</v>
      </c>
      <c r="AB366" s="150">
        <v>0</v>
      </c>
      <c r="AC366" s="150">
        <v>279.81900000000002</v>
      </c>
      <c r="AD366" s="151">
        <v>3078.009</v>
      </c>
      <c r="AE366" s="146" t="s">
        <v>5994</v>
      </c>
      <c r="AF366" s="146" t="s">
        <v>5993</v>
      </c>
      <c r="AG366" s="146" t="s">
        <v>5993</v>
      </c>
      <c r="AH366" s="146" t="s">
        <v>6757</v>
      </c>
      <c r="AI366" s="146" t="s">
        <v>5993</v>
      </c>
      <c r="AJ366" s="146" t="s">
        <v>5995</v>
      </c>
      <c r="AK366" s="146" t="s">
        <v>5996</v>
      </c>
      <c r="AL366" s="146" t="s">
        <v>6000</v>
      </c>
      <c r="AM366" s="138" t="s">
        <v>5993</v>
      </c>
      <c r="AN366" s="138" t="s">
        <v>6053</v>
      </c>
      <c r="AO366" s="138" t="s">
        <v>6054</v>
      </c>
      <c r="AP366" s="138" t="s">
        <v>13</v>
      </c>
      <c r="AQ366" s="141">
        <v>18</v>
      </c>
      <c r="AR366" t="s">
        <v>94</v>
      </c>
      <c r="AS366" t="s">
        <v>72</v>
      </c>
    </row>
    <row r="367" spans="1:45" s="138" customFormat="1">
      <c r="A367" s="146" t="s">
        <v>6755</v>
      </c>
      <c r="B367" s="147">
        <v>43725</v>
      </c>
      <c r="C367" s="146" t="s">
        <v>5978</v>
      </c>
      <c r="D367" s="146" t="s">
        <v>5979</v>
      </c>
      <c r="E367" s="146" t="s">
        <v>6756</v>
      </c>
      <c r="F367" s="146" t="s">
        <v>5980</v>
      </c>
      <c r="G367" s="146" t="s">
        <v>6020</v>
      </c>
      <c r="H367" s="146" t="s">
        <v>6021</v>
      </c>
      <c r="I367" s="146" t="s">
        <v>6054</v>
      </c>
      <c r="J367" s="146" t="s">
        <v>5983</v>
      </c>
      <c r="K367" s="146" t="s">
        <v>5984</v>
      </c>
      <c r="L367" s="146" t="s">
        <v>5985</v>
      </c>
      <c r="M367" s="146" t="s">
        <v>5986</v>
      </c>
      <c r="N367" s="146" t="s">
        <v>5983</v>
      </c>
      <c r="O367" s="146" t="s">
        <v>5987</v>
      </c>
      <c r="P367" s="146" t="s">
        <v>6016</v>
      </c>
      <c r="Q367" s="146" t="s">
        <v>6017</v>
      </c>
      <c r="R367" s="146" t="s">
        <v>6008</v>
      </c>
      <c r="S367" s="146" t="s">
        <v>6009</v>
      </c>
      <c r="T367" s="148">
        <v>3</v>
      </c>
      <c r="U367" s="148">
        <v>3</v>
      </c>
      <c r="V367" s="146" t="s">
        <v>5992</v>
      </c>
      <c r="W367" s="146" t="s">
        <v>5992</v>
      </c>
      <c r="X367" s="149">
        <v>355.45499999999998</v>
      </c>
      <c r="Y367" s="149">
        <v>355.45499999999998</v>
      </c>
      <c r="Z367" s="146" t="s">
        <v>5993</v>
      </c>
      <c r="AA367" s="150">
        <v>1066.365</v>
      </c>
      <c r="AB367" s="150">
        <v>0</v>
      </c>
      <c r="AC367" s="150">
        <v>106.637</v>
      </c>
      <c r="AD367" s="151">
        <v>1173.002</v>
      </c>
      <c r="AE367" s="146" t="s">
        <v>5994</v>
      </c>
      <c r="AF367" s="146" t="s">
        <v>5993</v>
      </c>
      <c r="AG367" s="146" t="s">
        <v>5993</v>
      </c>
      <c r="AH367" s="146" t="s">
        <v>6757</v>
      </c>
      <c r="AI367" s="146" t="s">
        <v>5993</v>
      </c>
      <c r="AJ367" s="146" t="s">
        <v>5995</v>
      </c>
      <c r="AK367" s="146" t="s">
        <v>5996</v>
      </c>
      <c r="AL367" s="146" t="s">
        <v>6000</v>
      </c>
      <c r="AM367" s="138" t="s">
        <v>5993</v>
      </c>
      <c r="AN367" s="138" t="s">
        <v>6053</v>
      </c>
      <c r="AO367" s="138" t="s">
        <v>6054</v>
      </c>
      <c r="AP367" s="138" t="s">
        <v>13</v>
      </c>
      <c r="AQ367" s="141">
        <v>3</v>
      </c>
      <c r="AR367" t="s">
        <v>94</v>
      </c>
      <c r="AS367" t="s">
        <v>72</v>
      </c>
    </row>
    <row r="368" spans="1:45" s="138" customFormat="1">
      <c r="A368" s="146" t="s">
        <v>6755</v>
      </c>
      <c r="B368" s="147">
        <v>43725</v>
      </c>
      <c r="C368" s="146" t="s">
        <v>5978</v>
      </c>
      <c r="D368" s="146" t="s">
        <v>5979</v>
      </c>
      <c r="E368" s="146" t="s">
        <v>6756</v>
      </c>
      <c r="F368" s="146" t="s">
        <v>5980</v>
      </c>
      <c r="G368" s="146" t="s">
        <v>6020</v>
      </c>
      <c r="H368" s="146" t="s">
        <v>6021</v>
      </c>
      <c r="I368" s="146" t="s">
        <v>6054</v>
      </c>
      <c r="J368" s="146" t="s">
        <v>5983</v>
      </c>
      <c r="K368" s="146" t="s">
        <v>5984</v>
      </c>
      <c r="L368" s="146" t="s">
        <v>5985</v>
      </c>
      <c r="M368" s="146" t="s">
        <v>5986</v>
      </c>
      <c r="N368" s="146" t="s">
        <v>5983</v>
      </c>
      <c r="O368" s="146" t="s">
        <v>5987</v>
      </c>
      <c r="P368" s="146" t="s">
        <v>6016</v>
      </c>
      <c r="Q368" s="146" t="s">
        <v>6017</v>
      </c>
      <c r="R368" s="146" t="s">
        <v>5990</v>
      </c>
      <c r="S368" s="146" t="s">
        <v>5991</v>
      </c>
      <c r="T368" s="148">
        <v>19</v>
      </c>
      <c r="U368" s="148">
        <v>19</v>
      </c>
      <c r="V368" s="146" t="s">
        <v>5992</v>
      </c>
      <c r="W368" s="146" t="s">
        <v>5992</v>
      </c>
      <c r="X368" s="149">
        <v>213.273</v>
      </c>
      <c r="Y368" s="149">
        <v>213.273</v>
      </c>
      <c r="Z368" s="146" t="s">
        <v>5993</v>
      </c>
      <c r="AA368" s="150">
        <v>4052.1869999999999</v>
      </c>
      <c r="AB368" s="150">
        <v>0</v>
      </c>
      <c r="AC368" s="150">
        <v>405.21800000000002</v>
      </c>
      <c r="AD368" s="151">
        <v>4457.4049999999997</v>
      </c>
      <c r="AE368" s="146" t="s">
        <v>5994</v>
      </c>
      <c r="AF368" s="146" t="s">
        <v>5993</v>
      </c>
      <c r="AG368" s="146" t="s">
        <v>5993</v>
      </c>
      <c r="AH368" s="146" t="s">
        <v>6757</v>
      </c>
      <c r="AI368" s="146" t="s">
        <v>5993</v>
      </c>
      <c r="AJ368" s="146" t="s">
        <v>5995</v>
      </c>
      <c r="AK368" s="146" t="s">
        <v>5996</v>
      </c>
      <c r="AL368" s="146" t="s">
        <v>6000</v>
      </c>
      <c r="AM368" s="138" t="s">
        <v>5993</v>
      </c>
      <c r="AN368" s="138" t="s">
        <v>6053</v>
      </c>
      <c r="AO368" s="138" t="s">
        <v>6054</v>
      </c>
      <c r="AP368" s="138" t="s">
        <v>13</v>
      </c>
      <c r="AQ368" s="141">
        <v>19</v>
      </c>
      <c r="AR368" t="s">
        <v>94</v>
      </c>
      <c r="AS368" t="s">
        <v>72</v>
      </c>
    </row>
    <row r="369" spans="1:45" s="138" customFormat="1">
      <c r="A369" s="146" t="s">
        <v>6755</v>
      </c>
      <c r="B369" s="147">
        <v>43725</v>
      </c>
      <c r="C369" s="146" t="s">
        <v>5978</v>
      </c>
      <c r="D369" s="146" t="s">
        <v>5979</v>
      </c>
      <c r="E369" s="146" t="s">
        <v>6756</v>
      </c>
      <c r="F369" s="146" t="s">
        <v>5980</v>
      </c>
      <c r="G369" s="146" t="s">
        <v>6020</v>
      </c>
      <c r="H369" s="146" t="s">
        <v>6021</v>
      </c>
      <c r="I369" s="146" t="s">
        <v>6054</v>
      </c>
      <c r="J369" s="146" t="s">
        <v>5983</v>
      </c>
      <c r="K369" s="146" t="s">
        <v>5984</v>
      </c>
      <c r="L369" s="146" t="s">
        <v>5985</v>
      </c>
      <c r="M369" s="146" t="s">
        <v>5986</v>
      </c>
      <c r="N369" s="146" t="s">
        <v>5983</v>
      </c>
      <c r="O369" s="146" t="s">
        <v>5987</v>
      </c>
      <c r="P369" s="146" t="s">
        <v>6016</v>
      </c>
      <c r="Q369" s="146" t="s">
        <v>6017</v>
      </c>
      <c r="R369" s="146" t="s">
        <v>5998</v>
      </c>
      <c r="S369" s="146" t="s">
        <v>5999</v>
      </c>
      <c r="T369" s="148">
        <v>1</v>
      </c>
      <c r="U369" s="148">
        <v>1</v>
      </c>
      <c r="V369" s="146" t="s">
        <v>5992</v>
      </c>
      <c r="W369" s="146" t="s">
        <v>5992</v>
      </c>
      <c r="X369" s="149">
        <v>313.63600000000002</v>
      </c>
      <c r="Y369" s="149">
        <v>313.63600000000002</v>
      </c>
      <c r="Z369" s="146" t="s">
        <v>5993</v>
      </c>
      <c r="AA369" s="150">
        <v>313.63600000000002</v>
      </c>
      <c r="AB369" s="150">
        <v>0</v>
      </c>
      <c r="AC369" s="150">
        <v>31.364000000000001</v>
      </c>
      <c r="AD369" s="151">
        <v>345</v>
      </c>
      <c r="AE369" s="146" t="s">
        <v>5994</v>
      </c>
      <c r="AF369" s="146" t="s">
        <v>5993</v>
      </c>
      <c r="AG369" s="146" t="s">
        <v>5993</v>
      </c>
      <c r="AH369" s="146" t="s">
        <v>6757</v>
      </c>
      <c r="AI369" s="146" t="s">
        <v>5993</v>
      </c>
      <c r="AJ369" s="146" t="s">
        <v>5995</v>
      </c>
      <c r="AK369" s="146" t="s">
        <v>5996</v>
      </c>
      <c r="AL369" s="146" t="s">
        <v>6000</v>
      </c>
      <c r="AM369" s="138" t="s">
        <v>5993</v>
      </c>
      <c r="AN369" s="138" t="s">
        <v>6053</v>
      </c>
      <c r="AO369" s="138" t="s">
        <v>6054</v>
      </c>
      <c r="AP369" s="138" t="s">
        <v>13</v>
      </c>
      <c r="AQ369" s="141">
        <v>1</v>
      </c>
      <c r="AR369" t="s">
        <v>94</v>
      </c>
      <c r="AS369" t="s">
        <v>72</v>
      </c>
    </row>
    <row r="370" spans="1:45" s="138" customFormat="1">
      <c r="A370" s="146" t="s">
        <v>6755</v>
      </c>
      <c r="B370" s="147">
        <v>43725</v>
      </c>
      <c r="C370" s="146" t="s">
        <v>5978</v>
      </c>
      <c r="D370" s="146" t="s">
        <v>5979</v>
      </c>
      <c r="E370" s="146" t="s">
        <v>6756</v>
      </c>
      <c r="F370" s="146" t="s">
        <v>5980</v>
      </c>
      <c r="G370" s="146" t="s">
        <v>6020</v>
      </c>
      <c r="H370" s="146" t="s">
        <v>6021</v>
      </c>
      <c r="I370" s="146" t="s">
        <v>6054</v>
      </c>
      <c r="J370" s="146" t="s">
        <v>5983</v>
      </c>
      <c r="K370" s="146" t="s">
        <v>5984</v>
      </c>
      <c r="L370" s="146" t="s">
        <v>5985</v>
      </c>
      <c r="M370" s="146" t="s">
        <v>5986</v>
      </c>
      <c r="N370" s="146" t="s">
        <v>5983</v>
      </c>
      <c r="O370" s="146" t="s">
        <v>5987</v>
      </c>
      <c r="P370" s="146" t="s">
        <v>6016</v>
      </c>
      <c r="Q370" s="146" t="s">
        <v>6017</v>
      </c>
      <c r="R370" s="146" t="s">
        <v>6001</v>
      </c>
      <c r="S370" s="146" t="s">
        <v>6002</v>
      </c>
      <c r="T370" s="148">
        <v>3</v>
      </c>
      <c r="U370" s="148">
        <v>3</v>
      </c>
      <c r="V370" s="146" t="s">
        <v>5992</v>
      </c>
      <c r="W370" s="146" t="s">
        <v>5992</v>
      </c>
      <c r="X370" s="149">
        <v>313.63600000000002</v>
      </c>
      <c r="Y370" s="149">
        <v>313.63600000000002</v>
      </c>
      <c r="Z370" s="146" t="s">
        <v>5993</v>
      </c>
      <c r="AA370" s="150">
        <v>940.90800000000002</v>
      </c>
      <c r="AB370" s="150">
        <v>0</v>
      </c>
      <c r="AC370" s="150">
        <v>94.090999999999994</v>
      </c>
      <c r="AD370" s="151">
        <v>1034.999</v>
      </c>
      <c r="AE370" s="146" t="s">
        <v>5994</v>
      </c>
      <c r="AF370" s="146" t="s">
        <v>5993</v>
      </c>
      <c r="AG370" s="146" t="s">
        <v>5993</v>
      </c>
      <c r="AH370" s="146" t="s">
        <v>6757</v>
      </c>
      <c r="AI370" s="146" t="s">
        <v>5993</v>
      </c>
      <c r="AJ370" s="146" t="s">
        <v>5995</v>
      </c>
      <c r="AK370" s="146" t="s">
        <v>5996</v>
      </c>
      <c r="AL370" s="146" t="s">
        <v>6000</v>
      </c>
      <c r="AM370" s="138" t="s">
        <v>5993</v>
      </c>
      <c r="AN370" s="138" t="s">
        <v>6053</v>
      </c>
      <c r="AO370" s="138" t="s">
        <v>6054</v>
      </c>
      <c r="AP370" s="138" t="s">
        <v>13</v>
      </c>
      <c r="AQ370" s="141">
        <v>3</v>
      </c>
      <c r="AR370" t="s">
        <v>94</v>
      </c>
      <c r="AS370" t="s">
        <v>72</v>
      </c>
    </row>
    <row r="371" spans="1:45" s="138" customFormat="1">
      <c r="A371" s="146" t="s">
        <v>6758</v>
      </c>
      <c r="B371" s="147">
        <v>43725</v>
      </c>
      <c r="C371" s="146" t="s">
        <v>5978</v>
      </c>
      <c r="D371" s="146" t="s">
        <v>5979</v>
      </c>
      <c r="E371" s="146" t="s">
        <v>6759</v>
      </c>
      <c r="F371" s="146" t="s">
        <v>5980</v>
      </c>
      <c r="G371" s="146" t="s">
        <v>6058</v>
      </c>
      <c r="H371" s="146" t="s">
        <v>6059</v>
      </c>
      <c r="I371" s="146" t="s">
        <v>6060</v>
      </c>
      <c r="J371" s="146" t="s">
        <v>5983</v>
      </c>
      <c r="K371" s="146" t="s">
        <v>5984</v>
      </c>
      <c r="L371" s="146" t="s">
        <v>5985</v>
      </c>
      <c r="M371" s="146" t="s">
        <v>5986</v>
      </c>
      <c r="N371" s="146" t="s">
        <v>5983</v>
      </c>
      <c r="O371" s="146" t="s">
        <v>5987</v>
      </c>
      <c r="P371" s="146" t="s">
        <v>6016</v>
      </c>
      <c r="Q371" s="146" t="s">
        <v>6017</v>
      </c>
      <c r="R371" s="146" t="s">
        <v>6008</v>
      </c>
      <c r="S371" s="146" t="s">
        <v>6009</v>
      </c>
      <c r="T371" s="148">
        <v>4</v>
      </c>
      <c r="U371" s="148">
        <v>4</v>
      </c>
      <c r="V371" s="146" t="s">
        <v>5992</v>
      </c>
      <c r="W371" s="146" t="s">
        <v>5992</v>
      </c>
      <c r="X371" s="149">
        <v>340</v>
      </c>
      <c r="Y371" s="149">
        <v>340</v>
      </c>
      <c r="Z371" s="146" t="s">
        <v>5993</v>
      </c>
      <c r="AA371" s="150">
        <v>1360</v>
      </c>
      <c r="AB371" s="150">
        <v>0</v>
      </c>
      <c r="AC371" s="150">
        <v>136</v>
      </c>
      <c r="AD371" s="151">
        <v>1496</v>
      </c>
      <c r="AE371" s="146" t="s">
        <v>5994</v>
      </c>
      <c r="AF371" s="146" t="s">
        <v>5993</v>
      </c>
      <c r="AG371" s="146" t="s">
        <v>5993</v>
      </c>
      <c r="AH371" s="146" t="s">
        <v>6760</v>
      </c>
      <c r="AI371" s="146" t="s">
        <v>5993</v>
      </c>
      <c r="AJ371" s="146" t="s">
        <v>5995</v>
      </c>
      <c r="AK371" s="146" t="s">
        <v>5996</v>
      </c>
      <c r="AL371" s="146" t="s">
        <v>6000</v>
      </c>
      <c r="AM371" s="138" t="s">
        <v>13</v>
      </c>
      <c r="AN371" s="138" t="s">
        <v>6058</v>
      </c>
      <c r="AO371" s="138" t="s">
        <v>5993</v>
      </c>
      <c r="AP371" s="138" t="s">
        <v>5993</v>
      </c>
      <c r="AQ371" s="141">
        <v>4</v>
      </c>
      <c r="AR371" t="s">
        <v>94</v>
      </c>
      <c r="AS371" t="s">
        <v>72</v>
      </c>
    </row>
    <row r="372" spans="1:45" s="138" customFormat="1">
      <c r="A372" s="146" t="s">
        <v>6758</v>
      </c>
      <c r="B372" s="147">
        <v>43725</v>
      </c>
      <c r="C372" s="146" t="s">
        <v>5978</v>
      </c>
      <c r="D372" s="146" t="s">
        <v>5979</v>
      </c>
      <c r="E372" s="146" t="s">
        <v>6759</v>
      </c>
      <c r="F372" s="146" t="s">
        <v>5980</v>
      </c>
      <c r="G372" s="146" t="s">
        <v>6058</v>
      </c>
      <c r="H372" s="146" t="s">
        <v>6059</v>
      </c>
      <c r="I372" s="146" t="s">
        <v>6060</v>
      </c>
      <c r="J372" s="146" t="s">
        <v>5983</v>
      </c>
      <c r="K372" s="146" t="s">
        <v>5984</v>
      </c>
      <c r="L372" s="146" t="s">
        <v>5985</v>
      </c>
      <c r="M372" s="146" t="s">
        <v>5986</v>
      </c>
      <c r="N372" s="146" t="s">
        <v>5983</v>
      </c>
      <c r="O372" s="146" t="s">
        <v>5987</v>
      </c>
      <c r="P372" s="146" t="s">
        <v>6016</v>
      </c>
      <c r="Q372" s="146" t="s">
        <v>6017</v>
      </c>
      <c r="R372" s="146" t="s">
        <v>6001</v>
      </c>
      <c r="S372" s="146" t="s">
        <v>6002</v>
      </c>
      <c r="T372" s="148">
        <v>5</v>
      </c>
      <c r="U372" s="148">
        <v>5</v>
      </c>
      <c r="V372" s="146" t="s">
        <v>5992</v>
      </c>
      <c r="W372" s="146" t="s">
        <v>5992</v>
      </c>
      <c r="X372" s="149">
        <v>300</v>
      </c>
      <c r="Y372" s="149">
        <v>300</v>
      </c>
      <c r="Z372" s="146" t="s">
        <v>5993</v>
      </c>
      <c r="AA372" s="150">
        <v>1500</v>
      </c>
      <c r="AB372" s="150">
        <v>0</v>
      </c>
      <c r="AC372" s="150">
        <v>150</v>
      </c>
      <c r="AD372" s="151">
        <v>1650</v>
      </c>
      <c r="AE372" s="146" t="s">
        <v>5994</v>
      </c>
      <c r="AF372" s="146" t="s">
        <v>5993</v>
      </c>
      <c r="AG372" s="146" t="s">
        <v>5993</v>
      </c>
      <c r="AH372" s="146" t="s">
        <v>6760</v>
      </c>
      <c r="AI372" s="146" t="s">
        <v>5993</v>
      </c>
      <c r="AJ372" s="146" t="s">
        <v>5995</v>
      </c>
      <c r="AK372" s="146" t="s">
        <v>5996</v>
      </c>
      <c r="AL372" s="146" t="s">
        <v>6000</v>
      </c>
      <c r="AM372" s="138" t="s">
        <v>13</v>
      </c>
      <c r="AN372" s="138" t="s">
        <v>6058</v>
      </c>
      <c r="AO372" s="138" t="s">
        <v>5993</v>
      </c>
      <c r="AP372" s="138" t="s">
        <v>5993</v>
      </c>
      <c r="AQ372" s="141">
        <v>5</v>
      </c>
      <c r="AR372" t="s">
        <v>94</v>
      </c>
      <c r="AS372" t="s">
        <v>72</v>
      </c>
    </row>
    <row r="373" spans="1:45" s="138" customFormat="1">
      <c r="A373" s="146" t="s">
        <v>6758</v>
      </c>
      <c r="B373" s="147">
        <v>43725</v>
      </c>
      <c r="C373" s="146" t="s">
        <v>5978</v>
      </c>
      <c r="D373" s="146" t="s">
        <v>5979</v>
      </c>
      <c r="E373" s="146" t="s">
        <v>6759</v>
      </c>
      <c r="F373" s="146" t="s">
        <v>5980</v>
      </c>
      <c r="G373" s="146" t="s">
        <v>6058</v>
      </c>
      <c r="H373" s="146" t="s">
        <v>6059</v>
      </c>
      <c r="I373" s="146" t="s">
        <v>6060</v>
      </c>
      <c r="J373" s="146" t="s">
        <v>5983</v>
      </c>
      <c r="K373" s="146" t="s">
        <v>5984</v>
      </c>
      <c r="L373" s="146" t="s">
        <v>5985</v>
      </c>
      <c r="M373" s="146" t="s">
        <v>5986</v>
      </c>
      <c r="N373" s="146" t="s">
        <v>5983</v>
      </c>
      <c r="O373" s="146" t="s">
        <v>5987</v>
      </c>
      <c r="P373" s="146" t="s">
        <v>6016</v>
      </c>
      <c r="Q373" s="146" t="s">
        <v>6017</v>
      </c>
      <c r="R373" s="146" t="s">
        <v>5998</v>
      </c>
      <c r="S373" s="146" t="s">
        <v>5999</v>
      </c>
      <c r="T373" s="148">
        <v>3</v>
      </c>
      <c r="U373" s="148">
        <v>3</v>
      </c>
      <c r="V373" s="146" t="s">
        <v>5992</v>
      </c>
      <c r="W373" s="146" t="s">
        <v>5992</v>
      </c>
      <c r="X373" s="149">
        <v>300</v>
      </c>
      <c r="Y373" s="149">
        <v>300</v>
      </c>
      <c r="Z373" s="146" t="s">
        <v>5993</v>
      </c>
      <c r="AA373" s="150">
        <v>900</v>
      </c>
      <c r="AB373" s="150">
        <v>0</v>
      </c>
      <c r="AC373" s="150">
        <v>90</v>
      </c>
      <c r="AD373" s="151">
        <v>990</v>
      </c>
      <c r="AE373" s="146" t="s">
        <v>5994</v>
      </c>
      <c r="AF373" s="146" t="s">
        <v>5993</v>
      </c>
      <c r="AG373" s="146" t="s">
        <v>5993</v>
      </c>
      <c r="AH373" s="146" t="s">
        <v>6760</v>
      </c>
      <c r="AI373" s="146" t="s">
        <v>5993</v>
      </c>
      <c r="AJ373" s="146" t="s">
        <v>5995</v>
      </c>
      <c r="AK373" s="146" t="s">
        <v>5996</v>
      </c>
      <c r="AL373" s="146" t="s">
        <v>6000</v>
      </c>
      <c r="AM373" s="138" t="s">
        <v>13</v>
      </c>
      <c r="AN373" s="138" t="s">
        <v>6058</v>
      </c>
      <c r="AO373" s="138" t="s">
        <v>5993</v>
      </c>
      <c r="AP373" s="138" t="s">
        <v>5993</v>
      </c>
      <c r="AQ373" s="141">
        <v>3</v>
      </c>
      <c r="AR373" t="s">
        <v>94</v>
      </c>
      <c r="AS373" t="s">
        <v>72</v>
      </c>
    </row>
    <row r="374" spans="1:45" s="138" customFormat="1">
      <c r="A374" s="146" t="s">
        <v>6758</v>
      </c>
      <c r="B374" s="147">
        <v>43725</v>
      </c>
      <c r="C374" s="146" t="s">
        <v>5978</v>
      </c>
      <c r="D374" s="146" t="s">
        <v>5979</v>
      </c>
      <c r="E374" s="146" t="s">
        <v>6759</v>
      </c>
      <c r="F374" s="146" t="s">
        <v>5980</v>
      </c>
      <c r="G374" s="146" t="s">
        <v>6058</v>
      </c>
      <c r="H374" s="146" t="s">
        <v>6059</v>
      </c>
      <c r="I374" s="146" t="s">
        <v>6060</v>
      </c>
      <c r="J374" s="146" t="s">
        <v>5983</v>
      </c>
      <c r="K374" s="146" t="s">
        <v>5984</v>
      </c>
      <c r="L374" s="146" t="s">
        <v>5985</v>
      </c>
      <c r="M374" s="146" t="s">
        <v>5986</v>
      </c>
      <c r="N374" s="146" t="s">
        <v>5983</v>
      </c>
      <c r="O374" s="146" t="s">
        <v>5987</v>
      </c>
      <c r="P374" s="146" t="s">
        <v>6016</v>
      </c>
      <c r="Q374" s="146" t="s">
        <v>6017</v>
      </c>
      <c r="R374" s="146" t="s">
        <v>5990</v>
      </c>
      <c r="S374" s="146" t="s">
        <v>5991</v>
      </c>
      <c r="T374" s="148">
        <v>8</v>
      </c>
      <c r="U374" s="148">
        <v>8</v>
      </c>
      <c r="V374" s="146" t="s">
        <v>5992</v>
      </c>
      <c r="W374" s="146" t="s">
        <v>5992</v>
      </c>
      <c r="X374" s="149">
        <v>213.273</v>
      </c>
      <c r="Y374" s="149">
        <v>213.273</v>
      </c>
      <c r="Z374" s="146" t="s">
        <v>5993</v>
      </c>
      <c r="AA374" s="150">
        <v>1706.184</v>
      </c>
      <c r="AB374" s="150">
        <v>0</v>
      </c>
      <c r="AC374" s="150">
        <v>170.61799999999999</v>
      </c>
      <c r="AD374" s="151">
        <v>1876.8019999999999</v>
      </c>
      <c r="AE374" s="146" t="s">
        <v>5994</v>
      </c>
      <c r="AF374" s="146" t="s">
        <v>5993</v>
      </c>
      <c r="AG374" s="146" t="s">
        <v>5993</v>
      </c>
      <c r="AH374" s="146" t="s">
        <v>6760</v>
      </c>
      <c r="AI374" s="146" t="s">
        <v>5993</v>
      </c>
      <c r="AJ374" s="146" t="s">
        <v>5995</v>
      </c>
      <c r="AK374" s="146" t="s">
        <v>5996</v>
      </c>
      <c r="AL374" s="146" t="s">
        <v>6000</v>
      </c>
      <c r="AM374" s="138" t="s">
        <v>13</v>
      </c>
      <c r="AN374" s="138" t="s">
        <v>6058</v>
      </c>
      <c r="AO374" s="138" t="s">
        <v>5993</v>
      </c>
      <c r="AP374" s="138" t="s">
        <v>5993</v>
      </c>
      <c r="AQ374" s="141">
        <v>8</v>
      </c>
      <c r="AR374" t="s">
        <v>94</v>
      </c>
      <c r="AS374" t="s">
        <v>72</v>
      </c>
    </row>
    <row r="375" spans="1:45" s="138" customFormat="1">
      <c r="A375" s="146" t="s">
        <v>6761</v>
      </c>
      <c r="B375" s="147">
        <v>43725</v>
      </c>
      <c r="C375" s="146" t="s">
        <v>5978</v>
      </c>
      <c r="D375" s="146" t="s">
        <v>5979</v>
      </c>
      <c r="E375" s="146" t="s">
        <v>6762</v>
      </c>
      <c r="F375" s="146" t="s">
        <v>5980</v>
      </c>
      <c r="G375" s="146" t="s">
        <v>6055</v>
      </c>
      <c r="H375" s="146" t="s">
        <v>6056</v>
      </c>
      <c r="I375" s="146" t="s">
        <v>6057</v>
      </c>
      <c r="J375" s="146" t="s">
        <v>5983</v>
      </c>
      <c r="K375" s="146" t="s">
        <v>5984</v>
      </c>
      <c r="L375" s="146" t="s">
        <v>5985</v>
      </c>
      <c r="M375" s="146" t="s">
        <v>5986</v>
      </c>
      <c r="N375" s="146" t="s">
        <v>5983</v>
      </c>
      <c r="O375" s="146" t="s">
        <v>5987</v>
      </c>
      <c r="P375" s="146" t="s">
        <v>6016</v>
      </c>
      <c r="Q375" s="146" t="s">
        <v>6017</v>
      </c>
      <c r="R375" s="146" t="s">
        <v>6018</v>
      </c>
      <c r="S375" s="146" t="s">
        <v>6019</v>
      </c>
      <c r="T375" s="148">
        <v>10</v>
      </c>
      <c r="U375" s="148">
        <v>10</v>
      </c>
      <c r="V375" s="146" t="s">
        <v>5992</v>
      </c>
      <c r="W375" s="146" t="s">
        <v>5992</v>
      </c>
      <c r="X375" s="149">
        <v>155.45500000000001</v>
      </c>
      <c r="Y375" s="149">
        <v>155.45500000000001</v>
      </c>
      <c r="Z375" s="146" t="s">
        <v>5993</v>
      </c>
      <c r="AA375" s="150">
        <v>1554.55</v>
      </c>
      <c r="AB375" s="150">
        <v>0</v>
      </c>
      <c r="AC375" s="150">
        <v>155.45500000000001</v>
      </c>
      <c r="AD375" s="151">
        <v>1710.0050000000001</v>
      </c>
      <c r="AE375" s="146" t="s">
        <v>5994</v>
      </c>
      <c r="AF375" s="146" t="s">
        <v>5993</v>
      </c>
      <c r="AG375" s="146" t="s">
        <v>5993</v>
      </c>
      <c r="AH375" s="146" t="s">
        <v>6763</v>
      </c>
      <c r="AI375" s="146" t="s">
        <v>5993</v>
      </c>
      <c r="AJ375" s="146" t="s">
        <v>5995</v>
      </c>
      <c r="AK375" s="146" t="s">
        <v>5996</v>
      </c>
      <c r="AL375" s="146" t="s">
        <v>6000</v>
      </c>
      <c r="AM375" s="138" t="s">
        <v>13</v>
      </c>
      <c r="AN375" s="138" t="s">
        <v>6055</v>
      </c>
      <c r="AO375" s="138" t="s">
        <v>5993</v>
      </c>
      <c r="AP375" s="138" t="s">
        <v>5993</v>
      </c>
      <c r="AQ375" s="141">
        <v>10</v>
      </c>
      <c r="AR375" t="s">
        <v>94</v>
      </c>
      <c r="AS375" t="s">
        <v>72</v>
      </c>
    </row>
    <row r="376" spans="1:45" s="138" customFormat="1">
      <c r="A376" s="146" t="s">
        <v>6761</v>
      </c>
      <c r="B376" s="147">
        <v>43725</v>
      </c>
      <c r="C376" s="146" t="s">
        <v>5978</v>
      </c>
      <c r="D376" s="146" t="s">
        <v>5979</v>
      </c>
      <c r="E376" s="146" t="s">
        <v>6762</v>
      </c>
      <c r="F376" s="146" t="s">
        <v>5980</v>
      </c>
      <c r="G376" s="146" t="s">
        <v>6055</v>
      </c>
      <c r="H376" s="146" t="s">
        <v>6056</v>
      </c>
      <c r="I376" s="146" t="s">
        <v>6057</v>
      </c>
      <c r="J376" s="146" t="s">
        <v>5983</v>
      </c>
      <c r="K376" s="146" t="s">
        <v>5984</v>
      </c>
      <c r="L376" s="146" t="s">
        <v>5985</v>
      </c>
      <c r="M376" s="146" t="s">
        <v>5986</v>
      </c>
      <c r="N376" s="146" t="s">
        <v>5983</v>
      </c>
      <c r="O376" s="146" t="s">
        <v>5987</v>
      </c>
      <c r="P376" s="146" t="s">
        <v>6016</v>
      </c>
      <c r="Q376" s="146" t="s">
        <v>6017</v>
      </c>
      <c r="R376" s="146" t="s">
        <v>6008</v>
      </c>
      <c r="S376" s="146" t="s">
        <v>6009</v>
      </c>
      <c r="T376" s="148">
        <v>30</v>
      </c>
      <c r="U376" s="148">
        <v>30</v>
      </c>
      <c r="V376" s="146" t="s">
        <v>5992</v>
      </c>
      <c r="W376" s="146" t="s">
        <v>5992</v>
      </c>
      <c r="X376" s="149">
        <v>340</v>
      </c>
      <c r="Y376" s="149">
        <v>340</v>
      </c>
      <c r="Z376" s="146" t="s">
        <v>5993</v>
      </c>
      <c r="AA376" s="150">
        <v>10200</v>
      </c>
      <c r="AB376" s="150">
        <v>0</v>
      </c>
      <c r="AC376" s="150">
        <v>1020</v>
      </c>
      <c r="AD376" s="151">
        <v>11220</v>
      </c>
      <c r="AE376" s="146" t="s">
        <v>5994</v>
      </c>
      <c r="AF376" s="146" t="s">
        <v>5993</v>
      </c>
      <c r="AG376" s="146" t="s">
        <v>5993</v>
      </c>
      <c r="AH376" s="146" t="s">
        <v>6763</v>
      </c>
      <c r="AI376" s="146" t="s">
        <v>5993</v>
      </c>
      <c r="AJ376" s="146" t="s">
        <v>5995</v>
      </c>
      <c r="AK376" s="146" t="s">
        <v>5996</v>
      </c>
      <c r="AL376" s="146" t="s">
        <v>6000</v>
      </c>
      <c r="AM376" s="138" t="s">
        <v>13</v>
      </c>
      <c r="AN376" s="138" t="s">
        <v>6055</v>
      </c>
      <c r="AO376" s="138" t="s">
        <v>5993</v>
      </c>
      <c r="AP376" s="138" t="s">
        <v>5993</v>
      </c>
      <c r="AQ376" s="141">
        <v>30</v>
      </c>
      <c r="AR376" t="s">
        <v>94</v>
      </c>
      <c r="AS376" t="s">
        <v>72</v>
      </c>
    </row>
    <row r="377" spans="1:45" s="138" customFormat="1">
      <c r="A377" s="146" t="s">
        <v>6761</v>
      </c>
      <c r="B377" s="147">
        <v>43725</v>
      </c>
      <c r="C377" s="146" t="s">
        <v>5978</v>
      </c>
      <c r="D377" s="146" t="s">
        <v>5979</v>
      </c>
      <c r="E377" s="146" t="s">
        <v>6762</v>
      </c>
      <c r="F377" s="146" t="s">
        <v>5980</v>
      </c>
      <c r="G377" s="146" t="s">
        <v>6055</v>
      </c>
      <c r="H377" s="146" t="s">
        <v>6056</v>
      </c>
      <c r="I377" s="146" t="s">
        <v>6057</v>
      </c>
      <c r="J377" s="146" t="s">
        <v>5983</v>
      </c>
      <c r="K377" s="146" t="s">
        <v>5984</v>
      </c>
      <c r="L377" s="146" t="s">
        <v>5985</v>
      </c>
      <c r="M377" s="146" t="s">
        <v>5986</v>
      </c>
      <c r="N377" s="146" t="s">
        <v>5983</v>
      </c>
      <c r="O377" s="146" t="s">
        <v>5987</v>
      </c>
      <c r="P377" s="146" t="s">
        <v>6016</v>
      </c>
      <c r="Q377" s="146" t="s">
        <v>6017</v>
      </c>
      <c r="R377" s="146" t="s">
        <v>5990</v>
      </c>
      <c r="S377" s="146" t="s">
        <v>5991</v>
      </c>
      <c r="T377" s="148">
        <v>5</v>
      </c>
      <c r="U377" s="148">
        <v>5</v>
      </c>
      <c r="V377" s="146" t="s">
        <v>5992</v>
      </c>
      <c r="W377" s="146" t="s">
        <v>5992</v>
      </c>
      <c r="X377" s="149">
        <v>213.273</v>
      </c>
      <c r="Y377" s="149">
        <v>213.273</v>
      </c>
      <c r="Z377" s="146" t="s">
        <v>5993</v>
      </c>
      <c r="AA377" s="150">
        <v>1066.365</v>
      </c>
      <c r="AB377" s="150">
        <v>0</v>
      </c>
      <c r="AC377" s="150">
        <v>106.637</v>
      </c>
      <c r="AD377" s="151">
        <v>1173.002</v>
      </c>
      <c r="AE377" s="146" t="s">
        <v>5994</v>
      </c>
      <c r="AF377" s="146" t="s">
        <v>5993</v>
      </c>
      <c r="AG377" s="146" t="s">
        <v>5993</v>
      </c>
      <c r="AH377" s="146" t="s">
        <v>6763</v>
      </c>
      <c r="AI377" s="146" t="s">
        <v>5993</v>
      </c>
      <c r="AJ377" s="146" t="s">
        <v>5995</v>
      </c>
      <c r="AK377" s="146" t="s">
        <v>5996</v>
      </c>
      <c r="AL377" s="146" t="s">
        <v>6000</v>
      </c>
      <c r="AM377" s="138" t="s">
        <v>13</v>
      </c>
      <c r="AN377" s="138" t="s">
        <v>6055</v>
      </c>
      <c r="AO377" s="138" t="s">
        <v>5993</v>
      </c>
      <c r="AP377" s="138" t="s">
        <v>5993</v>
      </c>
      <c r="AQ377" s="141">
        <v>5</v>
      </c>
      <c r="AR377" t="s">
        <v>94</v>
      </c>
      <c r="AS377" t="s">
        <v>72</v>
      </c>
    </row>
    <row r="378" spans="1:45" s="138" customFormat="1">
      <c r="A378" s="146" t="s">
        <v>6764</v>
      </c>
      <c r="B378" s="147">
        <v>43725</v>
      </c>
      <c r="C378" s="146" t="s">
        <v>5978</v>
      </c>
      <c r="D378" s="146" t="s">
        <v>5979</v>
      </c>
      <c r="E378" s="146" t="s">
        <v>6765</v>
      </c>
      <c r="F378" s="146" t="s">
        <v>5980</v>
      </c>
      <c r="G378" s="146" t="s">
        <v>6020</v>
      </c>
      <c r="H378" s="146" t="s">
        <v>6021</v>
      </c>
      <c r="I378" s="146" t="s">
        <v>6104</v>
      </c>
      <c r="J378" s="146" t="s">
        <v>5983</v>
      </c>
      <c r="K378" s="146" t="s">
        <v>5984</v>
      </c>
      <c r="L378" s="146" t="s">
        <v>5985</v>
      </c>
      <c r="M378" s="146" t="s">
        <v>5986</v>
      </c>
      <c r="N378" s="146" t="s">
        <v>5983</v>
      </c>
      <c r="O378" s="146" t="s">
        <v>5987</v>
      </c>
      <c r="P378" s="146" t="s">
        <v>6016</v>
      </c>
      <c r="Q378" s="146" t="s">
        <v>6017</v>
      </c>
      <c r="R378" s="146" t="s">
        <v>6018</v>
      </c>
      <c r="S378" s="146" t="s">
        <v>6019</v>
      </c>
      <c r="T378" s="148">
        <v>7</v>
      </c>
      <c r="U378" s="148">
        <v>7</v>
      </c>
      <c r="V378" s="146" t="s">
        <v>5992</v>
      </c>
      <c r="W378" s="146" t="s">
        <v>5992</v>
      </c>
      <c r="X378" s="149">
        <v>155.45500000000001</v>
      </c>
      <c r="Y378" s="149">
        <v>155.45500000000001</v>
      </c>
      <c r="Z378" s="146" t="s">
        <v>5993</v>
      </c>
      <c r="AA378" s="150">
        <v>1088.1849999999999</v>
      </c>
      <c r="AB378" s="150">
        <v>0</v>
      </c>
      <c r="AC378" s="150">
        <v>108.819</v>
      </c>
      <c r="AD378" s="151">
        <v>1197.0039999999999</v>
      </c>
      <c r="AE378" s="146" t="s">
        <v>5994</v>
      </c>
      <c r="AF378" s="146" t="s">
        <v>5993</v>
      </c>
      <c r="AG378" s="146" t="s">
        <v>5993</v>
      </c>
      <c r="AH378" s="146" t="s">
        <v>6766</v>
      </c>
      <c r="AI378" s="146" t="s">
        <v>5993</v>
      </c>
      <c r="AJ378" s="146" t="s">
        <v>5995</v>
      </c>
      <c r="AK378" s="146" t="s">
        <v>5996</v>
      </c>
      <c r="AL378" s="146" t="s">
        <v>6000</v>
      </c>
      <c r="AM378" s="138" t="s">
        <v>5993</v>
      </c>
      <c r="AN378" s="138" t="s">
        <v>6103</v>
      </c>
      <c r="AO378" s="138" t="s">
        <v>6104</v>
      </c>
      <c r="AP378" s="138" t="s">
        <v>13</v>
      </c>
      <c r="AQ378" s="141">
        <v>7</v>
      </c>
      <c r="AR378" t="s">
        <v>95</v>
      </c>
      <c r="AS378" t="s">
        <v>72</v>
      </c>
    </row>
    <row r="379" spans="1:45" s="138" customFormat="1">
      <c r="A379" s="146" t="s">
        <v>6764</v>
      </c>
      <c r="B379" s="147">
        <v>43725</v>
      </c>
      <c r="C379" s="146" t="s">
        <v>5978</v>
      </c>
      <c r="D379" s="146" t="s">
        <v>5979</v>
      </c>
      <c r="E379" s="146" t="s">
        <v>6765</v>
      </c>
      <c r="F379" s="146" t="s">
        <v>5980</v>
      </c>
      <c r="G379" s="146" t="s">
        <v>6020</v>
      </c>
      <c r="H379" s="146" t="s">
        <v>6021</v>
      </c>
      <c r="I379" s="146" t="s">
        <v>6104</v>
      </c>
      <c r="J379" s="146" t="s">
        <v>5983</v>
      </c>
      <c r="K379" s="146" t="s">
        <v>5984</v>
      </c>
      <c r="L379" s="146" t="s">
        <v>5985</v>
      </c>
      <c r="M379" s="146" t="s">
        <v>5986</v>
      </c>
      <c r="N379" s="146" t="s">
        <v>5983</v>
      </c>
      <c r="O379" s="146" t="s">
        <v>5987</v>
      </c>
      <c r="P379" s="146" t="s">
        <v>6016</v>
      </c>
      <c r="Q379" s="146" t="s">
        <v>6017</v>
      </c>
      <c r="R379" s="146" t="s">
        <v>6008</v>
      </c>
      <c r="S379" s="146" t="s">
        <v>6009</v>
      </c>
      <c r="T379" s="148">
        <v>2</v>
      </c>
      <c r="U379" s="148">
        <v>2</v>
      </c>
      <c r="V379" s="146" t="s">
        <v>5992</v>
      </c>
      <c r="W379" s="146" t="s">
        <v>5992</v>
      </c>
      <c r="X379" s="149">
        <v>355.45499999999998</v>
      </c>
      <c r="Y379" s="149">
        <v>355.45499999999998</v>
      </c>
      <c r="Z379" s="146" t="s">
        <v>5993</v>
      </c>
      <c r="AA379" s="150">
        <v>710.91</v>
      </c>
      <c r="AB379" s="150">
        <v>0</v>
      </c>
      <c r="AC379" s="150">
        <v>71.090999999999994</v>
      </c>
      <c r="AD379" s="151">
        <v>782.00099999999998</v>
      </c>
      <c r="AE379" s="146" t="s">
        <v>5994</v>
      </c>
      <c r="AF379" s="146" t="s">
        <v>5993</v>
      </c>
      <c r="AG379" s="146" t="s">
        <v>5993</v>
      </c>
      <c r="AH379" s="146" t="s">
        <v>6766</v>
      </c>
      <c r="AI379" s="146" t="s">
        <v>5993</v>
      </c>
      <c r="AJ379" s="146" t="s">
        <v>5995</v>
      </c>
      <c r="AK379" s="146" t="s">
        <v>5996</v>
      </c>
      <c r="AL379" s="146" t="s">
        <v>6000</v>
      </c>
      <c r="AM379" s="138" t="s">
        <v>5993</v>
      </c>
      <c r="AN379" s="138" t="s">
        <v>6103</v>
      </c>
      <c r="AO379" s="138" t="s">
        <v>6104</v>
      </c>
      <c r="AP379" s="138" t="s">
        <v>13</v>
      </c>
      <c r="AQ379" s="141">
        <v>2</v>
      </c>
      <c r="AR379" t="s">
        <v>95</v>
      </c>
      <c r="AS379" t="s">
        <v>72</v>
      </c>
    </row>
    <row r="380" spans="1:45" s="138" customFormat="1">
      <c r="A380" s="146" t="s">
        <v>6764</v>
      </c>
      <c r="B380" s="147">
        <v>43725</v>
      </c>
      <c r="C380" s="146" t="s">
        <v>5978</v>
      </c>
      <c r="D380" s="146" t="s">
        <v>5979</v>
      </c>
      <c r="E380" s="146" t="s">
        <v>6765</v>
      </c>
      <c r="F380" s="146" t="s">
        <v>5980</v>
      </c>
      <c r="G380" s="146" t="s">
        <v>6020</v>
      </c>
      <c r="H380" s="146" t="s">
        <v>6021</v>
      </c>
      <c r="I380" s="146" t="s">
        <v>6104</v>
      </c>
      <c r="J380" s="146" t="s">
        <v>5983</v>
      </c>
      <c r="K380" s="146" t="s">
        <v>5984</v>
      </c>
      <c r="L380" s="146" t="s">
        <v>5985</v>
      </c>
      <c r="M380" s="146" t="s">
        <v>5986</v>
      </c>
      <c r="N380" s="146" t="s">
        <v>5983</v>
      </c>
      <c r="O380" s="146" t="s">
        <v>5987</v>
      </c>
      <c r="P380" s="146" t="s">
        <v>6016</v>
      </c>
      <c r="Q380" s="146" t="s">
        <v>6017</v>
      </c>
      <c r="R380" s="146" t="s">
        <v>5990</v>
      </c>
      <c r="S380" s="146" t="s">
        <v>5991</v>
      </c>
      <c r="T380" s="148">
        <v>4</v>
      </c>
      <c r="U380" s="148">
        <v>4</v>
      </c>
      <c r="V380" s="146" t="s">
        <v>5992</v>
      </c>
      <c r="W380" s="146" t="s">
        <v>5992</v>
      </c>
      <c r="X380" s="149">
        <v>213.273</v>
      </c>
      <c r="Y380" s="149">
        <v>213.273</v>
      </c>
      <c r="Z380" s="146" t="s">
        <v>5993</v>
      </c>
      <c r="AA380" s="150">
        <v>853.09199999999998</v>
      </c>
      <c r="AB380" s="150">
        <v>0</v>
      </c>
      <c r="AC380" s="150">
        <v>85.308999999999997</v>
      </c>
      <c r="AD380" s="151">
        <v>938.40099999999995</v>
      </c>
      <c r="AE380" s="146" t="s">
        <v>5994</v>
      </c>
      <c r="AF380" s="146" t="s">
        <v>5993</v>
      </c>
      <c r="AG380" s="146" t="s">
        <v>5993</v>
      </c>
      <c r="AH380" s="146" t="s">
        <v>6766</v>
      </c>
      <c r="AI380" s="146" t="s">
        <v>5993</v>
      </c>
      <c r="AJ380" s="146" t="s">
        <v>5995</v>
      </c>
      <c r="AK380" s="146" t="s">
        <v>5996</v>
      </c>
      <c r="AL380" s="146" t="s">
        <v>6000</v>
      </c>
      <c r="AM380" s="138" t="s">
        <v>5993</v>
      </c>
      <c r="AN380" s="138" t="s">
        <v>6103</v>
      </c>
      <c r="AO380" s="138" t="s">
        <v>6104</v>
      </c>
      <c r="AP380" s="138" t="s">
        <v>13</v>
      </c>
      <c r="AQ380" s="141">
        <v>4</v>
      </c>
      <c r="AR380" t="s">
        <v>95</v>
      </c>
      <c r="AS380" t="s">
        <v>72</v>
      </c>
    </row>
    <row r="381" spans="1:45" s="138" customFormat="1">
      <c r="A381" s="146" t="s">
        <v>6764</v>
      </c>
      <c r="B381" s="147">
        <v>43725</v>
      </c>
      <c r="C381" s="146" t="s">
        <v>5978</v>
      </c>
      <c r="D381" s="146" t="s">
        <v>5979</v>
      </c>
      <c r="E381" s="146" t="s">
        <v>6765</v>
      </c>
      <c r="F381" s="146" t="s">
        <v>5980</v>
      </c>
      <c r="G381" s="146" t="s">
        <v>6020</v>
      </c>
      <c r="H381" s="146" t="s">
        <v>6021</v>
      </c>
      <c r="I381" s="146" t="s">
        <v>6104</v>
      </c>
      <c r="J381" s="146" t="s">
        <v>5983</v>
      </c>
      <c r="K381" s="146" t="s">
        <v>5984</v>
      </c>
      <c r="L381" s="146" t="s">
        <v>5985</v>
      </c>
      <c r="M381" s="146" t="s">
        <v>5986</v>
      </c>
      <c r="N381" s="146" t="s">
        <v>5983</v>
      </c>
      <c r="O381" s="146" t="s">
        <v>5987</v>
      </c>
      <c r="P381" s="146" t="s">
        <v>6016</v>
      </c>
      <c r="Q381" s="146" t="s">
        <v>6017</v>
      </c>
      <c r="R381" s="146" t="s">
        <v>5998</v>
      </c>
      <c r="S381" s="146" t="s">
        <v>5999</v>
      </c>
      <c r="T381" s="148">
        <v>4</v>
      </c>
      <c r="U381" s="148">
        <v>4</v>
      </c>
      <c r="V381" s="146" t="s">
        <v>5992</v>
      </c>
      <c r="W381" s="146" t="s">
        <v>5992</v>
      </c>
      <c r="X381" s="149">
        <v>313.63600000000002</v>
      </c>
      <c r="Y381" s="149">
        <v>313.63600000000002</v>
      </c>
      <c r="Z381" s="146" t="s">
        <v>5993</v>
      </c>
      <c r="AA381" s="150">
        <v>1254.5440000000001</v>
      </c>
      <c r="AB381" s="150">
        <v>0</v>
      </c>
      <c r="AC381" s="150">
        <v>125.455</v>
      </c>
      <c r="AD381" s="151">
        <v>1379.999</v>
      </c>
      <c r="AE381" s="146" t="s">
        <v>5994</v>
      </c>
      <c r="AF381" s="146" t="s">
        <v>5993</v>
      </c>
      <c r="AG381" s="146" t="s">
        <v>5993</v>
      </c>
      <c r="AH381" s="146" t="s">
        <v>6766</v>
      </c>
      <c r="AI381" s="146" t="s">
        <v>5993</v>
      </c>
      <c r="AJ381" s="146" t="s">
        <v>5995</v>
      </c>
      <c r="AK381" s="146" t="s">
        <v>5996</v>
      </c>
      <c r="AL381" s="146" t="s">
        <v>6000</v>
      </c>
      <c r="AM381" s="138" t="s">
        <v>5993</v>
      </c>
      <c r="AN381" s="138" t="s">
        <v>6103</v>
      </c>
      <c r="AO381" s="138" t="s">
        <v>6104</v>
      </c>
      <c r="AP381" s="138" t="s">
        <v>13</v>
      </c>
      <c r="AQ381" s="141">
        <v>4</v>
      </c>
      <c r="AR381" t="s">
        <v>95</v>
      </c>
      <c r="AS381" t="s">
        <v>72</v>
      </c>
    </row>
    <row r="382" spans="1:45" s="138" customFormat="1">
      <c r="A382" s="146" t="s">
        <v>6764</v>
      </c>
      <c r="B382" s="147">
        <v>43725</v>
      </c>
      <c r="C382" s="146" t="s">
        <v>5978</v>
      </c>
      <c r="D382" s="146" t="s">
        <v>5979</v>
      </c>
      <c r="E382" s="146" t="s">
        <v>6765</v>
      </c>
      <c r="F382" s="146" t="s">
        <v>5980</v>
      </c>
      <c r="G382" s="146" t="s">
        <v>6020</v>
      </c>
      <c r="H382" s="146" t="s">
        <v>6021</v>
      </c>
      <c r="I382" s="146" t="s">
        <v>6104</v>
      </c>
      <c r="J382" s="146" t="s">
        <v>5983</v>
      </c>
      <c r="K382" s="146" t="s">
        <v>5984</v>
      </c>
      <c r="L382" s="146" t="s">
        <v>5985</v>
      </c>
      <c r="M382" s="146" t="s">
        <v>5986</v>
      </c>
      <c r="N382" s="146" t="s">
        <v>5983</v>
      </c>
      <c r="O382" s="146" t="s">
        <v>5987</v>
      </c>
      <c r="P382" s="146" t="s">
        <v>6016</v>
      </c>
      <c r="Q382" s="146" t="s">
        <v>6017</v>
      </c>
      <c r="R382" s="146" t="s">
        <v>6001</v>
      </c>
      <c r="S382" s="146" t="s">
        <v>6002</v>
      </c>
      <c r="T382" s="148">
        <v>2</v>
      </c>
      <c r="U382" s="148">
        <v>2</v>
      </c>
      <c r="V382" s="146" t="s">
        <v>5992</v>
      </c>
      <c r="W382" s="146" t="s">
        <v>5992</v>
      </c>
      <c r="X382" s="149">
        <v>313.63600000000002</v>
      </c>
      <c r="Y382" s="149">
        <v>313.63600000000002</v>
      </c>
      <c r="Z382" s="146" t="s">
        <v>5993</v>
      </c>
      <c r="AA382" s="150">
        <v>627.27200000000005</v>
      </c>
      <c r="AB382" s="150">
        <v>0</v>
      </c>
      <c r="AC382" s="150">
        <v>62.726999999999997</v>
      </c>
      <c r="AD382" s="151">
        <v>689.99900000000002</v>
      </c>
      <c r="AE382" s="146" t="s">
        <v>5994</v>
      </c>
      <c r="AF382" s="146" t="s">
        <v>5993</v>
      </c>
      <c r="AG382" s="146" t="s">
        <v>5993</v>
      </c>
      <c r="AH382" s="146" t="s">
        <v>6766</v>
      </c>
      <c r="AI382" s="146" t="s">
        <v>5993</v>
      </c>
      <c r="AJ382" s="146" t="s">
        <v>5995</v>
      </c>
      <c r="AK382" s="146" t="s">
        <v>5996</v>
      </c>
      <c r="AL382" s="146" t="s">
        <v>6000</v>
      </c>
      <c r="AM382" s="138" t="s">
        <v>5993</v>
      </c>
      <c r="AN382" s="138" t="s">
        <v>6103</v>
      </c>
      <c r="AO382" s="138" t="s">
        <v>6104</v>
      </c>
      <c r="AP382" s="138" t="s">
        <v>13</v>
      </c>
      <c r="AQ382" s="141">
        <v>2</v>
      </c>
      <c r="AR382" t="s">
        <v>95</v>
      </c>
      <c r="AS382" t="s">
        <v>72</v>
      </c>
    </row>
    <row r="383" spans="1:45" s="138" customFormat="1">
      <c r="A383" s="146" t="s">
        <v>6764</v>
      </c>
      <c r="B383" s="147">
        <v>43725</v>
      </c>
      <c r="C383" s="146" t="s">
        <v>5978</v>
      </c>
      <c r="D383" s="146" t="s">
        <v>5979</v>
      </c>
      <c r="E383" s="146" t="s">
        <v>6765</v>
      </c>
      <c r="F383" s="146" t="s">
        <v>5980</v>
      </c>
      <c r="G383" s="146" t="s">
        <v>6020</v>
      </c>
      <c r="H383" s="146" t="s">
        <v>6021</v>
      </c>
      <c r="I383" s="146" t="s">
        <v>6104</v>
      </c>
      <c r="J383" s="146" t="s">
        <v>5983</v>
      </c>
      <c r="K383" s="146" t="s">
        <v>5984</v>
      </c>
      <c r="L383" s="146" t="s">
        <v>5985</v>
      </c>
      <c r="M383" s="146" t="s">
        <v>5986</v>
      </c>
      <c r="N383" s="146" t="s">
        <v>5983</v>
      </c>
      <c r="O383" s="146" t="s">
        <v>5987</v>
      </c>
      <c r="P383" s="146" t="s">
        <v>6016</v>
      </c>
      <c r="Q383" s="146" t="s">
        <v>6017</v>
      </c>
      <c r="R383" s="146" t="s">
        <v>6024</v>
      </c>
      <c r="S383" s="146" t="s">
        <v>6025</v>
      </c>
      <c r="T383" s="148">
        <v>2</v>
      </c>
      <c r="U383" s="148">
        <v>2</v>
      </c>
      <c r="V383" s="146" t="s">
        <v>5992</v>
      </c>
      <c r="W383" s="146" t="s">
        <v>5992</v>
      </c>
      <c r="X383" s="149">
        <v>313.63600000000002</v>
      </c>
      <c r="Y383" s="149">
        <v>313.63600000000002</v>
      </c>
      <c r="Z383" s="146" t="s">
        <v>5993</v>
      </c>
      <c r="AA383" s="150">
        <v>627.27200000000005</v>
      </c>
      <c r="AB383" s="150">
        <v>0</v>
      </c>
      <c r="AC383" s="150">
        <v>62.726999999999997</v>
      </c>
      <c r="AD383" s="151">
        <v>689.99900000000002</v>
      </c>
      <c r="AE383" s="146" t="s">
        <v>5994</v>
      </c>
      <c r="AF383" s="146" t="s">
        <v>5993</v>
      </c>
      <c r="AG383" s="146" t="s">
        <v>5993</v>
      </c>
      <c r="AH383" s="146" t="s">
        <v>6766</v>
      </c>
      <c r="AI383" s="146" t="s">
        <v>5993</v>
      </c>
      <c r="AJ383" s="146" t="s">
        <v>5995</v>
      </c>
      <c r="AK383" s="146" t="s">
        <v>5996</v>
      </c>
      <c r="AL383" s="146" t="s">
        <v>6000</v>
      </c>
      <c r="AM383" s="138" t="s">
        <v>5993</v>
      </c>
      <c r="AN383" s="138" t="s">
        <v>6103</v>
      </c>
      <c r="AO383" s="138" t="s">
        <v>6104</v>
      </c>
      <c r="AP383" s="138" t="s">
        <v>13</v>
      </c>
      <c r="AQ383" s="141">
        <v>2</v>
      </c>
      <c r="AR383" t="s">
        <v>95</v>
      </c>
      <c r="AS383" t="s">
        <v>72</v>
      </c>
    </row>
    <row r="384" spans="1:45" s="152" customFormat="1">
      <c r="A384" s="146" t="s">
        <v>6767</v>
      </c>
      <c r="B384" s="147">
        <v>43725</v>
      </c>
      <c r="C384" s="146" t="s">
        <v>5978</v>
      </c>
      <c r="D384" s="146" t="s">
        <v>5979</v>
      </c>
      <c r="E384" s="146" t="s">
        <v>6768</v>
      </c>
      <c r="F384" s="146" t="s">
        <v>5980</v>
      </c>
      <c r="G384" s="146" t="s">
        <v>6020</v>
      </c>
      <c r="H384" s="146" t="s">
        <v>6021</v>
      </c>
      <c r="I384" s="146" t="s">
        <v>6141</v>
      </c>
      <c r="J384" s="146" t="s">
        <v>5983</v>
      </c>
      <c r="K384" s="146" t="s">
        <v>5984</v>
      </c>
      <c r="L384" s="146" t="s">
        <v>5985</v>
      </c>
      <c r="M384" s="146" t="s">
        <v>5986</v>
      </c>
      <c r="N384" s="146" t="s">
        <v>5983</v>
      </c>
      <c r="O384" s="146" t="s">
        <v>5987</v>
      </c>
      <c r="P384" s="146" t="s">
        <v>6016</v>
      </c>
      <c r="Q384" s="146" t="s">
        <v>6017</v>
      </c>
      <c r="R384" s="146" t="s">
        <v>6018</v>
      </c>
      <c r="S384" s="146" t="s">
        <v>6019</v>
      </c>
      <c r="T384" s="148">
        <v>4</v>
      </c>
      <c r="U384" s="148">
        <v>4</v>
      </c>
      <c r="V384" s="146" t="s">
        <v>5992</v>
      </c>
      <c r="W384" s="146" t="s">
        <v>5992</v>
      </c>
      <c r="X384" s="149">
        <v>155.45500000000001</v>
      </c>
      <c r="Y384" s="149">
        <v>155.45500000000001</v>
      </c>
      <c r="Z384" s="146" t="s">
        <v>5993</v>
      </c>
      <c r="AA384" s="150">
        <v>621.82000000000005</v>
      </c>
      <c r="AB384" s="150">
        <v>0</v>
      </c>
      <c r="AC384" s="150">
        <v>62.182000000000002</v>
      </c>
      <c r="AD384" s="151">
        <v>684.00199999999995</v>
      </c>
      <c r="AE384" s="146" t="s">
        <v>5994</v>
      </c>
      <c r="AF384" s="146" t="s">
        <v>5993</v>
      </c>
      <c r="AG384" s="146" t="s">
        <v>5993</v>
      </c>
      <c r="AH384" s="146" t="s">
        <v>6769</v>
      </c>
      <c r="AI384" s="146" t="s">
        <v>5993</v>
      </c>
      <c r="AJ384" s="146" t="s">
        <v>5995</v>
      </c>
      <c r="AK384" s="146" t="s">
        <v>5996</v>
      </c>
      <c r="AL384" s="146" t="s">
        <v>6000</v>
      </c>
      <c r="AM384" s="138" t="s">
        <v>5993</v>
      </c>
      <c r="AN384" s="138" t="s">
        <v>6140</v>
      </c>
      <c r="AO384" s="138" t="s">
        <v>6141</v>
      </c>
      <c r="AP384" s="138" t="s">
        <v>13</v>
      </c>
      <c r="AQ384" s="141">
        <v>4</v>
      </c>
      <c r="AR384" t="s">
        <v>95</v>
      </c>
      <c r="AS384" t="s">
        <v>72</v>
      </c>
    </row>
    <row r="385" spans="1:45" s="152" customFormat="1">
      <c r="A385" s="146" t="s">
        <v>6767</v>
      </c>
      <c r="B385" s="147">
        <v>43725</v>
      </c>
      <c r="C385" s="146" t="s">
        <v>5978</v>
      </c>
      <c r="D385" s="146" t="s">
        <v>5979</v>
      </c>
      <c r="E385" s="146" t="s">
        <v>6768</v>
      </c>
      <c r="F385" s="146" t="s">
        <v>5980</v>
      </c>
      <c r="G385" s="146" t="s">
        <v>6020</v>
      </c>
      <c r="H385" s="146" t="s">
        <v>6021</v>
      </c>
      <c r="I385" s="146" t="s">
        <v>6141</v>
      </c>
      <c r="J385" s="146" t="s">
        <v>5983</v>
      </c>
      <c r="K385" s="146" t="s">
        <v>5984</v>
      </c>
      <c r="L385" s="146" t="s">
        <v>5985</v>
      </c>
      <c r="M385" s="146" t="s">
        <v>5986</v>
      </c>
      <c r="N385" s="146" t="s">
        <v>5983</v>
      </c>
      <c r="O385" s="146" t="s">
        <v>5987</v>
      </c>
      <c r="P385" s="146" t="s">
        <v>6016</v>
      </c>
      <c r="Q385" s="146" t="s">
        <v>6017</v>
      </c>
      <c r="R385" s="146" t="s">
        <v>6008</v>
      </c>
      <c r="S385" s="146" t="s">
        <v>6009</v>
      </c>
      <c r="T385" s="148">
        <v>2</v>
      </c>
      <c r="U385" s="148">
        <v>2</v>
      </c>
      <c r="V385" s="146" t="s">
        <v>5992</v>
      </c>
      <c r="W385" s="146" t="s">
        <v>5992</v>
      </c>
      <c r="X385" s="149">
        <v>355.45499999999998</v>
      </c>
      <c r="Y385" s="149">
        <v>355.45499999999998</v>
      </c>
      <c r="Z385" s="146" t="s">
        <v>5993</v>
      </c>
      <c r="AA385" s="150">
        <v>710.91</v>
      </c>
      <c r="AB385" s="150">
        <v>0</v>
      </c>
      <c r="AC385" s="150">
        <v>71.090999999999994</v>
      </c>
      <c r="AD385" s="151">
        <v>782.00099999999998</v>
      </c>
      <c r="AE385" s="146" t="s">
        <v>5994</v>
      </c>
      <c r="AF385" s="146" t="s">
        <v>5993</v>
      </c>
      <c r="AG385" s="146" t="s">
        <v>5993</v>
      </c>
      <c r="AH385" s="146" t="s">
        <v>6769</v>
      </c>
      <c r="AI385" s="146" t="s">
        <v>5993</v>
      </c>
      <c r="AJ385" s="146" t="s">
        <v>5995</v>
      </c>
      <c r="AK385" s="146" t="s">
        <v>5996</v>
      </c>
      <c r="AL385" s="146" t="s">
        <v>6000</v>
      </c>
      <c r="AM385" s="138" t="s">
        <v>5993</v>
      </c>
      <c r="AN385" s="138" t="s">
        <v>6140</v>
      </c>
      <c r="AO385" s="138" t="s">
        <v>6141</v>
      </c>
      <c r="AP385" s="138" t="s">
        <v>13</v>
      </c>
      <c r="AQ385" s="141">
        <v>2</v>
      </c>
      <c r="AR385" t="s">
        <v>95</v>
      </c>
      <c r="AS385" t="s">
        <v>72</v>
      </c>
    </row>
    <row r="386" spans="1:45" s="138" customFormat="1">
      <c r="A386" s="146" t="s">
        <v>6767</v>
      </c>
      <c r="B386" s="147">
        <v>43725</v>
      </c>
      <c r="C386" s="146" t="s">
        <v>5978</v>
      </c>
      <c r="D386" s="146" t="s">
        <v>5979</v>
      </c>
      <c r="E386" s="146" t="s">
        <v>6768</v>
      </c>
      <c r="F386" s="146" t="s">
        <v>5980</v>
      </c>
      <c r="G386" s="146" t="s">
        <v>6020</v>
      </c>
      <c r="H386" s="146" t="s">
        <v>6021</v>
      </c>
      <c r="I386" s="146" t="s">
        <v>6141</v>
      </c>
      <c r="J386" s="146" t="s">
        <v>5983</v>
      </c>
      <c r="K386" s="146" t="s">
        <v>5984</v>
      </c>
      <c r="L386" s="146" t="s">
        <v>5985</v>
      </c>
      <c r="M386" s="146" t="s">
        <v>5986</v>
      </c>
      <c r="N386" s="146" t="s">
        <v>5983</v>
      </c>
      <c r="O386" s="146" t="s">
        <v>5987</v>
      </c>
      <c r="P386" s="146" t="s">
        <v>6016</v>
      </c>
      <c r="Q386" s="146" t="s">
        <v>6017</v>
      </c>
      <c r="R386" s="146" t="s">
        <v>5990</v>
      </c>
      <c r="S386" s="146" t="s">
        <v>5991</v>
      </c>
      <c r="T386" s="148">
        <v>7</v>
      </c>
      <c r="U386" s="148">
        <v>7</v>
      </c>
      <c r="V386" s="146" t="s">
        <v>5992</v>
      </c>
      <c r="W386" s="146" t="s">
        <v>5992</v>
      </c>
      <c r="X386" s="149">
        <v>213.273</v>
      </c>
      <c r="Y386" s="149">
        <v>213.273</v>
      </c>
      <c r="Z386" s="146" t="s">
        <v>5993</v>
      </c>
      <c r="AA386" s="150">
        <v>1492.9110000000001</v>
      </c>
      <c r="AB386" s="150">
        <v>0</v>
      </c>
      <c r="AC386" s="150">
        <v>149.291</v>
      </c>
      <c r="AD386" s="151">
        <v>1642.202</v>
      </c>
      <c r="AE386" s="146" t="s">
        <v>5994</v>
      </c>
      <c r="AF386" s="146" t="s">
        <v>5993</v>
      </c>
      <c r="AG386" s="146" t="s">
        <v>5993</v>
      </c>
      <c r="AH386" s="146" t="s">
        <v>6769</v>
      </c>
      <c r="AI386" s="146" t="s">
        <v>5993</v>
      </c>
      <c r="AJ386" s="146" t="s">
        <v>5995</v>
      </c>
      <c r="AK386" s="146" t="s">
        <v>5996</v>
      </c>
      <c r="AL386" s="146" t="s">
        <v>6000</v>
      </c>
      <c r="AM386" s="138" t="s">
        <v>5993</v>
      </c>
      <c r="AN386" s="138" t="s">
        <v>6140</v>
      </c>
      <c r="AO386" s="138" t="s">
        <v>6141</v>
      </c>
      <c r="AP386" s="138" t="s">
        <v>13</v>
      </c>
      <c r="AQ386" s="141">
        <v>7</v>
      </c>
      <c r="AR386" t="s">
        <v>95</v>
      </c>
      <c r="AS386" t="s">
        <v>72</v>
      </c>
    </row>
    <row r="387" spans="1:45" s="138" customFormat="1">
      <c r="A387" s="146" t="s">
        <v>6767</v>
      </c>
      <c r="B387" s="147">
        <v>43725</v>
      </c>
      <c r="C387" s="146" t="s">
        <v>5978</v>
      </c>
      <c r="D387" s="146" t="s">
        <v>5979</v>
      </c>
      <c r="E387" s="146" t="s">
        <v>6768</v>
      </c>
      <c r="F387" s="146" t="s">
        <v>5980</v>
      </c>
      <c r="G387" s="146" t="s">
        <v>6020</v>
      </c>
      <c r="H387" s="146" t="s">
        <v>6021</v>
      </c>
      <c r="I387" s="146" t="s">
        <v>6141</v>
      </c>
      <c r="J387" s="146" t="s">
        <v>5983</v>
      </c>
      <c r="K387" s="146" t="s">
        <v>5984</v>
      </c>
      <c r="L387" s="146" t="s">
        <v>5985</v>
      </c>
      <c r="M387" s="146" t="s">
        <v>5986</v>
      </c>
      <c r="N387" s="146" t="s">
        <v>5983</v>
      </c>
      <c r="O387" s="146" t="s">
        <v>5987</v>
      </c>
      <c r="P387" s="146" t="s">
        <v>6016</v>
      </c>
      <c r="Q387" s="146" t="s">
        <v>6017</v>
      </c>
      <c r="R387" s="146" t="s">
        <v>5998</v>
      </c>
      <c r="S387" s="146" t="s">
        <v>5999</v>
      </c>
      <c r="T387" s="148">
        <v>2</v>
      </c>
      <c r="U387" s="148">
        <v>2</v>
      </c>
      <c r="V387" s="146" t="s">
        <v>5992</v>
      </c>
      <c r="W387" s="146" t="s">
        <v>5992</v>
      </c>
      <c r="X387" s="149">
        <v>313.63600000000002</v>
      </c>
      <c r="Y387" s="149">
        <v>313.63600000000002</v>
      </c>
      <c r="Z387" s="146" t="s">
        <v>5993</v>
      </c>
      <c r="AA387" s="150">
        <v>627.27200000000005</v>
      </c>
      <c r="AB387" s="150">
        <v>0</v>
      </c>
      <c r="AC387" s="150">
        <v>62.726999999999997</v>
      </c>
      <c r="AD387" s="151">
        <v>689.99900000000002</v>
      </c>
      <c r="AE387" s="146" t="s">
        <v>5994</v>
      </c>
      <c r="AF387" s="146" t="s">
        <v>5993</v>
      </c>
      <c r="AG387" s="146" t="s">
        <v>5993</v>
      </c>
      <c r="AH387" s="146" t="s">
        <v>6769</v>
      </c>
      <c r="AI387" s="146" t="s">
        <v>5993</v>
      </c>
      <c r="AJ387" s="146" t="s">
        <v>5995</v>
      </c>
      <c r="AK387" s="146" t="s">
        <v>5996</v>
      </c>
      <c r="AL387" s="146" t="s">
        <v>6000</v>
      </c>
      <c r="AM387" s="138" t="s">
        <v>5993</v>
      </c>
      <c r="AN387" s="138" t="s">
        <v>6140</v>
      </c>
      <c r="AO387" s="138" t="s">
        <v>6141</v>
      </c>
      <c r="AP387" s="138" t="s">
        <v>13</v>
      </c>
      <c r="AQ387" s="141">
        <v>2</v>
      </c>
      <c r="AR387" t="s">
        <v>95</v>
      </c>
      <c r="AS387" t="s">
        <v>72</v>
      </c>
    </row>
    <row r="388" spans="1:45" s="138" customFormat="1">
      <c r="A388" s="146" t="s">
        <v>6767</v>
      </c>
      <c r="B388" s="147">
        <v>43725</v>
      </c>
      <c r="C388" s="146" t="s">
        <v>5978</v>
      </c>
      <c r="D388" s="146" t="s">
        <v>5979</v>
      </c>
      <c r="E388" s="146" t="s">
        <v>6768</v>
      </c>
      <c r="F388" s="146" t="s">
        <v>5980</v>
      </c>
      <c r="G388" s="146" t="s">
        <v>6020</v>
      </c>
      <c r="H388" s="146" t="s">
        <v>6021</v>
      </c>
      <c r="I388" s="146" t="s">
        <v>6141</v>
      </c>
      <c r="J388" s="146" t="s">
        <v>5983</v>
      </c>
      <c r="K388" s="146" t="s">
        <v>5984</v>
      </c>
      <c r="L388" s="146" t="s">
        <v>5985</v>
      </c>
      <c r="M388" s="146" t="s">
        <v>5986</v>
      </c>
      <c r="N388" s="146" t="s">
        <v>5983</v>
      </c>
      <c r="O388" s="146" t="s">
        <v>5987</v>
      </c>
      <c r="P388" s="146" t="s">
        <v>6016</v>
      </c>
      <c r="Q388" s="146" t="s">
        <v>6017</v>
      </c>
      <c r="R388" s="146" t="s">
        <v>6001</v>
      </c>
      <c r="S388" s="146" t="s">
        <v>6002</v>
      </c>
      <c r="T388" s="148">
        <v>5</v>
      </c>
      <c r="U388" s="148">
        <v>5</v>
      </c>
      <c r="V388" s="146" t="s">
        <v>5992</v>
      </c>
      <c r="W388" s="146" t="s">
        <v>5992</v>
      </c>
      <c r="X388" s="149">
        <v>313.63600000000002</v>
      </c>
      <c r="Y388" s="149">
        <v>313.63600000000002</v>
      </c>
      <c r="Z388" s="146" t="s">
        <v>5993</v>
      </c>
      <c r="AA388" s="150">
        <v>1568.18</v>
      </c>
      <c r="AB388" s="150">
        <v>0</v>
      </c>
      <c r="AC388" s="150">
        <v>156.81800000000001</v>
      </c>
      <c r="AD388" s="151">
        <v>1724.998</v>
      </c>
      <c r="AE388" s="146" t="s">
        <v>5994</v>
      </c>
      <c r="AF388" s="146" t="s">
        <v>5993</v>
      </c>
      <c r="AG388" s="146" t="s">
        <v>5993</v>
      </c>
      <c r="AH388" s="146" t="s">
        <v>6769</v>
      </c>
      <c r="AI388" s="146" t="s">
        <v>5993</v>
      </c>
      <c r="AJ388" s="146" t="s">
        <v>5995</v>
      </c>
      <c r="AK388" s="146" t="s">
        <v>5996</v>
      </c>
      <c r="AL388" s="146" t="s">
        <v>6000</v>
      </c>
      <c r="AM388" s="138" t="s">
        <v>5993</v>
      </c>
      <c r="AN388" s="138" t="s">
        <v>6140</v>
      </c>
      <c r="AO388" s="138" t="s">
        <v>6141</v>
      </c>
      <c r="AP388" s="138" t="s">
        <v>13</v>
      </c>
      <c r="AQ388" s="141">
        <v>5</v>
      </c>
      <c r="AR388" t="s">
        <v>95</v>
      </c>
      <c r="AS388" t="s">
        <v>72</v>
      </c>
    </row>
    <row r="389" spans="1:45" s="138" customFormat="1">
      <c r="A389" s="146" t="s">
        <v>6770</v>
      </c>
      <c r="B389" s="147">
        <v>43726</v>
      </c>
      <c r="C389" s="146" t="s">
        <v>5978</v>
      </c>
      <c r="D389" s="146" t="s">
        <v>5979</v>
      </c>
      <c r="E389" s="146" t="s">
        <v>6771</v>
      </c>
      <c r="F389" s="146" t="s">
        <v>5980</v>
      </c>
      <c r="G389" s="146" t="s">
        <v>6046</v>
      </c>
      <c r="H389" s="146" t="s">
        <v>6047</v>
      </c>
      <c r="I389" s="146" t="s">
        <v>6048</v>
      </c>
      <c r="J389" s="146" t="s">
        <v>5983</v>
      </c>
      <c r="K389" s="146" t="s">
        <v>5984</v>
      </c>
      <c r="L389" s="146" t="s">
        <v>5985</v>
      </c>
      <c r="M389" s="146" t="s">
        <v>5986</v>
      </c>
      <c r="N389" s="146" t="s">
        <v>5983</v>
      </c>
      <c r="O389" s="146" t="s">
        <v>5987</v>
      </c>
      <c r="P389" s="146" t="s">
        <v>6016</v>
      </c>
      <c r="Q389" s="146" t="s">
        <v>6017</v>
      </c>
      <c r="R389" s="146" t="s">
        <v>6018</v>
      </c>
      <c r="S389" s="146" t="s">
        <v>6019</v>
      </c>
      <c r="T389" s="148">
        <v>15</v>
      </c>
      <c r="U389" s="148">
        <v>15</v>
      </c>
      <c r="V389" s="146" t="s">
        <v>5992</v>
      </c>
      <c r="W389" s="146" t="s">
        <v>5992</v>
      </c>
      <c r="X389" s="149">
        <v>155.45500000000001</v>
      </c>
      <c r="Y389" s="149">
        <v>155.45500000000001</v>
      </c>
      <c r="Z389" s="146" t="s">
        <v>5993</v>
      </c>
      <c r="AA389" s="150">
        <v>2331.8249999999998</v>
      </c>
      <c r="AB389" s="150">
        <v>0</v>
      </c>
      <c r="AC389" s="150">
        <v>233.18299999999999</v>
      </c>
      <c r="AD389" s="151">
        <v>2565.0079999999998</v>
      </c>
      <c r="AE389" s="146" t="s">
        <v>5994</v>
      </c>
      <c r="AF389" s="146" t="s">
        <v>5993</v>
      </c>
      <c r="AG389" s="146" t="s">
        <v>5993</v>
      </c>
      <c r="AH389" s="146" t="s">
        <v>6772</v>
      </c>
      <c r="AI389" s="146" t="s">
        <v>5993</v>
      </c>
      <c r="AJ389" s="146" t="s">
        <v>5995</v>
      </c>
      <c r="AK389" s="146" t="s">
        <v>5996</v>
      </c>
      <c r="AL389" s="146" t="s">
        <v>6000</v>
      </c>
      <c r="AM389" s="138" t="s">
        <v>13</v>
      </c>
      <c r="AN389" s="138" t="s">
        <v>6046</v>
      </c>
      <c r="AO389" s="138" t="s">
        <v>5993</v>
      </c>
      <c r="AP389" s="138" t="s">
        <v>5993</v>
      </c>
      <c r="AQ389" s="141">
        <v>15</v>
      </c>
      <c r="AR389" t="s">
        <v>94</v>
      </c>
      <c r="AS389" t="s">
        <v>72</v>
      </c>
    </row>
    <row r="390" spans="1:45" s="138" customFormat="1">
      <c r="A390" s="146" t="s">
        <v>6770</v>
      </c>
      <c r="B390" s="147">
        <v>43726</v>
      </c>
      <c r="C390" s="146" t="s">
        <v>5978</v>
      </c>
      <c r="D390" s="146" t="s">
        <v>5979</v>
      </c>
      <c r="E390" s="146" t="s">
        <v>6771</v>
      </c>
      <c r="F390" s="146" t="s">
        <v>5980</v>
      </c>
      <c r="G390" s="146" t="s">
        <v>6046</v>
      </c>
      <c r="H390" s="146" t="s">
        <v>6047</v>
      </c>
      <c r="I390" s="146" t="s">
        <v>6048</v>
      </c>
      <c r="J390" s="146" t="s">
        <v>5983</v>
      </c>
      <c r="K390" s="146" t="s">
        <v>5984</v>
      </c>
      <c r="L390" s="146" t="s">
        <v>5985</v>
      </c>
      <c r="M390" s="146" t="s">
        <v>5986</v>
      </c>
      <c r="N390" s="146" t="s">
        <v>5983</v>
      </c>
      <c r="O390" s="146" t="s">
        <v>5987</v>
      </c>
      <c r="P390" s="146" t="s">
        <v>6016</v>
      </c>
      <c r="Q390" s="146" t="s">
        <v>6017</v>
      </c>
      <c r="R390" s="146" t="s">
        <v>6008</v>
      </c>
      <c r="S390" s="146" t="s">
        <v>6009</v>
      </c>
      <c r="T390" s="148">
        <v>10</v>
      </c>
      <c r="U390" s="148">
        <v>10</v>
      </c>
      <c r="V390" s="146" t="s">
        <v>5992</v>
      </c>
      <c r="W390" s="146" t="s">
        <v>5992</v>
      </c>
      <c r="X390" s="149">
        <v>340</v>
      </c>
      <c r="Y390" s="149">
        <v>340</v>
      </c>
      <c r="Z390" s="146" t="s">
        <v>5993</v>
      </c>
      <c r="AA390" s="150">
        <v>3400</v>
      </c>
      <c r="AB390" s="150">
        <v>0</v>
      </c>
      <c r="AC390" s="150">
        <v>340</v>
      </c>
      <c r="AD390" s="151">
        <v>3740</v>
      </c>
      <c r="AE390" s="146" t="s">
        <v>5994</v>
      </c>
      <c r="AF390" s="146" t="s">
        <v>5993</v>
      </c>
      <c r="AG390" s="146" t="s">
        <v>5993</v>
      </c>
      <c r="AH390" s="146" t="s">
        <v>6772</v>
      </c>
      <c r="AI390" s="146" t="s">
        <v>5993</v>
      </c>
      <c r="AJ390" s="146" t="s">
        <v>5995</v>
      </c>
      <c r="AK390" s="146" t="s">
        <v>5996</v>
      </c>
      <c r="AL390" s="146" t="s">
        <v>6000</v>
      </c>
      <c r="AM390" s="138" t="s">
        <v>13</v>
      </c>
      <c r="AN390" s="138" t="s">
        <v>6046</v>
      </c>
      <c r="AO390" s="138" t="s">
        <v>5993</v>
      </c>
      <c r="AP390" s="138" t="s">
        <v>5993</v>
      </c>
      <c r="AQ390" s="141">
        <v>10</v>
      </c>
      <c r="AR390" t="s">
        <v>94</v>
      </c>
      <c r="AS390" t="s">
        <v>72</v>
      </c>
    </row>
    <row r="391" spans="1:45" s="138" customFormat="1">
      <c r="A391" s="146" t="s">
        <v>6770</v>
      </c>
      <c r="B391" s="147">
        <v>43726</v>
      </c>
      <c r="C391" s="146" t="s">
        <v>5978</v>
      </c>
      <c r="D391" s="146" t="s">
        <v>5979</v>
      </c>
      <c r="E391" s="146" t="s">
        <v>6771</v>
      </c>
      <c r="F391" s="146" t="s">
        <v>5980</v>
      </c>
      <c r="G391" s="146" t="s">
        <v>6046</v>
      </c>
      <c r="H391" s="146" t="s">
        <v>6047</v>
      </c>
      <c r="I391" s="146" t="s">
        <v>6048</v>
      </c>
      <c r="J391" s="146" t="s">
        <v>5983</v>
      </c>
      <c r="K391" s="146" t="s">
        <v>5984</v>
      </c>
      <c r="L391" s="146" t="s">
        <v>5985</v>
      </c>
      <c r="M391" s="146" t="s">
        <v>5986</v>
      </c>
      <c r="N391" s="146" t="s">
        <v>5983</v>
      </c>
      <c r="O391" s="146" t="s">
        <v>5987</v>
      </c>
      <c r="P391" s="146" t="s">
        <v>6016</v>
      </c>
      <c r="Q391" s="146" t="s">
        <v>6017</v>
      </c>
      <c r="R391" s="146" t="s">
        <v>6001</v>
      </c>
      <c r="S391" s="146" t="s">
        <v>6002</v>
      </c>
      <c r="T391" s="148">
        <v>2</v>
      </c>
      <c r="U391" s="148">
        <v>2</v>
      </c>
      <c r="V391" s="146" t="s">
        <v>5992</v>
      </c>
      <c r="W391" s="146" t="s">
        <v>5992</v>
      </c>
      <c r="X391" s="149">
        <v>300</v>
      </c>
      <c r="Y391" s="149">
        <v>300</v>
      </c>
      <c r="Z391" s="146" t="s">
        <v>5993</v>
      </c>
      <c r="AA391" s="150">
        <v>600</v>
      </c>
      <c r="AB391" s="150">
        <v>0</v>
      </c>
      <c r="AC391" s="150">
        <v>60</v>
      </c>
      <c r="AD391" s="151">
        <v>660</v>
      </c>
      <c r="AE391" s="146" t="s">
        <v>5994</v>
      </c>
      <c r="AF391" s="146" t="s">
        <v>5993</v>
      </c>
      <c r="AG391" s="146" t="s">
        <v>5993</v>
      </c>
      <c r="AH391" s="146" t="s">
        <v>6772</v>
      </c>
      <c r="AI391" s="146" t="s">
        <v>5993</v>
      </c>
      <c r="AJ391" s="146" t="s">
        <v>5995</v>
      </c>
      <c r="AK391" s="146" t="s">
        <v>5996</v>
      </c>
      <c r="AL391" s="146" t="s">
        <v>6000</v>
      </c>
      <c r="AM391" s="138" t="s">
        <v>13</v>
      </c>
      <c r="AN391" s="138" t="s">
        <v>6046</v>
      </c>
      <c r="AO391" s="138" t="s">
        <v>5993</v>
      </c>
      <c r="AP391" s="138" t="s">
        <v>5993</v>
      </c>
      <c r="AQ391" s="141">
        <v>2</v>
      </c>
      <c r="AR391" t="s">
        <v>94</v>
      </c>
      <c r="AS391" t="s">
        <v>72</v>
      </c>
    </row>
    <row r="392" spans="1:45" s="138" customFormat="1">
      <c r="A392" s="146" t="s">
        <v>6770</v>
      </c>
      <c r="B392" s="147">
        <v>43726</v>
      </c>
      <c r="C392" s="146" t="s">
        <v>5978</v>
      </c>
      <c r="D392" s="146" t="s">
        <v>5979</v>
      </c>
      <c r="E392" s="146" t="s">
        <v>6771</v>
      </c>
      <c r="F392" s="146" t="s">
        <v>5980</v>
      </c>
      <c r="G392" s="146" t="s">
        <v>6046</v>
      </c>
      <c r="H392" s="146" t="s">
        <v>6047</v>
      </c>
      <c r="I392" s="146" t="s">
        <v>6048</v>
      </c>
      <c r="J392" s="146" t="s">
        <v>5983</v>
      </c>
      <c r="K392" s="146" t="s">
        <v>5984</v>
      </c>
      <c r="L392" s="146" t="s">
        <v>5985</v>
      </c>
      <c r="M392" s="146" t="s">
        <v>5986</v>
      </c>
      <c r="N392" s="146" t="s">
        <v>5983</v>
      </c>
      <c r="O392" s="146" t="s">
        <v>5987</v>
      </c>
      <c r="P392" s="146" t="s">
        <v>6016</v>
      </c>
      <c r="Q392" s="146" t="s">
        <v>6017</v>
      </c>
      <c r="R392" s="146" t="s">
        <v>5998</v>
      </c>
      <c r="S392" s="146" t="s">
        <v>5999</v>
      </c>
      <c r="T392" s="148">
        <v>3</v>
      </c>
      <c r="U392" s="148">
        <v>3</v>
      </c>
      <c r="V392" s="146" t="s">
        <v>5992</v>
      </c>
      <c r="W392" s="146" t="s">
        <v>5992</v>
      </c>
      <c r="X392" s="149">
        <v>300</v>
      </c>
      <c r="Y392" s="149">
        <v>300</v>
      </c>
      <c r="Z392" s="146" t="s">
        <v>5993</v>
      </c>
      <c r="AA392" s="150">
        <v>900</v>
      </c>
      <c r="AB392" s="150">
        <v>0</v>
      </c>
      <c r="AC392" s="150">
        <v>90</v>
      </c>
      <c r="AD392" s="151">
        <v>990</v>
      </c>
      <c r="AE392" s="146" t="s">
        <v>5994</v>
      </c>
      <c r="AF392" s="146" t="s">
        <v>5993</v>
      </c>
      <c r="AG392" s="146" t="s">
        <v>5993</v>
      </c>
      <c r="AH392" s="146" t="s">
        <v>6772</v>
      </c>
      <c r="AI392" s="146" t="s">
        <v>5993</v>
      </c>
      <c r="AJ392" s="146" t="s">
        <v>5995</v>
      </c>
      <c r="AK392" s="146" t="s">
        <v>5996</v>
      </c>
      <c r="AL392" s="146" t="s">
        <v>6000</v>
      </c>
      <c r="AM392" s="138" t="s">
        <v>13</v>
      </c>
      <c r="AN392" s="138" t="s">
        <v>6046</v>
      </c>
      <c r="AO392" s="138" t="s">
        <v>5993</v>
      </c>
      <c r="AP392" s="138" t="s">
        <v>5993</v>
      </c>
      <c r="AQ392" s="141">
        <v>3</v>
      </c>
      <c r="AR392" t="s">
        <v>94</v>
      </c>
      <c r="AS392" t="s">
        <v>72</v>
      </c>
    </row>
    <row r="393" spans="1:45" s="138" customFormat="1">
      <c r="A393" s="146" t="s">
        <v>6770</v>
      </c>
      <c r="B393" s="147">
        <v>43726</v>
      </c>
      <c r="C393" s="146" t="s">
        <v>5978</v>
      </c>
      <c r="D393" s="146" t="s">
        <v>5979</v>
      </c>
      <c r="E393" s="146" t="s">
        <v>6771</v>
      </c>
      <c r="F393" s="146" t="s">
        <v>5980</v>
      </c>
      <c r="G393" s="146" t="s">
        <v>6046</v>
      </c>
      <c r="H393" s="146" t="s">
        <v>6047</v>
      </c>
      <c r="I393" s="146" t="s">
        <v>6048</v>
      </c>
      <c r="J393" s="146" t="s">
        <v>5983</v>
      </c>
      <c r="K393" s="146" t="s">
        <v>5984</v>
      </c>
      <c r="L393" s="146" t="s">
        <v>5985</v>
      </c>
      <c r="M393" s="146" t="s">
        <v>5986</v>
      </c>
      <c r="N393" s="146" t="s">
        <v>5983</v>
      </c>
      <c r="O393" s="146" t="s">
        <v>5987</v>
      </c>
      <c r="P393" s="146" t="s">
        <v>6016</v>
      </c>
      <c r="Q393" s="146" t="s">
        <v>6017</v>
      </c>
      <c r="R393" s="146" t="s">
        <v>5990</v>
      </c>
      <c r="S393" s="146" t="s">
        <v>5991</v>
      </c>
      <c r="T393" s="148">
        <v>10</v>
      </c>
      <c r="U393" s="148">
        <v>10</v>
      </c>
      <c r="V393" s="146" t="s">
        <v>5992</v>
      </c>
      <c r="W393" s="146" t="s">
        <v>5992</v>
      </c>
      <c r="X393" s="149">
        <v>213.273</v>
      </c>
      <c r="Y393" s="149">
        <v>213.273</v>
      </c>
      <c r="Z393" s="146" t="s">
        <v>5993</v>
      </c>
      <c r="AA393" s="150">
        <v>2132.73</v>
      </c>
      <c r="AB393" s="150">
        <v>0</v>
      </c>
      <c r="AC393" s="150">
        <v>213.273</v>
      </c>
      <c r="AD393" s="151">
        <v>2346.0030000000002</v>
      </c>
      <c r="AE393" s="146" t="s">
        <v>5994</v>
      </c>
      <c r="AF393" s="146" t="s">
        <v>5993</v>
      </c>
      <c r="AG393" s="146" t="s">
        <v>5993</v>
      </c>
      <c r="AH393" s="146" t="s">
        <v>6772</v>
      </c>
      <c r="AI393" s="146" t="s">
        <v>5993</v>
      </c>
      <c r="AJ393" s="146" t="s">
        <v>5995</v>
      </c>
      <c r="AK393" s="146" t="s">
        <v>5996</v>
      </c>
      <c r="AL393" s="146" t="s">
        <v>6000</v>
      </c>
      <c r="AM393" s="138" t="s">
        <v>13</v>
      </c>
      <c r="AN393" s="138" t="s">
        <v>6046</v>
      </c>
      <c r="AO393" s="138" t="s">
        <v>5993</v>
      </c>
      <c r="AP393" s="138" t="s">
        <v>5993</v>
      </c>
      <c r="AQ393" s="141">
        <v>10</v>
      </c>
      <c r="AR393" t="s">
        <v>94</v>
      </c>
      <c r="AS393" t="s">
        <v>72</v>
      </c>
    </row>
    <row r="394" spans="1:45" s="138" customFormat="1">
      <c r="A394" s="146" t="s">
        <v>6770</v>
      </c>
      <c r="B394" s="147">
        <v>43726</v>
      </c>
      <c r="C394" s="146" t="s">
        <v>5978</v>
      </c>
      <c r="D394" s="146" t="s">
        <v>5979</v>
      </c>
      <c r="E394" s="146" t="s">
        <v>6771</v>
      </c>
      <c r="F394" s="146" t="s">
        <v>5980</v>
      </c>
      <c r="G394" s="146" t="s">
        <v>6046</v>
      </c>
      <c r="H394" s="146" t="s">
        <v>6047</v>
      </c>
      <c r="I394" s="146" t="s">
        <v>6048</v>
      </c>
      <c r="J394" s="146" t="s">
        <v>5983</v>
      </c>
      <c r="K394" s="146" t="s">
        <v>5984</v>
      </c>
      <c r="L394" s="146" t="s">
        <v>5985</v>
      </c>
      <c r="M394" s="146" t="s">
        <v>5986</v>
      </c>
      <c r="N394" s="146" t="s">
        <v>5983</v>
      </c>
      <c r="O394" s="146" t="s">
        <v>5987</v>
      </c>
      <c r="P394" s="146" t="s">
        <v>6016</v>
      </c>
      <c r="Q394" s="146" t="s">
        <v>6017</v>
      </c>
      <c r="R394" s="146" t="s">
        <v>6024</v>
      </c>
      <c r="S394" s="146" t="s">
        <v>6025</v>
      </c>
      <c r="T394" s="148">
        <v>2</v>
      </c>
      <c r="U394" s="148">
        <v>2</v>
      </c>
      <c r="V394" s="146" t="s">
        <v>5992</v>
      </c>
      <c r="W394" s="146" t="s">
        <v>5992</v>
      </c>
      <c r="X394" s="149">
        <v>300</v>
      </c>
      <c r="Y394" s="149">
        <v>300</v>
      </c>
      <c r="Z394" s="146" t="s">
        <v>5993</v>
      </c>
      <c r="AA394" s="150">
        <v>600</v>
      </c>
      <c r="AB394" s="150">
        <v>0</v>
      </c>
      <c r="AC394" s="150">
        <v>60</v>
      </c>
      <c r="AD394" s="151">
        <v>660</v>
      </c>
      <c r="AE394" s="146" t="s">
        <v>5994</v>
      </c>
      <c r="AF394" s="146" t="s">
        <v>5993</v>
      </c>
      <c r="AG394" s="146" t="s">
        <v>5993</v>
      </c>
      <c r="AH394" s="146" t="s">
        <v>6772</v>
      </c>
      <c r="AI394" s="146" t="s">
        <v>5993</v>
      </c>
      <c r="AJ394" s="146" t="s">
        <v>5995</v>
      </c>
      <c r="AK394" s="146" t="s">
        <v>5996</v>
      </c>
      <c r="AL394" s="146" t="s">
        <v>6000</v>
      </c>
      <c r="AM394" s="138" t="s">
        <v>13</v>
      </c>
      <c r="AN394" s="138" t="s">
        <v>6046</v>
      </c>
      <c r="AO394" s="138" t="s">
        <v>5993</v>
      </c>
      <c r="AP394" s="138" t="s">
        <v>5993</v>
      </c>
      <c r="AQ394" s="141">
        <v>2</v>
      </c>
      <c r="AR394" t="s">
        <v>94</v>
      </c>
      <c r="AS394" t="s">
        <v>72</v>
      </c>
    </row>
    <row r="395" spans="1:45" s="138" customFormat="1">
      <c r="A395" s="146" t="s">
        <v>6773</v>
      </c>
      <c r="B395" s="147">
        <v>43726</v>
      </c>
      <c r="C395" s="146" t="s">
        <v>5978</v>
      </c>
      <c r="D395" s="146" t="s">
        <v>5979</v>
      </c>
      <c r="E395" s="146" t="s">
        <v>6774</v>
      </c>
      <c r="F395" s="146" t="s">
        <v>5980</v>
      </c>
      <c r="G395" s="146" t="s">
        <v>5981</v>
      </c>
      <c r="H395" s="146" t="s">
        <v>5299</v>
      </c>
      <c r="I395" s="146" t="s">
        <v>5982</v>
      </c>
      <c r="J395" s="146" t="s">
        <v>5983</v>
      </c>
      <c r="K395" s="146" t="s">
        <v>6516</v>
      </c>
      <c r="L395" s="146" t="s">
        <v>6517</v>
      </c>
      <c r="M395" s="146" t="s">
        <v>5986</v>
      </c>
      <c r="N395" s="146" t="s">
        <v>5983</v>
      </c>
      <c r="O395" s="146" t="s">
        <v>5987</v>
      </c>
      <c r="P395" s="146" t="s">
        <v>5988</v>
      </c>
      <c r="Q395" s="146" t="s">
        <v>5989</v>
      </c>
      <c r="R395" s="146" t="s">
        <v>5990</v>
      </c>
      <c r="S395" s="146" t="s">
        <v>5991</v>
      </c>
      <c r="T395" s="148">
        <v>530</v>
      </c>
      <c r="U395" s="148">
        <v>530</v>
      </c>
      <c r="V395" s="146" t="s">
        <v>5992</v>
      </c>
      <c r="W395" s="146" t="s">
        <v>5992</v>
      </c>
      <c r="X395" s="149">
        <v>185.64</v>
      </c>
      <c r="Y395" s="149">
        <v>185.64</v>
      </c>
      <c r="Z395" s="146" t="s">
        <v>5993</v>
      </c>
      <c r="AA395" s="150">
        <v>98389.2</v>
      </c>
      <c r="AB395" s="150">
        <v>0</v>
      </c>
      <c r="AC395" s="150">
        <v>9838.92</v>
      </c>
      <c r="AD395" s="151">
        <v>108228.12</v>
      </c>
      <c r="AE395" s="146" t="s">
        <v>5994</v>
      </c>
      <c r="AF395" s="146" t="s">
        <v>5993</v>
      </c>
      <c r="AG395" s="146" t="s">
        <v>5993</v>
      </c>
      <c r="AH395" s="146" t="s">
        <v>6775</v>
      </c>
      <c r="AI395" s="146" t="s">
        <v>5993</v>
      </c>
      <c r="AJ395" s="146" t="s">
        <v>5995</v>
      </c>
      <c r="AK395" s="146" t="s">
        <v>5996</v>
      </c>
      <c r="AL395" s="146" t="s">
        <v>6000</v>
      </c>
      <c r="AM395" s="138" t="s">
        <v>5993</v>
      </c>
      <c r="AN395" s="138" t="s">
        <v>5981</v>
      </c>
      <c r="AO395" s="138" t="s">
        <v>5993</v>
      </c>
      <c r="AP395" s="138" t="s">
        <v>5993</v>
      </c>
      <c r="AQ395" s="141">
        <v>530</v>
      </c>
      <c r="AR395">
        <v>0</v>
      </c>
      <c r="AS395" t="s">
        <v>27</v>
      </c>
    </row>
    <row r="396" spans="1:45" s="138" customFormat="1">
      <c r="A396" s="146" t="s">
        <v>6776</v>
      </c>
      <c r="B396" s="147">
        <v>43726</v>
      </c>
      <c r="C396" s="146" t="s">
        <v>5978</v>
      </c>
      <c r="D396" s="146" t="s">
        <v>5979</v>
      </c>
      <c r="E396" s="146" t="s">
        <v>6777</v>
      </c>
      <c r="F396" s="146" t="s">
        <v>5980</v>
      </c>
      <c r="G396" s="146" t="s">
        <v>6003</v>
      </c>
      <c r="H396" s="146" t="s">
        <v>6004</v>
      </c>
      <c r="I396" s="146" t="s">
        <v>6005</v>
      </c>
      <c r="J396" s="146" t="s">
        <v>5983</v>
      </c>
      <c r="K396" s="146" t="s">
        <v>5984</v>
      </c>
      <c r="L396" s="146" t="s">
        <v>5985</v>
      </c>
      <c r="M396" s="146" t="s">
        <v>5986</v>
      </c>
      <c r="N396" s="146" t="s">
        <v>5983</v>
      </c>
      <c r="O396" s="146" t="s">
        <v>5987</v>
      </c>
      <c r="P396" s="146" t="s">
        <v>6006</v>
      </c>
      <c r="Q396" s="146" t="s">
        <v>6007</v>
      </c>
      <c r="R396" s="146" t="s">
        <v>6018</v>
      </c>
      <c r="S396" s="146" t="s">
        <v>6019</v>
      </c>
      <c r="T396" s="148">
        <v>5</v>
      </c>
      <c r="U396" s="148">
        <v>5</v>
      </c>
      <c r="V396" s="146" t="s">
        <v>5992</v>
      </c>
      <c r="W396" s="146" t="s">
        <v>5992</v>
      </c>
      <c r="X396" s="149">
        <v>155.45500000000001</v>
      </c>
      <c r="Y396" s="149">
        <v>155.45500000000001</v>
      </c>
      <c r="Z396" s="146" t="s">
        <v>5993</v>
      </c>
      <c r="AA396" s="150">
        <v>777.27499999999998</v>
      </c>
      <c r="AB396" s="150">
        <v>0</v>
      </c>
      <c r="AC396" s="150">
        <v>77.727999999999994</v>
      </c>
      <c r="AD396" s="151">
        <v>855.00300000000004</v>
      </c>
      <c r="AE396" s="146" t="s">
        <v>5994</v>
      </c>
      <c r="AF396" s="146" t="s">
        <v>5993</v>
      </c>
      <c r="AG396" s="146" t="s">
        <v>5993</v>
      </c>
      <c r="AH396" s="146" t="s">
        <v>6778</v>
      </c>
      <c r="AI396" s="146" t="s">
        <v>5993</v>
      </c>
      <c r="AJ396" s="146" t="s">
        <v>5995</v>
      </c>
      <c r="AK396" s="146" t="s">
        <v>5996</v>
      </c>
      <c r="AL396" s="146" t="s">
        <v>6000</v>
      </c>
      <c r="AM396" s="138" t="s">
        <v>6010</v>
      </c>
      <c r="AN396" s="138" t="s">
        <v>6003</v>
      </c>
      <c r="AO396" s="138" t="s">
        <v>5993</v>
      </c>
      <c r="AP396" s="138" t="s">
        <v>5993</v>
      </c>
      <c r="AQ396" s="141">
        <v>5</v>
      </c>
      <c r="AR396" t="s">
        <v>29</v>
      </c>
      <c r="AS396" t="s">
        <v>30</v>
      </c>
    </row>
    <row r="397" spans="1:45" s="138" customFormat="1">
      <c r="A397" s="146" t="s">
        <v>6776</v>
      </c>
      <c r="B397" s="147">
        <v>43726</v>
      </c>
      <c r="C397" s="146" t="s">
        <v>5978</v>
      </c>
      <c r="D397" s="146" t="s">
        <v>5979</v>
      </c>
      <c r="E397" s="146" t="s">
        <v>6777</v>
      </c>
      <c r="F397" s="146" t="s">
        <v>5980</v>
      </c>
      <c r="G397" s="146" t="s">
        <v>6003</v>
      </c>
      <c r="H397" s="146" t="s">
        <v>6004</v>
      </c>
      <c r="I397" s="146" t="s">
        <v>6005</v>
      </c>
      <c r="J397" s="146" t="s">
        <v>5983</v>
      </c>
      <c r="K397" s="146" t="s">
        <v>5984</v>
      </c>
      <c r="L397" s="146" t="s">
        <v>5985</v>
      </c>
      <c r="M397" s="146" t="s">
        <v>5986</v>
      </c>
      <c r="N397" s="146" t="s">
        <v>5983</v>
      </c>
      <c r="O397" s="146" t="s">
        <v>5987</v>
      </c>
      <c r="P397" s="146" t="s">
        <v>6006</v>
      </c>
      <c r="Q397" s="146" t="s">
        <v>6007</v>
      </c>
      <c r="R397" s="146" t="s">
        <v>6044</v>
      </c>
      <c r="S397" s="146" t="s">
        <v>6045</v>
      </c>
      <c r="T397" s="148">
        <v>5</v>
      </c>
      <c r="U397" s="148">
        <v>5</v>
      </c>
      <c r="V397" s="146" t="s">
        <v>5992</v>
      </c>
      <c r="W397" s="146" t="s">
        <v>5992</v>
      </c>
      <c r="X397" s="149">
        <v>213.273</v>
      </c>
      <c r="Y397" s="149">
        <v>213.273</v>
      </c>
      <c r="Z397" s="146" t="s">
        <v>5993</v>
      </c>
      <c r="AA397" s="150">
        <v>1066.365</v>
      </c>
      <c r="AB397" s="150">
        <v>0</v>
      </c>
      <c r="AC397" s="150">
        <v>106.637</v>
      </c>
      <c r="AD397" s="151">
        <v>1173.002</v>
      </c>
      <c r="AE397" s="146" t="s">
        <v>5994</v>
      </c>
      <c r="AF397" s="146" t="s">
        <v>5993</v>
      </c>
      <c r="AG397" s="146" t="s">
        <v>5993</v>
      </c>
      <c r="AH397" s="146" t="s">
        <v>6778</v>
      </c>
      <c r="AI397" s="146" t="s">
        <v>5993</v>
      </c>
      <c r="AJ397" s="146" t="s">
        <v>5995</v>
      </c>
      <c r="AK397" s="146" t="s">
        <v>5996</v>
      </c>
      <c r="AL397" s="146" t="s">
        <v>6000</v>
      </c>
      <c r="AM397" s="138" t="s">
        <v>6010</v>
      </c>
      <c r="AN397" s="138" t="s">
        <v>6003</v>
      </c>
      <c r="AO397" s="138" t="s">
        <v>5993</v>
      </c>
      <c r="AP397" s="138" t="s">
        <v>5993</v>
      </c>
      <c r="AQ397" s="141">
        <v>5</v>
      </c>
      <c r="AR397" t="s">
        <v>29</v>
      </c>
      <c r="AS397" t="s">
        <v>30</v>
      </c>
    </row>
    <row r="398" spans="1:45" s="138" customFormat="1">
      <c r="A398" s="146" t="s">
        <v>6776</v>
      </c>
      <c r="B398" s="147">
        <v>43726</v>
      </c>
      <c r="C398" s="146" t="s">
        <v>5978</v>
      </c>
      <c r="D398" s="146" t="s">
        <v>5979</v>
      </c>
      <c r="E398" s="146" t="s">
        <v>6777</v>
      </c>
      <c r="F398" s="146" t="s">
        <v>5980</v>
      </c>
      <c r="G398" s="146" t="s">
        <v>6003</v>
      </c>
      <c r="H398" s="146" t="s">
        <v>6004</v>
      </c>
      <c r="I398" s="146" t="s">
        <v>6005</v>
      </c>
      <c r="J398" s="146" t="s">
        <v>5983</v>
      </c>
      <c r="K398" s="146" t="s">
        <v>5984</v>
      </c>
      <c r="L398" s="146" t="s">
        <v>5985</v>
      </c>
      <c r="M398" s="146" t="s">
        <v>5986</v>
      </c>
      <c r="N398" s="146" t="s">
        <v>5983</v>
      </c>
      <c r="O398" s="146" t="s">
        <v>5987</v>
      </c>
      <c r="P398" s="146" t="s">
        <v>6006</v>
      </c>
      <c r="Q398" s="146" t="s">
        <v>6007</v>
      </c>
      <c r="R398" s="146" t="s">
        <v>6001</v>
      </c>
      <c r="S398" s="146" t="s">
        <v>6002</v>
      </c>
      <c r="T398" s="148">
        <v>3</v>
      </c>
      <c r="U398" s="148">
        <v>3</v>
      </c>
      <c r="V398" s="146" t="s">
        <v>5992</v>
      </c>
      <c r="W398" s="146" t="s">
        <v>5992</v>
      </c>
      <c r="X398" s="149">
        <v>300</v>
      </c>
      <c r="Y398" s="149">
        <v>300</v>
      </c>
      <c r="Z398" s="146" t="s">
        <v>5993</v>
      </c>
      <c r="AA398" s="150">
        <v>900</v>
      </c>
      <c r="AB398" s="150">
        <v>0</v>
      </c>
      <c r="AC398" s="150">
        <v>90</v>
      </c>
      <c r="AD398" s="151">
        <v>990</v>
      </c>
      <c r="AE398" s="146" t="s">
        <v>5994</v>
      </c>
      <c r="AF398" s="146" t="s">
        <v>5993</v>
      </c>
      <c r="AG398" s="146" t="s">
        <v>5993</v>
      </c>
      <c r="AH398" s="146" t="s">
        <v>6778</v>
      </c>
      <c r="AI398" s="146" t="s">
        <v>5993</v>
      </c>
      <c r="AJ398" s="146" t="s">
        <v>5995</v>
      </c>
      <c r="AK398" s="146" t="s">
        <v>5996</v>
      </c>
      <c r="AL398" s="146" t="s">
        <v>6000</v>
      </c>
      <c r="AM398" s="138" t="s">
        <v>6010</v>
      </c>
      <c r="AN398" s="138" t="s">
        <v>6003</v>
      </c>
      <c r="AO398" s="138" t="s">
        <v>5993</v>
      </c>
      <c r="AP398" s="138" t="s">
        <v>5993</v>
      </c>
      <c r="AQ398" s="141">
        <v>3</v>
      </c>
      <c r="AR398" t="s">
        <v>29</v>
      </c>
      <c r="AS398" t="s">
        <v>30</v>
      </c>
    </row>
    <row r="399" spans="1:45" s="138" customFormat="1">
      <c r="A399" s="146" t="s">
        <v>6776</v>
      </c>
      <c r="B399" s="147">
        <v>43726</v>
      </c>
      <c r="C399" s="146" t="s">
        <v>5978</v>
      </c>
      <c r="D399" s="146" t="s">
        <v>5979</v>
      </c>
      <c r="E399" s="146" t="s">
        <v>6777</v>
      </c>
      <c r="F399" s="146" t="s">
        <v>5980</v>
      </c>
      <c r="G399" s="146" t="s">
        <v>6003</v>
      </c>
      <c r="H399" s="146" t="s">
        <v>6004</v>
      </c>
      <c r="I399" s="146" t="s">
        <v>6005</v>
      </c>
      <c r="J399" s="146" t="s">
        <v>5983</v>
      </c>
      <c r="K399" s="146" t="s">
        <v>5984</v>
      </c>
      <c r="L399" s="146" t="s">
        <v>5985</v>
      </c>
      <c r="M399" s="146" t="s">
        <v>5986</v>
      </c>
      <c r="N399" s="146" t="s">
        <v>5983</v>
      </c>
      <c r="O399" s="146" t="s">
        <v>5987</v>
      </c>
      <c r="P399" s="146" t="s">
        <v>6006</v>
      </c>
      <c r="Q399" s="146" t="s">
        <v>6007</v>
      </c>
      <c r="R399" s="146" t="s">
        <v>5998</v>
      </c>
      <c r="S399" s="146" t="s">
        <v>5999</v>
      </c>
      <c r="T399" s="148">
        <v>3</v>
      </c>
      <c r="U399" s="148">
        <v>3</v>
      </c>
      <c r="V399" s="146" t="s">
        <v>5992</v>
      </c>
      <c r="W399" s="146" t="s">
        <v>5992</v>
      </c>
      <c r="X399" s="149">
        <v>300</v>
      </c>
      <c r="Y399" s="149">
        <v>300</v>
      </c>
      <c r="Z399" s="146" t="s">
        <v>5993</v>
      </c>
      <c r="AA399" s="150">
        <v>900</v>
      </c>
      <c r="AB399" s="150">
        <v>0</v>
      </c>
      <c r="AC399" s="150">
        <v>90</v>
      </c>
      <c r="AD399" s="151">
        <v>990</v>
      </c>
      <c r="AE399" s="146" t="s">
        <v>5994</v>
      </c>
      <c r="AF399" s="146" t="s">
        <v>5993</v>
      </c>
      <c r="AG399" s="146" t="s">
        <v>5993</v>
      </c>
      <c r="AH399" s="146" t="s">
        <v>6778</v>
      </c>
      <c r="AI399" s="146" t="s">
        <v>5993</v>
      </c>
      <c r="AJ399" s="146" t="s">
        <v>5995</v>
      </c>
      <c r="AK399" s="146" t="s">
        <v>5996</v>
      </c>
      <c r="AL399" s="146" t="s">
        <v>6000</v>
      </c>
      <c r="AM399" s="138" t="s">
        <v>6010</v>
      </c>
      <c r="AN399" s="138" t="s">
        <v>6003</v>
      </c>
      <c r="AO399" s="138" t="s">
        <v>5993</v>
      </c>
      <c r="AP399" s="138" t="s">
        <v>5993</v>
      </c>
      <c r="AQ399" s="141">
        <v>3</v>
      </c>
      <c r="AR399" t="s">
        <v>29</v>
      </c>
      <c r="AS399" t="s">
        <v>30</v>
      </c>
    </row>
    <row r="400" spans="1:45" s="138" customFormat="1">
      <c r="A400" s="146" t="s">
        <v>6776</v>
      </c>
      <c r="B400" s="147">
        <v>43726</v>
      </c>
      <c r="C400" s="146" t="s">
        <v>5978</v>
      </c>
      <c r="D400" s="146" t="s">
        <v>5979</v>
      </c>
      <c r="E400" s="146" t="s">
        <v>6777</v>
      </c>
      <c r="F400" s="146" t="s">
        <v>5980</v>
      </c>
      <c r="G400" s="146" t="s">
        <v>6003</v>
      </c>
      <c r="H400" s="146" t="s">
        <v>6004</v>
      </c>
      <c r="I400" s="146" t="s">
        <v>6005</v>
      </c>
      <c r="J400" s="146" t="s">
        <v>5983</v>
      </c>
      <c r="K400" s="146" t="s">
        <v>5984</v>
      </c>
      <c r="L400" s="146" t="s">
        <v>5985</v>
      </c>
      <c r="M400" s="146" t="s">
        <v>5986</v>
      </c>
      <c r="N400" s="146" t="s">
        <v>5983</v>
      </c>
      <c r="O400" s="146" t="s">
        <v>5987</v>
      </c>
      <c r="P400" s="146" t="s">
        <v>6006</v>
      </c>
      <c r="Q400" s="146" t="s">
        <v>6007</v>
      </c>
      <c r="R400" s="146" t="s">
        <v>5990</v>
      </c>
      <c r="S400" s="146" t="s">
        <v>5991</v>
      </c>
      <c r="T400" s="148">
        <v>5</v>
      </c>
      <c r="U400" s="148">
        <v>5</v>
      </c>
      <c r="V400" s="146" t="s">
        <v>5992</v>
      </c>
      <c r="W400" s="146" t="s">
        <v>5992</v>
      </c>
      <c r="X400" s="149">
        <v>213.273</v>
      </c>
      <c r="Y400" s="149">
        <v>213.273</v>
      </c>
      <c r="Z400" s="146" t="s">
        <v>5993</v>
      </c>
      <c r="AA400" s="150">
        <v>1066.365</v>
      </c>
      <c r="AB400" s="150">
        <v>0</v>
      </c>
      <c r="AC400" s="150">
        <v>106.636</v>
      </c>
      <c r="AD400" s="151">
        <v>1173.001</v>
      </c>
      <c r="AE400" s="146" t="s">
        <v>5994</v>
      </c>
      <c r="AF400" s="146" t="s">
        <v>5993</v>
      </c>
      <c r="AG400" s="146" t="s">
        <v>5993</v>
      </c>
      <c r="AH400" s="146" t="s">
        <v>6778</v>
      </c>
      <c r="AI400" s="146" t="s">
        <v>5993</v>
      </c>
      <c r="AJ400" s="146" t="s">
        <v>5995</v>
      </c>
      <c r="AK400" s="146" t="s">
        <v>5996</v>
      </c>
      <c r="AL400" s="146" t="s">
        <v>6000</v>
      </c>
      <c r="AM400" s="138" t="s">
        <v>6010</v>
      </c>
      <c r="AN400" s="138" t="s">
        <v>6003</v>
      </c>
      <c r="AO400" s="138" t="s">
        <v>5993</v>
      </c>
      <c r="AP400" s="138" t="s">
        <v>5993</v>
      </c>
      <c r="AQ400" s="141">
        <v>5</v>
      </c>
      <c r="AR400" t="s">
        <v>29</v>
      </c>
      <c r="AS400" t="s">
        <v>30</v>
      </c>
    </row>
    <row r="401" spans="1:45" s="138" customFormat="1">
      <c r="A401" s="146" t="s">
        <v>6779</v>
      </c>
      <c r="B401" s="147">
        <v>43726</v>
      </c>
      <c r="C401" s="146" t="s">
        <v>5978</v>
      </c>
      <c r="D401" s="146" t="s">
        <v>5979</v>
      </c>
      <c r="E401" s="146" t="s">
        <v>6780</v>
      </c>
      <c r="F401" s="146" t="s">
        <v>5980</v>
      </c>
      <c r="G401" s="146" t="s">
        <v>6003</v>
      </c>
      <c r="H401" s="146" t="s">
        <v>6004</v>
      </c>
      <c r="I401" s="146" t="s">
        <v>6005</v>
      </c>
      <c r="J401" s="146" t="s">
        <v>5983</v>
      </c>
      <c r="K401" s="146" t="s">
        <v>5984</v>
      </c>
      <c r="L401" s="146" t="s">
        <v>5985</v>
      </c>
      <c r="M401" s="146" t="s">
        <v>5986</v>
      </c>
      <c r="N401" s="146" t="s">
        <v>5983</v>
      </c>
      <c r="O401" s="146" t="s">
        <v>5987</v>
      </c>
      <c r="P401" s="146" t="s">
        <v>6006</v>
      </c>
      <c r="Q401" s="146" t="s">
        <v>6007</v>
      </c>
      <c r="R401" s="146" t="s">
        <v>6008</v>
      </c>
      <c r="S401" s="146" t="s">
        <v>6009</v>
      </c>
      <c r="T401" s="148">
        <v>100</v>
      </c>
      <c r="U401" s="148">
        <v>100</v>
      </c>
      <c r="V401" s="146" t="s">
        <v>5992</v>
      </c>
      <c r="W401" s="146" t="s">
        <v>5992</v>
      </c>
      <c r="X401" s="149">
        <v>340</v>
      </c>
      <c r="Y401" s="149">
        <v>340</v>
      </c>
      <c r="Z401" s="146" t="s">
        <v>5993</v>
      </c>
      <c r="AA401" s="150">
        <v>34000</v>
      </c>
      <c r="AB401" s="150">
        <v>0</v>
      </c>
      <c r="AC401" s="150">
        <v>3400</v>
      </c>
      <c r="AD401" s="151">
        <v>37400</v>
      </c>
      <c r="AE401" s="146" t="s">
        <v>5994</v>
      </c>
      <c r="AF401" s="146" t="s">
        <v>5993</v>
      </c>
      <c r="AG401" s="146" t="s">
        <v>5993</v>
      </c>
      <c r="AH401" s="146" t="s">
        <v>6781</v>
      </c>
      <c r="AI401" s="146" t="s">
        <v>5993</v>
      </c>
      <c r="AJ401" s="146" t="s">
        <v>5995</v>
      </c>
      <c r="AK401" s="146" t="s">
        <v>5996</v>
      </c>
      <c r="AL401" s="146" t="s">
        <v>6000</v>
      </c>
      <c r="AM401" s="138" t="s">
        <v>6010</v>
      </c>
      <c r="AN401" s="138" t="s">
        <v>6003</v>
      </c>
      <c r="AO401" s="138" t="s">
        <v>5993</v>
      </c>
      <c r="AP401" s="138" t="s">
        <v>5993</v>
      </c>
      <c r="AQ401" s="141">
        <v>100</v>
      </c>
      <c r="AR401" t="s">
        <v>29</v>
      </c>
      <c r="AS401" t="s">
        <v>30</v>
      </c>
    </row>
    <row r="402" spans="1:45" s="138" customFormat="1">
      <c r="A402" s="146" t="s">
        <v>6782</v>
      </c>
      <c r="B402" s="147">
        <v>43726</v>
      </c>
      <c r="C402" s="146" t="s">
        <v>5978</v>
      </c>
      <c r="D402" s="146" t="s">
        <v>5979</v>
      </c>
      <c r="E402" s="146" t="s">
        <v>6783</v>
      </c>
      <c r="F402" s="146" t="s">
        <v>5980</v>
      </c>
      <c r="G402" s="146" t="s">
        <v>5981</v>
      </c>
      <c r="H402" s="146" t="s">
        <v>5299</v>
      </c>
      <c r="I402" s="146" t="s">
        <v>5982</v>
      </c>
      <c r="J402" s="146" t="s">
        <v>5983</v>
      </c>
      <c r="K402" s="146" t="s">
        <v>6516</v>
      </c>
      <c r="L402" s="146" t="s">
        <v>6517</v>
      </c>
      <c r="M402" s="146" t="s">
        <v>5986</v>
      </c>
      <c r="N402" s="146" t="s">
        <v>5983</v>
      </c>
      <c r="O402" s="146" t="s">
        <v>5987</v>
      </c>
      <c r="P402" s="146" t="s">
        <v>5988</v>
      </c>
      <c r="Q402" s="146" t="s">
        <v>5989</v>
      </c>
      <c r="R402" s="146" t="s">
        <v>6008</v>
      </c>
      <c r="S402" s="146" t="s">
        <v>6009</v>
      </c>
      <c r="T402" s="148">
        <v>200</v>
      </c>
      <c r="U402" s="148">
        <v>200</v>
      </c>
      <c r="V402" s="146" t="s">
        <v>5992</v>
      </c>
      <c r="W402" s="146" t="s">
        <v>5992</v>
      </c>
      <c r="X402" s="149">
        <v>309.39999999999998</v>
      </c>
      <c r="Y402" s="149">
        <v>309.39999999999998</v>
      </c>
      <c r="Z402" s="146" t="s">
        <v>5993</v>
      </c>
      <c r="AA402" s="150">
        <v>61880</v>
      </c>
      <c r="AB402" s="150">
        <v>0</v>
      </c>
      <c r="AC402" s="150">
        <v>6188</v>
      </c>
      <c r="AD402" s="151">
        <v>68068</v>
      </c>
      <c r="AE402" s="146" t="s">
        <v>5994</v>
      </c>
      <c r="AF402" s="146" t="s">
        <v>5993</v>
      </c>
      <c r="AG402" s="146" t="s">
        <v>5993</v>
      </c>
      <c r="AH402" s="146" t="s">
        <v>6784</v>
      </c>
      <c r="AI402" s="146" t="s">
        <v>5993</v>
      </c>
      <c r="AJ402" s="146" t="s">
        <v>5995</v>
      </c>
      <c r="AK402" s="146" t="s">
        <v>5996</v>
      </c>
      <c r="AL402" s="146" t="s">
        <v>6000</v>
      </c>
      <c r="AM402" s="138" t="s">
        <v>5993</v>
      </c>
      <c r="AN402" s="138" t="s">
        <v>5981</v>
      </c>
      <c r="AO402" s="138" t="s">
        <v>5993</v>
      </c>
      <c r="AP402" s="138" t="s">
        <v>5993</v>
      </c>
      <c r="AQ402" s="141">
        <v>200</v>
      </c>
      <c r="AR402">
        <v>0</v>
      </c>
      <c r="AS402" t="s">
        <v>27</v>
      </c>
    </row>
    <row r="403" spans="1:45" s="138" customFormat="1">
      <c r="A403" s="146" t="s">
        <v>6782</v>
      </c>
      <c r="B403" s="147">
        <v>43726</v>
      </c>
      <c r="C403" s="146" t="s">
        <v>5978</v>
      </c>
      <c r="D403" s="146" t="s">
        <v>5979</v>
      </c>
      <c r="E403" s="146" t="s">
        <v>6783</v>
      </c>
      <c r="F403" s="146" t="s">
        <v>5980</v>
      </c>
      <c r="G403" s="146" t="s">
        <v>5981</v>
      </c>
      <c r="H403" s="146" t="s">
        <v>5299</v>
      </c>
      <c r="I403" s="146" t="s">
        <v>5982</v>
      </c>
      <c r="J403" s="146" t="s">
        <v>5983</v>
      </c>
      <c r="K403" s="146" t="s">
        <v>6516</v>
      </c>
      <c r="L403" s="146" t="s">
        <v>6517</v>
      </c>
      <c r="M403" s="146" t="s">
        <v>5986</v>
      </c>
      <c r="N403" s="146" t="s">
        <v>5983</v>
      </c>
      <c r="O403" s="146" t="s">
        <v>5987</v>
      </c>
      <c r="P403" s="146" t="s">
        <v>5988</v>
      </c>
      <c r="Q403" s="146" t="s">
        <v>5989</v>
      </c>
      <c r="R403" s="146" t="s">
        <v>6044</v>
      </c>
      <c r="S403" s="146" t="s">
        <v>6045</v>
      </c>
      <c r="T403" s="148">
        <v>50</v>
      </c>
      <c r="U403" s="148">
        <v>50</v>
      </c>
      <c r="V403" s="146" t="s">
        <v>5992</v>
      </c>
      <c r="W403" s="146" t="s">
        <v>5992</v>
      </c>
      <c r="X403" s="149">
        <v>185.64</v>
      </c>
      <c r="Y403" s="149">
        <v>185.64</v>
      </c>
      <c r="Z403" s="146" t="s">
        <v>5993</v>
      </c>
      <c r="AA403" s="150">
        <v>9282</v>
      </c>
      <c r="AB403" s="150">
        <v>0</v>
      </c>
      <c r="AC403" s="150">
        <v>928.2</v>
      </c>
      <c r="AD403" s="151">
        <v>10210.200000000001</v>
      </c>
      <c r="AE403" s="146" t="s">
        <v>5994</v>
      </c>
      <c r="AF403" s="146" t="s">
        <v>5993</v>
      </c>
      <c r="AG403" s="146" t="s">
        <v>5993</v>
      </c>
      <c r="AH403" s="146" t="s">
        <v>6784</v>
      </c>
      <c r="AI403" s="146" t="s">
        <v>5993</v>
      </c>
      <c r="AJ403" s="146" t="s">
        <v>5995</v>
      </c>
      <c r="AK403" s="146" t="s">
        <v>5996</v>
      </c>
      <c r="AL403" s="146" t="s">
        <v>6000</v>
      </c>
      <c r="AM403" s="138" t="s">
        <v>5993</v>
      </c>
      <c r="AN403" s="138" t="s">
        <v>5981</v>
      </c>
      <c r="AO403" s="138" t="s">
        <v>5993</v>
      </c>
      <c r="AP403" s="138" t="s">
        <v>5993</v>
      </c>
      <c r="AQ403" s="141">
        <v>50</v>
      </c>
      <c r="AR403">
        <v>0</v>
      </c>
      <c r="AS403" t="s">
        <v>27</v>
      </c>
    </row>
    <row r="404" spans="1:45" s="138" customFormat="1">
      <c r="A404" s="146" t="s">
        <v>6782</v>
      </c>
      <c r="B404" s="147">
        <v>43726</v>
      </c>
      <c r="C404" s="146" t="s">
        <v>5978</v>
      </c>
      <c r="D404" s="146" t="s">
        <v>5979</v>
      </c>
      <c r="E404" s="146" t="s">
        <v>6783</v>
      </c>
      <c r="F404" s="146" t="s">
        <v>5980</v>
      </c>
      <c r="G404" s="146" t="s">
        <v>5981</v>
      </c>
      <c r="H404" s="146" t="s">
        <v>5299</v>
      </c>
      <c r="I404" s="146" t="s">
        <v>5982</v>
      </c>
      <c r="J404" s="146" t="s">
        <v>5983</v>
      </c>
      <c r="K404" s="146" t="s">
        <v>6516</v>
      </c>
      <c r="L404" s="146" t="s">
        <v>6517</v>
      </c>
      <c r="M404" s="146" t="s">
        <v>5986</v>
      </c>
      <c r="N404" s="146" t="s">
        <v>5983</v>
      </c>
      <c r="O404" s="146" t="s">
        <v>5987</v>
      </c>
      <c r="P404" s="146" t="s">
        <v>5988</v>
      </c>
      <c r="Q404" s="146" t="s">
        <v>5989</v>
      </c>
      <c r="R404" s="146" t="s">
        <v>5998</v>
      </c>
      <c r="S404" s="146" t="s">
        <v>5999</v>
      </c>
      <c r="T404" s="148">
        <v>400</v>
      </c>
      <c r="U404" s="148">
        <v>400</v>
      </c>
      <c r="V404" s="146" t="s">
        <v>5992</v>
      </c>
      <c r="W404" s="146" t="s">
        <v>5992</v>
      </c>
      <c r="X404" s="149">
        <v>273</v>
      </c>
      <c r="Y404" s="149">
        <v>273</v>
      </c>
      <c r="Z404" s="146" t="s">
        <v>5993</v>
      </c>
      <c r="AA404" s="150">
        <v>109200</v>
      </c>
      <c r="AB404" s="150">
        <v>0</v>
      </c>
      <c r="AC404" s="150">
        <v>10920</v>
      </c>
      <c r="AD404" s="151">
        <v>120120</v>
      </c>
      <c r="AE404" s="146" t="s">
        <v>5994</v>
      </c>
      <c r="AF404" s="146" t="s">
        <v>5993</v>
      </c>
      <c r="AG404" s="146" t="s">
        <v>5993</v>
      </c>
      <c r="AH404" s="146" t="s">
        <v>6784</v>
      </c>
      <c r="AI404" s="146" t="s">
        <v>5993</v>
      </c>
      <c r="AJ404" s="146" t="s">
        <v>5995</v>
      </c>
      <c r="AK404" s="146" t="s">
        <v>5996</v>
      </c>
      <c r="AL404" s="146" t="s">
        <v>6000</v>
      </c>
      <c r="AM404" s="138" t="s">
        <v>5993</v>
      </c>
      <c r="AN404" s="138" t="s">
        <v>5981</v>
      </c>
      <c r="AO404" s="138" t="s">
        <v>5993</v>
      </c>
      <c r="AP404" s="138" t="s">
        <v>5993</v>
      </c>
      <c r="AQ404" s="141">
        <v>400</v>
      </c>
      <c r="AR404">
        <v>0</v>
      </c>
      <c r="AS404" t="s">
        <v>27</v>
      </c>
    </row>
    <row r="405" spans="1:45" s="138" customFormat="1">
      <c r="A405" s="146" t="s">
        <v>6785</v>
      </c>
      <c r="B405" s="147">
        <v>43726</v>
      </c>
      <c r="C405" s="146" t="s">
        <v>5978</v>
      </c>
      <c r="D405" s="146" t="s">
        <v>5979</v>
      </c>
      <c r="E405" s="146" t="s">
        <v>6786</v>
      </c>
      <c r="F405" s="146" t="s">
        <v>5980</v>
      </c>
      <c r="G405" s="146" t="s">
        <v>5981</v>
      </c>
      <c r="H405" s="146" t="s">
        <v>5299</v>
      </c>
      <c r="I405" s="146" t="s">
        <v>5982</v>
      </c>
      <c r="J405" s="146" t="s">
        <v>5983</v>
      </c>
      <c r="K405" s="146" t="s">
        <v>6516</v>
      </c>
      <c r="L405" s="146" t="s">
        <v>6517</v>
      </c>
      <c r="M405" s="146" t="s">
        <v>5986</v>
      </c>
      <c r="N405" s="146" t="s">
        <v>5983</v>
      </c>
      <c r="O405" s="146" t="s">
        <v>5987</v>
      </c>
      <c r="P405" s="146" t="s">
        <v>5988</v>
      </c>
      <c r="Q405" s="146" t="s">
        <v>5989</v>
      </c>
      <c r="R405" s="146" t="s">
        <v>5990</v>
      </c>
      <c r="S405" s="146" t="s">
        <v>5991</v>
      </c>
      <c r="T405" s="148">
        <v>600</v>
      </c>
      <c r="U405" s="148">
        <v>600</v>
      </c>
      <c r="V405" s="146" t="s">
        <v>5992</v>
      </c>
      <c r="W405" s="146" t="s">
        <v>5992</v>
      </c>
      <c r="X405" s="149">
        <v>185.64</v>
      </c>
      <c r="Y405" s="149">
        <v>185.64</v>
      </c>
      <c r="Z405" s="146" t="s">
        <v>5993</v>
      </c>
      <c r="AA405" s="150">
        <v>111384</v>
      </c>
      <c r="AB405" s="150">
        <v>0</v>
      </c>
      <c r="AC405" s="150">
        <v>11138.4</v>
      </c>
      <c r="AD405" s="151">
        <v>122522.4</v>
      </c>
      <c r="AE405" s="146" t="s">
        <v>5994</v>
      </c>
      <c r="AF405" s="146" t="s">
        <v>5993</v>
      </c>
      <c r="AG405" s="146" t="s">
        <v>5993</v>
      </c>
      <c r="AH405" s="146" t="s">
        <v>6787</v>
      </c>
      <c r="AI405" s="146" t="s">
        <v>5993</v>
      </c>
      <c r="AJ405" s="146" t="s">
        <v>5995</v>
      </c>
      <c r="AK405" s="146" t="s">
        <v>5996</v>
      </c>
      <c r="AL405" s="146" t="s">
        <v>6000</v>
      </c>
      <c r="AM405" s="138" t="s">
        <v>5993</v>
      </c>
      <c r="AN405" s="138" t="s">
        <v>5981</v>
      </c>
      <c r="AO405" s="138" t="s">
        <v>5993</v>
      </c>
      <c r="AP405" s="138" t="s">
        <v>5993</v>
      </c>
      <c r="AQ405" s="141">
        <v>600</v>
      </c>
      <c r="AR405">
        <v>0</v>
      </c>
      <c r="AS405" t="s">
        <v>27</v>
      </c>
    </row>
    <row r="406" spans="1:45" s="138" customFormat="1">
      <c r="A406" s="146" t="s">
        <v>6785</v>
      </c>
      <c r="B406" s="147">
        <v>43726</v>
      </c>
      <c r="C406" s="146" t="s">
        <v>5978</v>
      </c>
      <c r="D406" s="146" t="s">
        <v>5979</v>
      </c>
      <c r="E406" s="146" t="s">
        <v>6786</v>
      </c>
      <c r="F406" s="146" t="s">
        <v>5980</v>
      </c>
      <c r="G406" s="146" t="s">
        <v>5981</v>
      </c>
      <c r="H406" s="146" t="s">
        <v>5299</v>
      </c>
      <c r="I406" s="146" t="s">
        <v>5982</v>
      </c>
      <c r="J406" s="146" t="s">
        <v>5983</v>
      </c>
      <c r="K406" s="146" t="s">
        <v>6516</v>
      </c>
      <c r="L406" s="146" t="s">
        <v>6517</v>
      </c>
      <c r="M406" s="146" t="s">
        <v>5986</v>
      </c>
      <c r="N406" s="146" t="s">
        <v>5983</v>
      </c>
      <c r="O406" s="146" t="s">
        <v>5987</v>
      </c>
      <c r="P406" s="146" t="s">
        <v>5988</v>
      </c>
      <c r="Q406" s="146" t="s">
        <v>5989</v>
      </c>
      <c r="R406" s="146" t="s">
        <v>5998</v>
      </c>
      <c r="S406" s="146" t="s">
        <v>5999</v>
      </c>
      <c r="T406" s="148">
        <v>300</v>
      </c>
      <c r="U406" s="148">
        <v>300</v>
      </c>
      <c r="V406" s="146" t="s">
        <v>5992</v>
      </c>
      <c r="W406" s="146" t="s">
        <v>5992</v>
      </c>
      <c r="X406" s="149">
        <v>273</v>
      </c>
      <c r="Y406" s="149">
        <v>273</v>
      </c>
      <c r="Z406" s="146" t="s">
        <v>5993</v>
      </c>
      <c r="AA406" s="150">
        <v>81900</v>
      </c>
      <c r="AB406" s="150">
        <v>0</v>
      </c>
      <c r="AC406" s="150">
        <v>8190</v>
      </c>
      <c r="AD406" s="151">
        <v>90090</v>
      </c>
      <c r="AE406" s="146" t="s">
        <v>5994</v>
      </c>
      <c r="AF406" s="146" t="s">
        <v>5993</v>
      </c>
      <c r="AG406" s="146" t="s">
        <v>5993</v>
      </c>
      <c r="AH406" s="146" t="s">
        <v>6787</v>
      </c>
      <c r="AI406" s="146" t="s">
        <v>5993</v>
      </c>
      <c r="AJ406" s="146" t="s">
        <v>5995</v>
      </c>
      <c r="AK406" s="146" t="s">
        <v>5996</v>
      </c>
      <c r="AL406" s="146" t="s">
        <v>6000</v>
      </c>
      <c r="AM406" s="138" t="s">
        <v>5993</v>
      </c>
      <c r="AN406" s="138" t="s">
        <v>5981</v>
      </c>
      <c r="AO406" s="138" t="s">
        <v>5993</v>
      </c>
      <c r="AP406" s="138" t="s">
        <v>5993</v>
      </c>
      <c r="AQ406" s="141">
        <v>300</v>
      </c>
      <c r="AR406">
        <v>0</v>
      </c>
      <c r="AS406" t="s">
        <v>27</v>
      </c>
    </row>
    <row r="407" spans="1:45" s="138" customFormat="1">
      <c r="A407" s="146" t="s">
        <v>6788</v>
      </c>
      <c r="B407" s="147">
        <v>43727</v>
      </c>
      <c r="C407" s="146" t="s">
        <v>5978</v>
      </c>
      <c r="D407" s="146" t="s">
        <v>5979</v>
      </c>
      <c r="E407" s="146" t="s">
        <v>6789</v>
      </c>
      <c r="F407" s="146" t="s">
        <v>5980</v>
      </c>
      <c r="G407" s="146" t="s">
        <v>6020</v>
      </c>
      <c r="H407" s="146" t="s">
        <v>6021</v>
      </c>
      <c r="I407" s="146" t="s">
        <v>6076</v>
      </c>
      <c r="J407" s="146" t="s">
        <v>5983</v>
      </c>
      <c r="K407" s="146" t="s">
        <v>5984</v>
      </c>
      <c r="L407" s="146" t="s">
        <v>5985</v>
      </c>
      <c r="M407" s="146" t="s">
        <v>5986</v>
      </c>
      <c r="N407" s="146" t="s">
        <v>5983</v>
      </c>
      <c r="O407" s="146" t="s">
        <v>5987</v>
      </c>
      <c r="P407" s="146" t="s">
        <v>6016</v>
      </c>
      <c r="Q407" s="146" t="s">
        <v>6017</v>
      </c>
      <c r="R407" s="146" t="s">
        <v>6018</v>
      </c>
      <c r="S407" s="146" t="s">
        <v>6019</v>
      </c>
      <c r="T407" s="148">
        <v>14</v>
      </c>
      <c r="U407" s="148">
        <v>14</v>
      </c>
      <c r="V407" s="146" t="s">
        <v>5992</v>
      </c>
      <c r="W407" s="146" t="s">
        <v>5992</v>
      </c>
      <c r="X407" s="149">
        <v>155.45500000000001</v>
      </c>
      <c r="Y407" s="149">
        <v>155.45500000000001</v>
      </c>
      <c r="Z407" s="146" t="s">
        <v>5993</v>
      </c>
      <c r="AA407" s="150">
        <v>2176.37</v>
      </c>
      <c r="AB407" s="150">
        <v>0</v>
      </c>
      <c r="AC407" s="150">
        <v>217.637</v>
      </c>
      <c r="AD407" s="151">
        <v>2394.0070000000001</v>
      </c>
      <c r="AE407" s="146" t="s">
        <v>5994</v>
      </c>
      <c r="AF407" s="146" t="s">
        <v>5993</v>
      </c>
      <c r="AG407" s="146" t="s">
        <v>5993</v>
      </c>
      <c r="AH407" s="146" t="s">
        <v>6790</v>
      </c>
      <c r="AI407" s="146" t="s">
        <v>5993</v>
      </c>
      <c r="AJ407" s="146" t="s">
        <v>5995</v>
      </c>
      <c r="AK407" s="146" t="s">
        <v>5996</v>
      </c>
      <c r="AL407" s="146" t="s">
        <v>6000</v>
      </c>
      <c r="AM407" s="138" t="s">
        <v>5993</v>
      </c>
      <c r="AN407" s="138" t="s">
        <v>6075</v>
      </c>
      <c r="AO407" s="138" t="s">
        <v>6076</v>
      </c>
      <c r="AP407" s="138" t="s">
        <v>6010</v>
      </c>
      <c r="AQ407" s="141">
        <v>14</v>
      </c>
      <c r="AR407" t="s">
        <v>34</v>
      </c>
      <c r="AS407" t="s">
        <v>30</v>
      </c>
    </row>
    <row r="408" spans="1:45" s="138" customFormat="1">
      <c r="A408" s="146" t="s">
        <v>6788</v>
      </c>
      <c r="B408" s="147">
        <v>43727</v>
      </c>
      <c r="C408" s="146" t="s">
        <v>5978</v>
      </c>
      <c r="D408" s="146" t="s">
        <v>5979</v>
      </c>
      <c r="E408" s="146" t="s">
        <v>6789</v>
      </c>
      <c r="F408" s="146" t="s">
        <v>5980</v>
      </c>
      <c r="G408" s="146" t="s">
        <v>6020</v>
      </c>
      <c r="H408" s="146" t="s">
        <v>6021</v>
      </c>
      <c r="I408" s="146" t="s">
        <v>6076</v>
      </c>
      <c r="J408" s="146" t="s">
        <v>5983</v>
      </c>
      <c r="K408" s="146" t="s">
        <v>5984</v>
      </c>
      <c r="L408" s="146" t="s">
        <v>5985</v>
      </c>
      <c r="M408" s="146" t="s">
        <v>5986</v>
      </c>
      <c r="N408" s="146" t="s">
        <v>5983</v>
      </c>
      <c r="O408" s="146" t="s">
        <v>5987</v>
      </c>
      <c r="P408" s="146" t="s">
        <v>6016</v>
      </c>
      <c r="Q408" s="146" t="s">
        <v>6017</v>
      </c>
      <c r="R408" s="146" t="s">
        <v>6008</v>
      </c>
      <c r="S408" s="146" t="s">
        <v>6009</v>
      </c>
      <c r="T408" s="148">
        <v>4</v>
      </c>
      <c r="U408" s="148">
        <v>4</v>
      </c>
      <c r="V408" s="146" t="s">
        <v>5992</v>
      </c>
      <c r="W408" s="146" t="s">
        <v>5992</v>
      </c>
      <c r="X408" s="149">
        <v>355.45499999999998</v>
      </c>
      <c r="Y408" s="149">
        <v>355.45499999999998</v>
      </c>
      <c r="Z408" s="146" t="s">
        <v>5993</v>
      </c>
      <c r="AA408" s="150">
        <v>1421.82</v>
      </c>
      <c r="AB408" s="150">
        <v>0</v>
      </c>
      <c r="AC408" s="150">
        <v>142.18199999999999</v>
      </c>
      <c r="AD408" s="151">
        <v>1564.002</v>
      </c>
      <c r="AE408" s="146" t="s">
        <v>5994</v>
      </c>
      <c r="AF408" s="146" t="s">
        <v>5993</v>
      </c>
      <c r="AG408" s="146" t="s">
        <v>5993</v>
      </c>
      <c r="AH408" s="146" t="s">
        <v>6790</v>
      </c>
      <c r="AI408" s="146" t="s">
        <v>5993</v>
      </c>
      <c r="AJ408" s="146" t="s">
        <v>5995</v>
      </c>
      <c r="AK408" s="146" t="s">
        <v>5996</v>
      </c>
      <c r="AL408" s="146" t="s">
        <v>6000</v>
      </c>
      <c r="AM408" s="138" t="s">
        <v>5993</v>
      </c>
      <c r="AN408" s="138" t="s">
        <v>6075</v>
      </c>
      <c r="AO408" s="138" t="s">
        <v>6076</v>
      </c>
      <c r="AP408" s="138" t="s">
        <v>6010</v>
      </c>
      <c r="AQ408" s="141">
        <v>4</v>
      </c>
      <c r="AR408" t="s">
        <v>34</v>
      </c>
      <c r="AS408" t="s">
        <v>30</v>
      </c>
    </row>
    <row r="409" spans="1:45" s="138" customFormat="1">
      <c r="A409" s="146" t="s">
        <v>6788</v>
      </c>
      <c r="B409" s="147">
        <v>43727</v>
      </c>
      <c r="C409" s="146" t="s">
        <v>5978</v>
      </c>
      <c r="D409" s="146" t="s">
        <v>5979</v>
      </c>
      <c r="E409" s="146" t="s">
        <v>6789</v>
      </c>
      <c r="F409" s="146" t="s">
        <v>5980</v>
      </c>
      <c r="G409" s="146" t="s">
        <v>6020</v>
      </c>
      <c r="H409" s="146" t="s">
        <v>6021</v>
      </c>
      <c r="I409" s="146" t="s">
        <v>6076</v>
      </c>
      <c r="J409" s="146" t="s">
        <v>5983</v>
      </c>
      <c r="K409" s="146" t="s">
        <v>5984</v>
      </c>
      <c r="L409" s="146" t="s">
        <v>5985</v>
      </c>
      <c r="M409" s="146" t="s">
        <v>5986</v>
      </c>
      <c r="N409" s="146" t="s">
        <v>5983</v>
      </c>
      <c r="O409" s="146" t="s">
        <v>5987</v>
      </c>
      <c r="P409" s="146" t="s">
        <v>6016</v>
      </c>
      <c r="Q409" s="146" t="s">
        <v>6017</v>
      </c>
      <c r="R409" s="146" t="s">
        <v>5990</v>
      </c>
      <c r="S409" s="146" t="s">
        <v>5991</v>
      </c>
      <c r="T409" s="148">
        <v>17</v>
      </c>
      <c r="U409" s="148">
        <v>17</v>
      </c>
      <c r="V409" s="146" t="s">
        <v>5992</v>
      </c>
      <c r="W409" s="146" t="s">
        <v>5992</v>
      </c>
      <c r="X409" s="149">
        <v>213.273</v>
      </c>
      <c r="Y409" s="149">
        <v>213.273</v>
      </c>
      <c r="Z409" s="146" t="s">
        <v>5993</v>
      </c>
      <c r="AA409" s="150">
        <v>3625.6410000000001</v>
      </c>
      <c r="AB409" s="150">
        <v>0</v>
      </c>
      <c r="AC409" s="150">
        <v>362.565</v>
      </c>
      <c r="AD409" s="151">
        <v>3988.2060000000001</v>
      </c>
      <c r="AE409" s="146" t="s">
        <v>5994</v>
      </c>
      <c r="AF409" s="146" t="s">
        <v>5993</v>
      </c>
      <c r="AG409" s="146" t="s">
        <v>5993</v>
      </c>
      <c r="AH409" s="146" t="s">
        <v>6790</v>
      </c>
      <c r="AI409" s="146" t="s">
        <v>5993</v>
      </c>
      <c r="AJ409" s="146" t="s">
        <v>5995</v>
      </c>
      <c r="AK409" s="146" t="s">
        <v>5996</v>
      </c>
      <c r="AL409" s="146" t="s">
        <v>6000</v>
      </c>
      <c r="AM409" s="138" t="s">
        <v>5993</v>
      </c>
      <c r="AN409" s="138" t="s">
        <v>6075</v>
      </c>
      <c r="AO409" s="138" t="s">
        <v>6076</v>
      </c>
      <c r="AP409" s="138" t="s">
        <v>6010</v>
      </c>
      <c r="AQ409" s="141">
        <v>17</v>
      </c>
      <c r="AR409" t="s">
        <v>34</v>
      </c>
      <c r="AS409" t="s">
        <v>30</v>
      </c>
    </row>
    <row r="410" spans="1:45" s="138" customFormat="1">
      <c r="A410" s="146" t="s">
        <v>6788</v>
      </c>
      <c r="B410" s="147">
        <v>43727</v>
      </c>
      <c r="C410" s="146" t="s">
        <v>5978</v>
      </c>
      <c r="D410" s="146" t="s">
        <v>5979</v>
      </c>
      <c r="E410" s="146" t="s">
        <v>6789</v>
      </c>
      <c r="F410" s="146" t="s">
        <v>5980</v>
      </c>
      <c r="G410" s="146" t="s">
        <v>6020</v>
      </c>
      <c r="H410" s="146" t="s">
        <v>6021</v>
      </c>
      <c r="I410" s="146" t="s">
        <v>6076</v>
      </c>
      <c r="J410" s="146" t="s">
        <v>5983</v>
      </c>
      <c r="K410" s="146" t="s">
        <v>5984</v>
      </c>
      <c r="L410" s="146" t="s">
        <v>5985</v>
      </c>
      <c r="M410" s="146" t="s">
        <v>5986</v>
      </c>
      <c r="N410" s="146" t="s">
        <v>5983</v>
      </c>
      <c r="O410" s="146" t="s">
        <v>5987</v>
      </c>
      <c r="P410" s="146" t="s">
        <v>6016</v>
      </c>
      <c r="Q410" s="146" t="s">
        <v>6017</v>
      </c>
      <c r="R410" s="146" t="s">
        <v>5998</v>
      </c>
      <c r="S410" s="146" t="s">
        <v>5999</v>
      </c>
      <c r="T410" s="148">
        <v>9</v>
      </c>
      <c r="U410" s="148">
        <v>9</v>
      </c>
      <c r="V410" s="146" t="s">
        <v>5992</v>
      </c>
      <c r="W410" s="146" t="s">
        <v>5992</v>
      </c>
      <c r="X410" s="149">
        <v>313.63600000000002</v>
      </c>
      <c r="Y410" s="149">
        <v>313.63600000000002</v>
      </c>
      <c r="Z410" s="146" t="s">
        <v>5993</v>
      </c>
      <c r="AA410" s="150">
        <v>2822.7240000000002</v>
      </c>
      <c r="AB410" s="150">
        <v>0</v>
      </c>
      <c r="AC410" s="150">
        <v>282.27199999999999</v>
      </c>
      <c r="AD410" s="151">
        <v>3104.9960000000001</v>
      </c>
      <c r="AE410" s="146" t="s">
        <v>5994</v>
      </c>
      <c r="AF410" s="146" t="s">
        <v>5993</v>
      </c>
      <c r="AG410" s="146" t="s">
        <v>5993</v>
      </c>
      <c r="AH410" s="146" t="s">
        <v>6790</v>
      </c>
      <c r="AI410" s="146" t="s">
        <v>5993</v>
      </c>
      <c r="AJ410" s="146" t="s">
        <v>5995</v>
      </c>
      <c r="AK410" s="146" t="s">
        <v>5996</v>
      </c>
      <c r="AL410" s="146" t="s">
        <v>6000</v>
      </c>
      <c r="AM410" s="138" t="s">
        <v>5993</v>
      </c>
      <c r="AN410" s="138" t="s">
        <v>6075</v>
      </c>
      <c r="AO410" s="138" t="s">
        <v>6076</v>
      </c>
      <c r="AP410" s="138" t="s">
        <v>6010</v>
      </c>
      <c r="AQ410" s="141">
        <v>9</v>
      </c>
      <c r="AR410" t="s">
        <v>34</v>
      </c>
      <c r="AS410" t="s">
        <v>30</v>
      </c>
    </row>
    <row r="411" spans="1:45" s="138" customFormat="1">
      <c r="A411" s="146" t="s">
        <v>6788</v>
      </c>
      <c r="B411" s="147">
        <v>43727</v>
      </c>
      <c r="C411" s="146" t="s">
        <v>5978</v>
      </c>
      <c r="D411" s="146" t="s">
        <v>5979</v>
      </c>
      <c r="E411" s="146" t="s">
        <v>6789</v>
      </c>
      <c r="F411" s="146" t="s">
        <v>5980</v>
      </c>
      <c r="G411" s="146" t="s">
        <v>6020</v>
      </c>
      <c r="H411" s="146" t="s">
        <v>6021</v>
      </c>
      <c r="I411" s="146" t="s">
        <v>6076</v>
      </c>
      <c r="J411" s="146" t="s">
        <v>5983</v>
      </c>
      <c r="K411" s="146" t="s">
        <v>5984</v>
      </c>
      <c r="L411" s="146" t="s">
        <v>5985</v>
      </c>
      <c r="M411" s="146" t="s">
        <v>5986</v>
      </c>
      <c r="N411" s="146" t="s">
        <v>5983</v>
      </c>
      <c r="O411" s="146" t="s">
        <v>5987</v>
      </c>
      <c r="P411" s="146" t="s">
        <v>6016</v>
      </c>
      <c r="Q411" s="146" t="s">
        <v>6017</v>
      </c>
      <c r="R411" s="146" t="s">
        <v>6001</v>
      </c>
      <c r="S411" s="146" t="s">
        <v>6002</v>
      </c>
      <c r="T411" s="148">
        <v>2</v>
      </c>
      <c r="U411" s="148">
        <v>2</v>
      </c>
      <c r="V411" s="146" t="s">
        <v>5992</v>
      </c>
      <c r="W411" s="146" t="s">
        <v>5992</v>
      </c>
      <c r="X411" s="149">
        <v>313.63600000000002</v>
      </c>
      <c r="Y411" s="149">
        <v>313.63600000000002</v>
      </c>
      <c r="Z411" s="146" t="s">
        <v>5993</v>
      </c>
      <c r="AA411" s="150">
        <v>627.27200000000005</v>
      </c>
      <c r="AB411" s="150">
        <v>0</v>
      </c>
      <c r="AC411" s="150">
        <v>62.726999999999997</v>
      </c>
      <c r="AD411" s="151">
        <v>689.99900000000002</v>
      </c>
      <c r="AE411" s="146" t="s">
        <v>5994</v>
      </c>
      <c r="AF411" s="146" t="s">
        <v>5993</v>
      </c>
      <c r="AG411" s="146" t="s">
        <v>5993</v>
      </c>
      <c r="AH411" s="146" t="s">
        <v>6790</v>
      </c>
      <c r="AI411" s="146" t="s">
        <v>5993</v>
      </c>
      <c r="AJ411" s="146" t="s">
        <v>5995</v>
      </c>
      <c r="AK411" s="146" t="s">
        <v>5996</v>
      </c>
      <c r="AL411" s="146" t="s">
        <v>6000</v>
      </c>
      <c r="AM411" s="138" t="s">
        <v>5993</v>
      </c>
      <c r="AN411" s="138" t="s">
        <v>6075</v>
      </c>
      <c r="AO411" s="138" t="s">
        <v>6076</v>
      </c>
      <c r="AP411" s="138" t="s">
        <v>6010</v>
      </c>
      <c r="AQ411" s="141">
        <v>2</v>
      </c>
      <c r="AR411" t="s">
        <v>34</v>
      </c>
      <c r="AS411" t="s">
        <v>30</v>
      </c>
    </row>
    <row r="412" spans="1:45" s="138" customFormat="1">
      <c r="A412" s="146" t="s">
        <v>6788</v>
      </c>
      <c r="B412" s="147">
        <v>43727</v>
      </c>
      <c r="C412" s="146" t="s">
        <v>5978</v>
      </c>
      <c r="D412" s="146" t="s">
        <v>5979</v>
      </c>
      <c r="E412" s="146" t="s">
        <v>6789</v>
      </c>
      <c r="F412" s="146" t="s">
        <v>5980</v>
      </c>
      <c r="G412" s="146" t="s">
        <v>6020</v>
      </c>
      <c r="H412" s="146" t="s">
        <v>6021</v>
      </c>
      <c r="I412" s="146" t="s">
        <v>6076</v>
      </c>
      <c r="J412" s="146" t="s">
        <v>5983</v>
      </c>
      <c r="K412" s="146" t="s">
        <v>5984</v>
      </c>
      <c r="L412" s="146" t="s">
        <v>5985</v>
      </c>
      <c r="M412" s="146" t="s">
        <v>5986</v>
      </c>
      <c r="N412" s="146" t="s">
        <v>5983</v>
      </c>
      <c r="O412" s="146" t="s">
        <v>5987</v>
      </c>
      <c r="P412" s="146" t="s">
        <v>6016</v>
      </c>
      <c r="Q412" s="146" t="s">
        <v>6017</v>
      </c>
      <c r="R412" s="146" t="s">
        <v>6024</v>
      </c>
      <c r="S412" s="146" t="s">
        <v>6025</v>
      </c>
      <c r="T412" s="148">
        <v>2</v>
      </c>
      <c r="U412" s="148">
        <v>2</v>
      </c>
      <c r="V412" s="146" t="s">
        <v>5992</v>
      </c>
      <c r="W412" s="146" t="s">
        <v>5992</v>
      </c>
      <c r="X412" s="149">
        <v>313.63600000000002</v>
      </c>
      <c r="Y412" s="149">
        <v>313.63600000000002</v>
      </c>
      <c r="Z412" s="146" t="s">
        <v>5993</v>
      </c>
      <c r="AA412" s="150">
        <v>627.27200000000005</v>
      </c>
      <c r="AB412" s="150">
        <v>0</v>
      </c>
      <c r="AC412" s="150">
        <v>62.726999999999997</v>
      </c>
      <c r="AD412" s="151">
        <v>689.99900000000002</v>
      </c>
      <c r="AE412" s="146" t="s">
        <v>5994</v>
      </c>
      <c r="AF412" s="146" t="s">
        <v>5993</v>
      </c>
      <c r="AG412" s="146" t="s">
        <v>5993</v>
      </c>
      <c r="AH412" s="146" t="s">
        <v>6790</v>
      </c>
      <c r="AI412" s="146" t="s">
        <v>5993</v>
      </c>
      <c r="AJ412" s="146" t="s">
        <v>5995</v>
      </c>
      <c r="AK412" s="146" t="s">
        <v>5996</v>
      </c>
      <c r="AL412" s="146" t="s">
        <v>6000</v>
      </c>
      <c r="AM412" s="138" t="s">
        <v>5993</v>
      </c>
      <c r="AN412" s="138" t="s">
        <v>6075</v>
      </c>
      <c r="AO412" s="138" t="s">
        <v>6076</v>
      </c>
      <c r="AP412" s="138" t="s">
        <v>6010</v>
      </c>
      <c r="AQ412" s="141">
        <v>2</v>
      </c>
      <c r="AR412" t="s">
        <v>34</v>
      </c>
      <c r="AS412" t="s">
        <v>30</v>
      </c>
    </row>
    <row r="413" spans="1:45" s="138" customFormat="1">
      <c r="A413" s="146" t="s">
        <v>6791</v>
      </c>
      <c r="B413" s="147">
        <v>43727</v>
      </c>
      <c r="C413" s="146" t="s">
        <v>5978</v>
      </c>
      <c r="D413" s="146" t="s">
        <v>5979</v>
      </c>
      <c r="E413" s="146" t="s">
        <v>6792</v>
      </c>
      <c r="F413" s="146" t="s">
        <v>5980</v>
      </c>
      <c r="G413" s="146" t="s">
        <v>6020</v>
      </c>
      <c r="H413" s="146" t="s">
        <v>6021</v>
      </c>
      <c r="I413" s="146" t="s">
        <v>6078</v>
      </c>
      <c r="J413" s="146" t="s">
        <v>5983</v>
      </c>
      <c r="K413" s="146" t="s">
        <v>5984</v>
      </c>
      <c r="L413" s="146" t="s">
        <v>5985</v>
      </c>
      <c r="M413" s="146" t="s">
        <v>5986</v>
      </c>
      <c r="N413" s="146" t="s">
        <v>5983</v>
      </c>
      <c r="O413" s="146" t="s">
        <v>5987</v>
      </c>
      <c r="P413" s="146" t="s">
        <v>6016</v>
      </c>
      <c r="Q413" s="146" t="s">
        <v>6017</v>
      </c>
      <c r="R413" s="146" t="s">
        <v>5990</v>
      </c>
      <c r="S413" s="146" t="s">
        <v>5991</v>
      </c>
      <c r="T413" s="148">
        <v>2</v>
      </c>
      <c r="U413" s="148">
        <v>2</v>
      </c>
      <c r="V413" s="146" t="s">
        <v>5992</v>
      </c>
      <c r="W413" s="146" t="s">
        <v>5992</v>
      </c>
      <c r="X413" s="149">
        <v>213.273</v>
      </c>
      <c r="Y413" s="149">
        <v>213.273</v>
      </c>
      <c r="Z413" s="146" t="s">
        <v>5993</v>
      </c>
      <c r="AA413" s="150">
        <v>426.54599999999999</v>
      </c>
      <c r="AB413" s="150">
        <v>0</v>
      </c>
      <c r="AC413" s="150">
        <v>42.655000000000001</v>
      </c>
      <c r="AD413" s="151">
        <v>469.20100000000002</v>
      </c>
      <c r="AE413" s="146" t="s">
        <v>5994</v>
      </c>
      <c r="AF413" s="146" t="s">
        <v>5993</v>
      </c>
      <c r="AG413" s="146" t="s">
        <v>5993</v>
      </c>
      <c r="AH413" s="146" t="s">
        <v>6793</v>
      </c>
      <c r="AI413" s="146" t="s">
        <v>5993</v>
      </c>
      <c r="AJ413" s="146" t="s">
        <v>5995</v>
      </c>
      <c r="AK413" s="146" t="s">
        <v>5996</v>
      </c>
      <c r="AL413" s="146" t="s">
        <v>6000</v>
      </c>
      <c r="AM413" s="138" t="s">
        <v>5993</v>
      </c>
      <c r="AN413" s="138" t="s">
        <v>6077</v>
      </c>
      <c r="AO413" s="138" t="s">
        <v>6078</v>
      </c>
      <c r="AP413" s="138" t="s">
        <v>6010</v>
      </c>
      <c r="AQ413" s="141">
        <v>2</v>
      </c>
      <c r="AR413" t="s">
        <v>34</v>
      </c>
      <c r="AS413" t="s">
        <v>30</v>
      </c>
    </row>
    <row r="414" spans="1:45" s="138" customFormat="1">
      <c r="A414" s="146" t="s">
        <v>6791</v>
      </c>
      <c r="B414" s="147">
        <v>43727</v>
      </c>
      <c r="C414" s="146" t="s">
        <v>5978</v>
      </c>
      <c r="D414" s="146" t="s">
        <v>5979</v>
      </c>
      <c r="E414" s="146" t="s">
        <v>6792</v>
      </c>
      <c r="F414" s="146" t="s">
        <v>5980</v>
      </c>
      <c r="G414" s="146" t="s">
        <v>6020</v>
      </c>
      <c r="H414" s="146" t="s">
        <v>6021</v>
      </c>
      <c r="I414" s="146" t="s">
        <v>6078</v>
      </c>
      <c r="J414" s="146" t="s">
        <v>5983</v>
      </c>
      <c r="K414" s="146" t="s">
        <v>5984</v>
      </c>
      <c r="L414" s="146" t="s">
        <v>5985</v>
      </c>
      <c r="M414" s="146" t="s">
        <v>5986</v>
      </c>
      <c r="N414" s="146" t="s">
        <v>5983</v>
      </c>
      <c r="O414" s="146" t="s">
        <v>5987</v>
      </c>
      <c r="P414" s="146" t="s">
        <v>6016</v>
      </c>
      <c r="Q414" s="146" t="s">
        <v>6017</v>
      </c>
      <c r="R414" s="146" t="s">
        <v>5998</v>
      </c>
      <c r="S414" s="146" t="s">
        <v>5999</v>
      </c>
      <c r="T414" s="148">
        <v>5</v>
      </c>
      <c r="U414" s="148">
        <v>5</v>
      </c>
      <c r="V414" s="146" t="s">
        <v>5992</v>
      </c>
      <c r="W414" s="146" t="s">
        <v>5992</v>
      </c>
      <c r="X414" s="149">
        <v>313.63600000000002</v>
      </c>
      <c r="Y414" s="149">
        <v>313.63600000000002</v>
      </c>
      <c r="Z414" s="146" t="s">
        <v>5993</v>
      </c>
      <c r="AA414" s="150">
        <v>1568.18</v>
      </c>
      <c r="AB414" s="150">
        <v>0</v>
      </c>
      <c r="AC414" s="150">
        <v>156.81800000000001</v>
      </c>
      <c r="AD414" s="151">
        <v>1724.998</v>
      </c>
      <c r="AE414" s="146" t="s">
        <v>5994</v>
      </c>
      <c r="AF414" s="146" t="s">
        <v>5993</v>
      </c>
      <c r="AG414" s="146" t="s">
        <v>5993</v>
      </c>
      <c r="AH414" s="146" t="s">
        <v>6793</v>
      </c>
      <c r="AI414" s="146" t="s">
        <v>5993</v>
      </c>
      <c r="AJ414" s="146" t="s">
        <v>5995</v>
      </c>
      <c r="AK414" s="146" t="s">
        <v>5996</v>
      </c>
      <c r="AL414" s="146" t="s">
        <v>6000</v>
      </c>
      <c r="AM414" s="138" t="s">
        <v>5993</v>
      </c>
      <c r="AN414" s="138" t="s">
        <v>6077</v>
      </c>
      <c r="AO414" s="138" t="s">
        <v>6078</v>
      </c>
      <c r="AP414" s="138" t="s">
        <v>6010</v>
      </c>
      <c r="AQ414" s="141">
        <v>5</v>
      </c>
      <c r="AR414" t="s">
        <v>34</v>
      </c>
      <c r="AS414" t="s">
        <v>30</v>
      </c>
    </row>
    <row r="415" spans="1:45" s="138" customFormat="1">
      <c r="A415" s="146" t="s">
        <v>6791</v>
      </c>
      <c r="B415" s="147">
        <v>43727</v>
      </c>
      <c r="C415" s="146" t="s">
        <v>5978</v>
      </c>
      <c r="D415" s="146" t="s">
        <v>5979</v>
      </c>
      <c r="E415" s="146" t="s">
        <v>6792</v>
      </c>
      <c r="F415" s="146" t="s">
        <v>5980</v>
      </c>
      <c r="G415" s="146" t="s">
        <v>6020</v>
      </c>
      <c r="H415" s="146" t="s">
        <v>6021</v>
      </c>
      <c r="I415" s="146" t="s">
        <v>6078</v>
      </c>
      <c r="J415" s="146" t="s">
        <v>5983</v>
      </c>
      <c r="K415" s="146" t="s">
        <v>5984</v>
      </c>
      <c r="L415" s="146" t="s">
        <v>5985</v>
      </c>
      <c r="M415" s="146" t="s">
        <v>5986</v>
      </c>
      <c r="N415" s="146" t="s">
        <v>5983</v>
      </c>
      <c r="O415" s="146" t="s">
        <v>5987</v>
      </c>
      <c r="P415" s="146" t="s">
        <v>6016</v>
      </c>
      <c r="Q415" s="146" t="s">
        <v>6017</v>
      </c>
      <c r="R415" s="146" t="s">
        <v>6001</v>
      </c>
      <c r="S415" s="146" t="s">
        <v>6002</v>
      </c>
      <c r="T415" s="148">
        <v>7</v>
      </c>
      <c r="U415" s="148">
        <v>7</v>
      </c>
      <c r="V415" s="146" t="s">
        <v>5992</v>
      </c>
      <c r="W415" s="146" t="s">
        <v>5992</v>
      </c>
      <c r="X415" s="149">
        <v>313.63600000000002</v>
      </c>
      <c r="Y415" s="149">
        <v>313.63600000000002</v>
      </c>
      <c r="Z415" s="146" t="s">
        <v>5993</v>
      </c>
      <c r="AA415" s="150">
        <v>2195.4520000000002</v>
      </c>
      <c r="AB415" s="150">
        <v>0</v>
      </c>
      <c r="AC415" s="150">
        <v>219.54499999999999</v>
      </c>
      <c r="AD415" s="151">
        <v>2414.9969999999998</v>
      </c>
      <c r="AE415" s="146" t="s">
        <v>5994</v>
      </c>
      <c r="AF415" s="146" t="s">
        <v>5993</v>
      </c>
      <c r="AG415" s="146" t="s">
        <v>5993</v>
      </c>
      <c r="AH415" s="146" t="s">
        <v>6793</v>
      </c>
      <c r="AI415" s="146" t="s">
        <v>5993</v>
      </c>
      <c r="AJ415" s="146" t="s">
        <v>5995</v>
      </c>
      <c r="AK415" s="146" t="s">
        <v>5996</v>
      </c>
      <c r="AL415" s="146" t="s">
        <v>6000</v>
      </c>
      <c r="AM415" s="138" t="s">
        <v>5993</v>
      </c>
      <c r="AN415" s="138" t="s">
        <v>6077</v>
      </c>
      <c r="AO415" s="138" t="s">
        <v>6078</v>
      </c>
      <c r="AP415" s="138" t="s">
        <v>6010</v>
      </c>
      <c r="AQ415" s="141">
        <v>7</v>
      </c>
      <c r="AR415" t="s">
        <v>34</v>
      </c>
      <c r="AS415" t="s">
        <v>30</v>
      </c>
    </row>
    <row r="416" spans="1:45" s="138" customFormat="1">
      <c r="A416" s="146" t="s">
        <v>6791</v>
      </c>
      <c r="B416" s="147">
        <v>43727</v>
      </c>
      <c r="C416" s="146" t="s">
        <v>5978</v>
      </c>
      <c r="D416" s="146" t="s">
        <v>5979</v>
      </c>
      <c r="E416" s="146" t="s">
        <v>6792</v>
      </c>
      <c r="F416" s="146" t="s">
        <v>5980</v>
      </c>
      <c r="G416" s="146" t="s">
        <v>6020</v>
      </c>
      <c r="H416" s="146" t="s">
        <v>6021</v>
      </c>
      <c r="I416" s="146" t="s">
        <v>6078</v>
      </c>
      <c r="J416" s="146" t="s">
        <v>5983</v>
      </c>
      <c r="K416" s="146" t="s">
        <v>5984</v>
      </c>
      <c r="L416" s="146" t="s">
        <v>5985</v>
      </c>
      <c r="M416" s="146" t="s">
        <v>5986</v>
      </c>
      <c r="N416" s="146" t="s">
        <v>5983</v>
      </c>
      <c r="O416" s="146" t="s">
        <v>5987</v>
      </c>
      <c r="P416" s="146" t="s">
        <v>6016</v>
      </c>
      <c r="Q416" s="146" t="s">
        <v>6017</v>
      </c>
      <c r="R416" s="146" t="s">
        <v>6024</v>
      </c>
      <c r="S416" s="146" t="s">
        <v>6025</v>
      </c>
      <c r="T416" s="148">
        <v>3</v>
      </c>
      <c r="U416" s="148">
        <v>3</v>
      </c>
      <c r="V416" s="146" t="s">
        <v>5992</v>
      </c>
      <c r="W416" s="146" t="s">
        <v>5992</v>
      </c>
      <c r="X416" s="149">
        <v>313.63600000000002</v>
      </c>
      <c r="Y416" s="149">
        <v>313.63600000000002</v>
      </c>
      <c r="Z416" s="146" t="s">
        <v>5993</v>
      </c>
      <c r="AA416" s="150">
        <v>940.90800000000002</v>
      </c>
      <c r="AB416" s="150">
        <v>0</v>
      </c>
      <c r="AC416" s="150">
        <v>94.090999999999994</v>
      </c>
      <c r="AD416" s="151">
        <v>1034.999</v>
      </c>
      <c r="AE416" s="146" t="s">
        <v>5994</v>
      </c>
      <c r="AF416" s="146" t="s">
        <v>5993</v>
      </c>
      <c r="AG416" s="146" t="s">
        <v>5993</v>
      </c>
      <c r="AH416" s="146" t="s">
        <v>6793</v>
      </c>
      <c r="AI416" s="146" t="s">
        <v>5993</v>
      </c>
      <c r="AJ416" s="146" t="s">
        <v>5995</v>
      </c>
      <c r="AK416" s="146" t="s">
        <v>5996</v>
      </c>
      <c r="AL416" s="146" t="s">
        <v>6000</v>
      </c>
      <c r="AM416" s="138" t="s">
        <v>5993</v>
      </c>
      <c r="AN416" s="138" t="s">
        <v>6077</v>
      </c>
      <c r="AO416" s="138" t="s">
        <v>6078</v>
      </c>
      <c r="AP416" s="138" t="s">
        <v>6010</v>
      </c>
      <c r="AQ416" s="141">
        <v>3</v>
      </c>
      <c r="AR416" t="s">
        <v>34</v>
      </c>
      <c r="AS416" t="s">
        <v>30</v>
      </c>
    </row>
    <row r="417" spans="1:45" s="138" customFormat="1">
      <c r="A417" s="146" t="s">
        <v>6794</v>
      </c>
      <c r="B417" s="147">
        <v>43727</v>
      </c>
      <c r="C417" s="146" t="s">
        <v>5978</v>
      </c>
      <c r="D417" s="146" t="s">
        <v>5979</v>
      </c>
      <c r="E417" s="146" t="s">
        <v>6795</v>
      </c>
      <c r="F417" s="146" t="s">
        <v>5980</v>
      </c>
      <c r="G417" s="146" t="s">
        <v>6020</v>
      </c>
      <c r="H417" s="146" t="s">
        <v>6021</v>
      </c>
      <c r="I417" s="146" t="s">
        <v>6080</v>
      </c>
      <c r="J417" s="146" t="s">
        <v>5983</v>
      </c>
      <c r="K417" s="146" t="s">
        <v>5984</v>
      </c>
      <c r="L417" s="146" t="s">
        <v>5985</v>
      </c>
      <c r="M417" s="146" t="s">
        <v>5986</v>
      </c>
      <c r="N417" s="146" t="s">
        <v>5983</v>
      </c>
      <c r="O417" s="146" t="s">
        <v>5987</v>
      </c>
      <c r="P417" s="146" t="s">
        <v>6016</v>
      </c>
      <c r="Q417" s="146" t="s">
        <v>6017</v>
      </c>
      <c r="R417" s="146" t="s">
        <v>6008</v>
      </c>
      <c r="S417" s="146" t="s">
        <v>6009</v>
      </c>
      <c r="T417" s="148">
        <v>5</v>
      </c>
      <c r="U417" s="148">
        <v>5</v>
      </c>
      <c r="V417" s="146" t="s">
        <v>5992</v>
      </c>
      <c r="W417" s="146" t="s">
        <v>5992</v>
      </c>
      <c r="X417" s="149">
        <v>355.45499999999998</v>
      </c>
      <c r="Y417" s="149">
        <v>355.45499999999998</v>
      </c>
      <c r="Z417" s="146" t="s">
        <v>5993</v>
      </c>
      <c r="AA417" s="150">
        <v>1777.2750000000001</v>
      </c>
      <c r="AB417" s="150">
        <v>0</v>
      </c>
      <c r="AC417" s="150">
        <v>177.727</v>
      </c>
      <c r="AD417" s="151">
        <v>1955.002</v>
      </c>
      <c r="AE417" s="146" t="s">
        <v>5994</v>
      </c>
      <c r="AF417" s="146" t="s">
        <v>5993</v>
      </c>
      <c r="AG417" s="146" t="s">
        <v>5993</v>
      </c>
      <c r="AH417" s="146" t="s">
        <v>6796</v>
      </c>
      <c r="AI417" s="146" t="s">
        <v>5993</v>
      </c>
      <c r="AJ417" s="146" t="s">
        <v>5995</v>
      </c>
      <c r="AK417" s="146" t="s">
        <v>5996</v>
      </c>
      <c r="AL417" s="146" t="s">
        <v>6000</v>
      </c>
      <c r="AM417" s="138" t="s">
        <v>5993</v>
      </c>
      <c r="AN417" s="138" t="s">
        <v>6079</v>
      </c>
      <c r="AO417" s="138" t="s">
        <v>6080</v>
      </c>
      <c r="AP417" s="138" t="s">
        <v>6010</v>
      </c>
      <c r="AQ417" s="141">
        <v>5</v>
      </c>
      <c r="AR417" t="s">
        <v>29</v>
      </c>
      <c r="AS417" t="s">
        <v>30</v>
      </c>
    </row>
    <row r="418" spans="1:45" s="138" customFormat="1">
      <c r="A418" s="146" t="s">
        <v>6794</v>
      </c>
      <c r="B418" s="147">
        <v>43727</v>
      </c>
      <c r="C418" s="146" t="s">
        <v>5978</v>
      </c>
      <c r="D418" s="146" t="s">
        <v>5979</v>
      </c>
      <c r="E418" s="146" t="s">
        <v>6795</v>
      </c>
      <c r="F418" s="146" t="s">
        <v>5980</v>
      </c>
      <c r="G418" s="146" t="s">
        <v>6020</v>
      </c>
      <c r="H418" s="146" t="s">
        <v>6021</v>
      </c>
      <c r="I418" s="146" t="s">
        <v>6080</v>
      </c>
      <c r="J418" s="146" t="s">
        <v>5983</v>
      </c>
      <c r="K418" s="146" t="s">
        <v>5984</v>
      </c>
      <c r="L418" s="146" t="s">
        <v>5985</v>
      </c>
      <c r="M418" s="146" t="s">
        <v>5986</v>
      </c>
      <c r="N418" s="146" t="s">
        <v>5983</v>
      </c>
      <c r="O418" s="146" t="s">
        <v>5987</v>
      </c>
      <c r="P418" s="146" t="s">
        <v>6016</v>
      </c>
      <c r="Q418" s="146" t="s">
        <v>6017</v>
      </c>
      <c r="R418" s="146" t="s">
        <v>5990</v>
      </c>
      <c r="S418" s="146" t="s">
        <v>5991</v>
      </c>
      <c r="T418" s="148">
        <v>2</v>
      </c>
      <c r="U418" s="148">
        <v>2</v>
      </c>
      <c r="V418" s="146" t="s">
        <v>5992</v>
      </c>
      <c r="W418" s="146" t="s">
        <v>5992</v>
      </c>
      <c r="X418" s="149">
        <v>213.273</v>
      </c>
      <c r="Y418" s="149">
        <v>213.273</v>
      </c>
      <c r="Z418" s="146" t="s">
        <v>5993</v>
      </c>
      <c r="AA418" s="150">
        <v>426.54599999999999</v>
      </c>
      <c r="AB418" s="150">
        <v>0</v>
      </c>
      <c r="AC418" s="150">
        <v>42.655000000000001</v>
      </c>
      <c r="AD418" s="151">
        <v>469.20100000000002</v>
      </c>
      <c r="AE418" s="146" t="s">
        <v>5994</v>
      </c>
      <c r="AF418" s="146" t="s">
        <v>5993</v>
      </c>
      <c r="AG418" s="146" t="s">
        <v>5993</v>
      </c>
      <c r="AH418" s="146" t="s">
        <v>6796</v>
      </c>
      <c r="AI418" s="146" t="s">
        <v>5993</v>
      </c>
      <c r="AJ418" s="146" t="s">
        <v>5995</v>
      </c>
      <c r="AK418" s="146" t="s">
        <v>5996</v>
      </c>
      <c r="AL418" s="146" t="s">
        <v>6000</v>
      </c>
      <c r="AM418" s="138" t="s">
        <v>5993</v>
      </c>
      <c r="AN418" s="138" t="s">
        <v>6079</v>
      </c>
      <c r="AO418" s="138" t="s">
        <v>6080</v>
      </c>
      <c r="AP418" s="138" t="s">
        <v>6010</v>
      </c>
      <c r="AQ418" s="141">
        <v>2</v>
      </c>
      <c r="AR418" t="s">
        <v>29</v>
      </c>
      <c r="AS418" t="s">
        <v>30</v>
      </c>
    </row>
    <row r="419" spans="1:45" s="138" customFormat="1">
      <c r="A419" s="146" t="s">
        <v>6794</v>
      </c>
      <c r="B419" s="147">
        <v>43727</v>
      </c>
      <c r="C419" s="146" t="s">
        <v>5978</v>
      </c>
      <c r="D419" s="146" t="s">
        <v>5979</v>
      </c>
      <c r="E419" s="146" t="s">
        <v>6795</v>
      </c>
      <c r="F419" s="146" t="s">
        <v>5980</v>
      </c>
      <c r="G419" s="146" t="s">
        <v>6020</v>
      </c>
      <c r="H419" s="146" t="s">
        <v>6021</v>
      </c>
      <c r="I419" s="146" t="s">
        <v>6080</v>
      </c>
      <c r="J419" s="146" t="s">
        <v>5983</v>
      </c>
      <c r="K419" s="146" t="s">
        <v>5984</v>
      </c>
      <c r="L419" s="146" t="s">
        <v>5985</v>
      </c>
      <c r="M419" s="146" t="s">
        <v>5986</v>
      </c>
      <c r="N419" s="146" t="s">
        <v>5983</v>
      </c>
      <c r="O419" s="146" t="s">
        <v>5987</v>
      </c>
      <c r="P419" s="146" t="s">
        <v>6016</v>
      </c>
      <c r="Q419" s="146" t="s">
        <v>6017</v>
      </c>
      <c r="R419" s="146" t="s">
        <v>6024</v>
      </c>
      <c r="S419" s="146" t="s">
        <v>6025</v>
      </c>
      <c r="T419" s="148">
        <v>1</v>
      </c>
      <c r="U419" s="148">
        <v>1</v>
      </c>
      <c r="V419" s="146" t="s">
        <v>5992</v>
      </c>
      <c r="W419" s="146" t="s">
        <v>5992</v>
      </c>
      <c r="X419" s="149">
        <v>313.63600000000002</v>
      </c>
      <c r="Y419" s="149">
        <v>313.63600000000002</v>
      </c>
      <c r="Z419" s="146" t="s">
        <v>5993</v>
      </c>
      <c r="AA419" s="150">
        <v>313.63600000000002</v>
      </c>
      <c r="AB419" s="150">
        <v>0</v>
      </c>
      <c r="AC419" s="150">
        <v>31.364000000000001</v>
      </c>
      <c r="AD419" s="151">
        <v>345</v>
      </c>
      <c r="AE419" s="146" t="s">
        <v>5994</v>
      </c>
      <c r="AF419" s="146" t="s">
        <v>5993</v>
      </c>
      <c r="AG419" s="146" t="s">
        <v>5993</v>
      </c>
      <c r="AH419" s="146" t="s">
        <v>6796</v>
      </c>
      <c r="AI419" s="146" t="s">
        <v>5993</v>
      </c>
      <c r="AJ419" s="146" t="s">
        <v>5995</v>
      </c>
      <c r="AK419" s="146" t="s">
        <v>5996</v>
      </c>
      <c r="AL419" s="146" t="s">
        <v>6000</v>
      </c>
      <c r="AM419" s="138" t="s">
        <v>5993</v>
      </c>
      <c r="AN419" s="138" t="s">
        <v>6079</v>
      </c>
      <c r="AO419" s="138" t="s">
        <v>6080</v>
      </c>
      <c r="AP419" s="138" t="s">
        <v>6010</v>
      </c>
      <c r="AQ419" s="141">
        <v>1</v>
      </c>
      <c r="AR419" t="s">
        <v>29</v>
      </c>
      <c r="AS419" t="s">
        <v>30</v>
      </c>
    </row>
    <row r="420" spans="1:45" s="138" customFormat="1">
      <c r="A420" s="146" t="s">
        <v>6797</v>
      </c>
      <c r="B420" s="147">
        <v>43727</v>
      </c>
      <c r="C420" s="146" t="s">
        <v>5978</v>
      </c>
      <c r="D420" s="146" t="s">
        <v>5979</v>
      </c>
      <c r="E420" s="146" t="s">
        <v>6798</v>
      </c>
      <c r="F420" s="146" t="s">
        <v>5980</v>
      </c>
      <c r="G420" s="146" t="s">
        <v>6020</v>
      </c>
      <c r="H420" s="146" t="s">
        <v>6021</v>
      </c>
      <c r="I420" s="146" t="s">
        <v>6080</v>
      </c>
      <c r="J420" s="146" t="s">
        <v>5983</v>
      </c>
      <c r="K420" s="146" t="s">
        <v>5984</v>
      </c>
      <c r="L420" s="146" t="s">
        <v>5985</v>
      </c>
      <c r="M420" s="146" t="s">
        <v>5986</v>
      </c>
      <c r="N420" s="146" t="s">
        <v>5983</v>
      </c>
      <c r="O420" s="146" t="s">
        <v>5987</v>
      </c>
      <c r="P420" s="146" t="s">
        <v>6016</v>
      </c>
      <c r="Q420" s="146" t="s">
        <v>6017</v>
      </c>
      <c r="R420" s="146" t="s">
        <v>6018</v>
      </c>
      <c r="S420" s="146" t="s">
        <v>6019</v>
      </c>
      <c r="T420" s="148">
        <v>5</v>
      </c>
      <c r="U420" s="148">
        <v>5</v>
      </c>
      <c r="V420" s="146" t="s">
        <v>5992</v>
      </c>
      <c r="W420" s="146" t="s">
        <v>5992</v>
      </c>
      <c r="X420" s="149">
        <v>155.45500000000001</v>
      </c>
      <c r="Y420" s="149">
        <v>155.45500000000001</v>
      </c>
      <c r="Z420" s="146" t="s">
        <v>5993</v>
      </c>
      <c r="AA420" s="150">
        <v>777.27499999999998</v>
      </c>
      <c r="AB420" s="150">
        <v>0</v>
      </c>
      <c r="AC420" s="150">
        <v>77.727999999999994</v>
      </c>
      <c r="AD420" s="151">
        <v>855.00300000000004</v>
      </c>
      <c r="AE420" s="146" t="s">
        <v>5994</v>
      </c>
      <c r="AF420" s="146" t="s">
        <v>5993</v>
      </c>
      <c r="AG420" s="146" t="s">
        <v>5993</v>
      </c>
      <c r="AH420" s="146" t="s">
        <v>6799</v>
      </c>
      <c r="AI420" s="146" t="s">
        <v>5993</v>
      </c>
      <c r="AJ420" s="146" t="s">
        <v>5995</v>
      </c>
      <c r="AK420" s="146" t="s">
        <v>5996</v>
      </c>
      <c r="AL420" s="146" t="s">
        <v>6000</v>
      </c>
      <c r="AM420" s="138" t="s">
        <v>5993</v>
      </c>
      <c r="AN420" s="138" t="s">
        <v>6079</v>
      </c>
      <c r="AO420" s="138" t="s">
        <v>6080</v>
      </c>
      <c r="AP420" s="138" t="s">
        <v>6010</v>
      </c>
      <c r="AQ420" s="141">
        <v>5</v>
      </c>
      <c r="AR420" t="s">
        <v>29</v>
      </c>
      <c r="AS420" t="s">
        <v>30</v>
      </c>
    </row>
    <row r="421" spans="1:45" s="138" customFormat="1">
      <c r="A421" s="146" t="s">
        <v>6797</v>
      </c>
      <c r="B421" s="147">
        <v>43727</v>
      </c>
      <c r="C421" s="146" t="s">
        <v>5978</v>
      </c>
      <c r="D421" s="146" t="s">
        <v>5979</v>
      </c>
      <c r="E421" s="146" t="s">
        <v>6798</v>
      </c>
      <c r="F421" s="146" t="s">
        <v>5980</v>
      </c>
      <c r="G421" s="146" t="s">
        <v>6020</v>
      </c>
      <c r="H421" s="146" t="s">
        <v>6021</v>
      </c>
      <c r="I421" s="146" t="s">
        <v>6080</v>
      </c>
      <c r="J421" s="146" t="s">
        <v>5983</v>
      </c>
      <c r="K421" s="146" t="s">
        <v>5984</v>
      </c>
      <c r="L421" s="146" t="s">
        <v>5985</v>
      </c>
      <c r="M421" s="146" t="s">
        <v>5986</v>
      </c>
      <c r="N421" s="146" t="s">
        <v>5983</v>
      </c>
      <c r="O421" s="146" t="s">
        <v>5987</v>
      </c>
      <c r="P421" s="146" t="s">
        <v>6016</v>
      </c>
      <c r="Q421" s="146" t="s">
        <v>6017</v>
      </c>
      <c r="R421" s="146" t="s">
        <v>6008</v>
      </c>
      <c r="S421" s="146" t="s">
        <v>6009</v>
      </c>
      <c r="T421" s="148">
        <v>2</v>
      </c>
      <c r="U421" s="148">
        <v>2</v>
      </c>
      <c r="V421" s="146" t="s">
        <v>5992</v>
      </c>
      <c r="W421" s="146" t="s">
        <v>5992</v>
      </c>
      <c r="X421" s="149">
        <v>355.45499999999998</v>
      </c>
      <c r="Y421" s="149">
        <v>355.45499999999998</v>
      </c>
      <c r="Z421" s="146" t="s">
        <v>5993</v>
      </c>
      <c r="AA421" s="150">
        <v>710.91</v>
      </c>
      <c r="AB421" s="150">
        <v>0</v>
      </c>
      <c r="AC421" s="150">
        <v>71.090999999999994</v>
      </c>
      <c r="AD421" s="151">
        <v>782.00099999999998</v>
      </c>
      <c r="AE421" s="146" t="s">
        <v>5994</v>
      </c>
      <c r="AF421" s="146" t="s">
        <v>5993</v>
      </c>
      <c r="AG421" s="146" t="s">
        <v>5993</v>
      </c>
      <c r="AH421" s="146" t="s">
        <v>6799</v>
      </c>
      <c r="AI421" s="146" t="s">
        <v>5993</v>
      </c>
      <c r="AJ421" s="146" t="s">
        <v>5995</v>
      </c>
      <c r="AK421" s="146" t="s">
        <v>5996</v>
      </c>
      <c r="AL421" s="146" t="s">
        <v>6000</v>
      </c>
      <c r="AM421" s="138" t="s">
        <v>5993</v>
      </c>
      <c r="AN421" s="138" t="s">
        <v>6079</v>
      </c>
      <c r="AO421" s="138" t="s">
        <v>6080</v>
      </c>
      <c r="AP421" s="138" t="s">
        <v>6010</v>
      </c>
      <c r="AQ421" s="141">
        <v>2</v>
      </c>
      <c r="AR421" t="s">
        <v>29</v>
      </c>
      <c r="AS421" t="s">
        <v>30</v>
      </c>
    </row>
    <row r="422" spans="1:45" s="138" customFormat="1">
      <c r="A422" s="146" t="s">
        <v>6797</v>
      </c>
      <c r="B422" s="147">
        <v>43727</v>
      </c>
      <c r="C422" s="146" t="s">
        <v>5978</v>
      </c>
      <c r="D422" s="146" t="s">
        <v>5979</v>
      </c>
      <c r="E422" s="146" t="s">
        <v>6798</v>
      </c>
      <c r="F422" s="146" t="s">
        <v>5980</v>
      </c>
      <c r="G422" s="146" t="s">
        <v>6020</v>
      </c>
      <c r="H422" s="146" t="s">
        <v>6021</v>
      </c>
      <c r="I422" s="146" t="s">
        <v>6080</v>
      </c>
      <c r="J422" s="146" t="s">
        <v>5983</v>
      </c>
      <c r="K422" s="146" t="s">
        <v>5984</v>
      </c>
      <c r="L422" s="146" t="s">
        <v>5985</v>
      </c>
      <c r="M422" s="146" t="s">
        <v>5986</v>
      </c>
      <c r="N422" s="146" t="s">
        <v>5983</v>
      </c>
      <c r="O422" s="146" t="s">
        <v>5987</v>
      </c>
      <c r="P422" s="146" t="s">
        <v>6016</v>
      </c>
      <c r="Q422" s="146" t="s">
        <v>6017</v>
      </c>
      <c r="R422" s="146" t="s">
        <v>5990</v>
      </c>
      <c r="S422" s="146" t="s">
        <v>5991</v>
      </c>
      <c r="T422" s="148">
        <v>3</v>
      </c>
      <c r="U422" s="148">
        <v>3</v>
      </c>
      <c r="V422" s="146" t="s">
        <v>5992</v>
      </c>
      <c r="W422" s="146" t="s">
        <v>5992</v>
      </c>
      <c r="X422" s="149">
        <v>213.273</v>
      </c>
      <c r="Y422" s="149">
        <v>213.273</v>
      </c>
      <c r="Z422" s="146" t="s">
        <v>5993</v>
      </c>
      <c r="AA422" s="150">
        <v>639.81899999999996</v>
      </c>
      <c r="AB422" s="150">
        <v>0</v>
      </c>
      <c r="AC422" s="150">
        <v>63.981999999999999</v>
      </c>
      <c r="AD422" s="151">
        <v>703.80100000000004</v>
      </c>
      <c r="AE422" s="146" t="s">
        <v>5994</v>
      </c>
      <c r="AF422" s="146" t="s">
        <v>5993</v>
      </c>
      <c r="AG422" s="146" t="s">
        <v>5993</v>
      </c>
      <c r="AH422" s="146" t="s">
        <v>6799</v>
      </c>
      <c r="AI422" s="146" t="s">
        <v>5993</v>
      </c>
      <c r="AJ422" s="146" t="s">
        <v>5995</v>
      </c>
      <c r="AK422" s="146" t="s">
        <v>5996</v>
      </c>
      <c r="AL422" s="146" t="s">
        <v>6000</v>
      </c>
      <c r="AM422" s="138" t="s">
        <v>5993</v>
      </c>
      <c r="AN422" s="138" t="s">
        <v>6079</v>
      </c>
      <c r="AO422" s="138" t="s">
        <v>6080</v>
      </c>
      <c r="AP422" s="138" t="s">
        <v>6010</v>
      </c>
      <c r="AQ422" s="141">
        <v>3</v>
      </c>
      <c r="AR422" t="s">
        <v>29</v>
      </c>
      <c r="AS422" t="s">
        <v>30</v>
      </c>
    </row>
    <row r="423" spans="1:45" s="138" customFormat="1">
      <c r="A423" s="146" t="s">
        <v>6797</v>
      </c>
      <c r="B423" s="147">
        <v>43727</v>
      </c>
      <c r="C423" s="146" t="s">
        <v>5978</v>
      </c>
      <c r="D423" s="146" t="s">
        <v>5979</v>
      </c>
      <c r="E423" s="146" t="s">
        <v>6798</v>
      </c>
      <c r="F423" s="146" t="s">
        <v>5980</v>
      </c>
      <c r="G423" s="146" t="s">
        <v>6020</v>
      </c>
      <c r="H423" s="146" t="s">
        <v>6021</v>
      </c>
      <c r="I423" s="146" t="s">
        <v>6080</v>
      </c>
      <c r="J423" s="146" t="s">
        <v>5983</v>
      </c>
      <c r="K423" s="146" t="s">
        <v>5984</v>
      </c>
      <c r="L423" s="146" t="s">
        <v>5985</v>
      </c>
      <c r="M423" s="146" t="s">
        <v>5986</v>
      </c>
      <c r="N423" s="146" t="s">
        <v>5983</v>
      </c>
      <c r="O423" s="146" t="s">
        <v>5987</v>
      </c>
      <c r="P423" s="146" t="s">
        <v>6016</v>
      </c>
      <c r="Q423" s="146" t="s">
        <v>6017</v>
      </c>
      <c r="R423" s="146" t="s">
        <v>6024</v>
      </c>
      <c r="S423" s="146" t="s">
        <v>6025</v>
      </c>
      <c r="T423" s="148">
        <v>2</v>
      </c>
      <c r="U423" s="148">
        <v>2</v>
      </c>
      <c r="V423" s="146" t="s">
        <v>5992</v>
      </c>
      <c r="W423" s="146" t="s">
        <v>5992</v>
      </c>
      <c r="X423" s="149">
        <v>313.63600000000002</v>
      </c>
      <c r="Y423" s="149">
        <v>313.63600000000002</v>
      </c>
      <c r="Z423" s="146" t="s">
        <v>5993</v>
      </c>
      <c r="AA423" s="150">
        <v>627.27200000000005</v>
      </c>
      <c r="AB423" s="150">
        <v>0</v>
      </c>
      <c r="AC423" s="150">
        <v>62.726999999999997</v>
      </c>
      <c r="AD423" s="151">
        <v>689.99900000000002</v>
      </c>
      <c r="AE423" s="146" t="s">
        <v>5994</v>
      </c>
      <c r="AF423" s="146" t="s">
        <v>5993</v>
      </c>
      <c r="AG423" s="146" t="s">
        <v>5993</v>
      </c>
      <c r="AH423" s="146" t="s">
        <v>6799</v>
      </c>
      <c r="AI423" s="146" t="s">
        <v>5993</v>
      </c>
      <c r="AJ423" s="146" t="s">
        <v>5995</v>
      </c>
      <c r="AK423" s="146" t="s">
        <v>5996</v>
      </c>
      <c r="AL423" s="146" t="s">
        <v>6000</v>
      </c>
      <c r="AM423" s="138" t="s">
        <v>5993</v>
      </c>
      <c r="AN423" s="138" t="s">
        <v>6079</v>
      </c>
      <c r="AO423" s="138" t="s">
        <v>6080</v>
      </c>
      <c r="AP423" s="138" t="s">
        <v>6010</v>
      </c>
      <c r="AQ423" s="141">
        <v>2</v>
      </c>
      <c r="AR423" t="s">
        <v>29</v>
      </c>
      <c r="AS423" t="s">
        <v>30</v>
      </c>
    </row>
    <row r="424" spans="1:45" s="138" customFormat="1">
      <c r="A424" s="146" t="s">
        <v>6800</v>
      </c>
      <c r="B424" s="147">
        <v>43727</v>
      </c>
      <c r="C424" s="146" t="s">
        <v>5978</v>
      </c>
      <c r="D424" s="146" t="s">
        <v>5979</v>
      </c>
      <c r="E424" s="146" t="s">
        <v>6801</v>
      </c>
      <c r="F424" s="146" t="s">
        <v>5980</v>
      </c>
      <c r="G424" s="146" t="s">
        <v>6020</v>
      </c>
      <c r="H424" s="146" t="s">
        <v>6021</v>
      </c>
      <c r="I424" s="146" t="s">
        <v>6086</v>
      </c>
      <c r="J424" s="146" t="s">
        <v>5983</v>
      </c>
      <c r="K424" s="146" t="s">
        <v>5984</v>
      </c>
      <c r="L424" s="146" t="s">
        <v>5985</v>
      </c>
      <c r="M424" s="146" t="s">
        <v>5986</v>
      </c>
      <c r="N424" s="146" t="s">
        <v>5983</v>
      </c>
      <c r="O424" s="146" t="s">
        <v>5987</v>
      </c>
      <c r="P424" s="146" t="s">
        <v>6016</v>
      </c>
      <c r="Q424" s="146" t="s">
        <v>6017</v>
      </c>
      <c r="R424" s="146" t="s">
        <v>6018</v>
      </c>
      <c r="S424" s="146" t="s">
        <v>6019</v>
      </c>
      <c r="T424" s="148">
        <v>5</v>
      </c>
      <c r="U424" s="148">
        <v>5</v>
      </c>
      <c r="V424" s="146" t="s">
        <v>5992</v>
      </c>
      <c r="W424" s="146" t="s">
        <v>5992</v>
      </c>
      <c r="X424" s="149">
        <v>155.45500000000001</v>
      </c>
      <c r="Y424" s="149">
        <v>155.45500000000001</v>
      </c>
      <c r="Z424" s="146" t="s">
        <v>5993</v>
      </c>
      <c r="AA424" s="150">
        <v>777.27499999999998</v>
      </c>
      <c r="AB424" s="150">
        <v>0</v>
      </c>
      <c r="AC424" s="150">
        <v>77.727999999999994</v>
      </c>
      <c r="AD424" s="151">
        <v>855.00300000000004</v>
      </c>
      <c r="AE424" s="146" t="s">
        <v>5994</v>
      </c>
      <c r="AF424" s="146" t="s">
        <v>5993</v>
      </c>
      <c r="AG424" s="146" t="s">
        <v>5993</v>
      </c>
      <c r="AH424" s="146" t="s">
        <v>6802</v>
      </c>
      <c r="AI424" s="146" t="s">
        <v>5993</v>
      </c>
      <c r="AJ424" s="146" t="s">
        <v>5995</v>
      </c>
      <c r="AK424" s="146" t="s">
        <v>5996</v>
      </c>
      <c r="AL424" s="146" t="s">
        <v>6000</v>
      </c>
      <c r="AM424" s="138" t="s">
        <v>5993</v>
      </c>
      <c r="AN424" s="138" t="s">
        <v>6085</v>
      </c>
      <c r="AO424" s="138" t="s">
        <v>6086</v>
      </c>
      <c r="AP424" s="138" t="s">
        <v>6010</v>
      </c>
      <c r="AQ424" s="141">
        <v>5</v>
      </c>
      <c r="AR424" t="s">
        <v>34</v>
      </c>
      <c r="AS424" t="s">
        <v>30</v>
      </c>
    </row>
    <row r="425" spans="1:45" s="138" customFormat="1">
      <c r="A425" s="146" t="s">
        <v>6800</v>
      </c>
      <c r="B425" s="147">
        <v>43727</v>
      </c>
      <c r="C425" s="146" t="s">
        <v>5978</v>
      </c>
      <c r="D425" s="146" t="s">
        <v>5979</v>
      </c>
      <c r="E425" s="146" t="s">
        <v>6801</v>
      </c>
      <c r="F425" s="146" t="s">
        <v>5980</v>
      </c>
      <c r="G425" s="146" t="s">
        <v>6020</v>
      </c>
      <c r="H425" s="146" t="s">
        <v>6021</v>
      </c>
      <c r="I425" s="146" t="s">
        <v>6086</v>
      </c>
      <c r="J425" s="146" t="s">
        <v>5983</v>
      </c>
      <c r="K425" s="146" t="s">
        <v>5984</v>
      </c>
      <c r="L425" s="146" t="s">
        <v>5985</v>
      </c>
      <c r="M425" s="146" t="s">
        <v>5986</v>
      </c>
      <c r="N425" s="146" t="s">
        <v>5983</v>
      </c>
      <c r="O425" s="146" t="s">
        <v>5987</v>
      </c>
      <c r="P425" s="146" t="s">
        <v>6016</v>
      </c>
      <c r="Q425" s="146" t="s">
        <v>6017</v>
      </c>
      <c r="R425" s="146" t="s">
        <v>5990</v>
      </c>
      <c r="S425" s="146" t="s">
        <v>5991</v>
      </c>
      <c r="T425" s="148">
        <v>2</v>
      </c>
      <c r="U425" s="148">
        <v>2</v>
      </c>
      <c r="V425" s="146" t="s">
        <v>5992</v>
      </c>
      <c r="W425" s="146" t="s">
        <v>5992</v>
      </c>
      <c r="X425" s="149">
        <v>213.273</v>
      </c>
      <c r="Y425" s="149">
        <v>213.273</v>
      </c>
      <c r="Z425" s="146" t="s">
        <v>5993</v>
      </c>
      <c r="AA425" s="150">
        <v>426.54599999999999</v>
      </c>
      <c r="AB425" s="150">
        <v>0</v>
      </c>
      <c r="AC425" s="150">
        <v>42.655000000000001</v>
      </c>
      <c r="AD425" s="151">
        <v>469.20100000000002</v>
      </c>
      <c r="AE425" s="146" t="s">
        <v>5994</v>
      </c>
      <c r="AF425" s="146" t="s">
        <v>5993</v>
      </c>
      <c r="AG425" s="146" t="s">
        <v>5993</v>
      </c>
      <c r="AH425" s="146" t="s">
        <v>6802</v>
      </c>
      <c r="AI425" s="146" t="s">
        <v>5993</v>
      </c>
      <c r="AJ425" s="146" t="s">
        <v>5995</v>
      </c>
      <c r="AK425" s="146" t="s">
        <v>5996</v>
      </c>
      <c r="AL425" s="146" t="s">
        <v>6000</v>
      </c>
      <c r="AM425" s="138" t="s">
        <v>5993</v>
      </c>
      <c r="AN425" s="138" t="s">
        <v>6085</v>
      </c>
      <c r="AO425" s="138" t="s">
        <v>6086</v>
      </c>
      <c r="AP425" s="138" t="s">
        <v>6010</v>
      </c>
      <c r="AQ425" s="141">
        <v>2</v>
      </c>
      <c r="AR425" t="s">
        <v>34</v>
      </c>
      <c r="AS425" t="s">
        <v>30</v>
      </c>
    </row>
    <row r="426" spans="1:45" s="138" customFormat="1">
      <c r="A426" s="146" t="s">
        <v>6800</v>
      </c>
      <c r="B426" s="147">
        <v>43727</v>
      </c>
      <c r="C426" s="146" t="s">
        <v>5978</v>
      </c>
      <c r="D426" s="146" t="s">
        <v>5979</v>
      </c>
      <c r="E426" s="146" t="s">
        <v>6801</v>
      </c>
      <c r="F426" s="146" t="s">
        <v>5980</v>
      </c>
      <c r="G426" s="146" t="s">
        <v>6020</v>
      </c>
      <c r="H426" s="146" t="s">
        <v>6021</v>
      </c>
      <c r="I426" s="146" t="s">
        <v>6086</v>
      </c>
      <c r="J426" s="146" t="s">
        <v>5983</v>
      </c>
      <c r="K426" s="146" t="s">
        <v>5984</v>
      </c>
      <c r="L426" s="146" t="s">
        <v>5985</v>
      </c>
      <c r="M426" s="146" t="s">
        <v>5986</v>
      </c>
      <c r="N426" s="146" t="s">
        <v>5983</v>
      </c>
      <c r="O426" s="146" t="s">
        <v>5987</v>
      </c>
      <c r="P426" s="146" t="s">
        <v>6016</v>
      </c>
      <c r="Q426" s="146" t="s">
        <v>6017</v>
      </c>
      <c r="R426" s="146" t="s">
        <v>5998</v>
      </c>
      <c r="S426" s="146" t="s">
        <v>5999</v>
      </c>
      <c r="T426" s="148">
        <v>5</v>
      </c>
      <c r="U426" s="148">
        <v>5</v>
      </c>
      <c r="V426" s="146" t="s">
        <v>5992</v>
      </c>
      <c r="W426" s="146" t="s">
        <v>5992</v>
      </c>
      <c r="X426" s="149">
        <v>313.63600000000002</v>
      </c>
      <c r="Y426" s="149">
        <v>313.63600000000002</v>
      </c>
      <c r="Z426" s="146" t="s">
        <v>5993</v>
      </c>
      <c r="AA426" s="150">
        <v>1568.18</v>
      </c>
      <c r="AB426" s="150">
        <v>0</v>
      </c>
      <c r="AC426" s="150">
        <v>156.81800000000001</v>
      </c>
      <c r="AD426" s="151">
        <v>1724.998</v>
      </c>
      <c r="AE426" s="146" t="s">
        <v>5994</v>
      </c>
      <c r="AF426" s="146" t="s">
        <v>5993</v>
      </c>
      <c r="AG426" s="146" t="s">
        <v>5993</v>
      </c>
      <c r="AH426" s="146" t="s">
        <v>6802</v>
      </c>
      <c r="AI426" s="146" t="s">
        <v>5993</v>
      </c>
      <c r="AJ426" s="146" t="s">
        <v>5995</v>
      </c>
      <c r="AK426" s="146" t="s">
        <v>5996</v>
      </c>
      <c r="AL426" s="146" t="s">
        <v>6000</v>
      </c>
      <c r="AM426" s="138" t="s">
        <v>5993</v>
      </c>
      <c r="AN426" s="138" t="s">
        <v>6085</v>
      </c>
      <c r="AO426" s="138" t="s">
        <v>6086</v>
      </c>
      <c r="AP426" s="138" t="s">
        <v>6010</v>
      </c>
      <c r="AQ426" s="141">
        <v>5</v>
      </c>
      <c r="AR426" t="s">
        <v>34</v>
      </c>
      <c r="AS426" t="s">
        <v>30</v>
      </c>
    </row>
    <row r="427" spans="1:45" s="138" customFormat="1">
      <c r="A427" s="146" t="s">
        <v>6800</v>
      </c>
      <c r="B427" s="147">
        <v>43727</v>
      </c>
      <c r="C427" s="146" t="s">
        <v>5978</v>
      </c>
      <c r="D427" s="146" t="s">
        <v>5979</v>
      </c>
      <c r="E427" s="146" t="s">
        <v>6801</v>
      </c>
      <c r="F427" s="146" t="s">
        <v>5980</v>
      </c>
      <c r="G427" s="146" t="s">
        <v>6020</v>
      </c>
      <c r="H427" s="146" t="s">
        <v>6021</v>
      </c>
      <c r="I427" s="146" t="s">
        <v>6086</v>
      </c>
      <c r="J427" s="146" t="s">
        <v>5983</v>
      </c>
      <c r="K427" s="146" t="s">
        <v>5984</v>
      </c>
      <c r="L427" s="146" t="s">
        <v>5985</v>
      </c>
      <c r="M427" s="146" t="s">
        <v>5986</v>
      </c>
      <c r="N427" s="146" t="s">
        <v>5983</v>
      </c>
      <c r="O427" s="146" t="s">
        <v>5987</v>
      </c>
      <c r="P427" s="146" t="s">
        <v>6016</v>
      </c>
      <c r="Q427" s="146" t="s">
        <v>6017</v>
      </c>
      <c r="R427" s="146" t="s">
        <v>6001</v>
      </c>
      <c r="S427" s="146" t="s">
        <v>6002</v>
      </c>
      <c r="T427" s="148">
        <v>6</v>
      </c>
      <c r="U427" s="148">
        <v>6</v>
      </c>
      <c r="V427" s="146" t="s">
        <v>5992</v>
      </c>
      <c r="W427" s="146" t="s">
        <v>5992</v>
      </c>
      <c r="X427" s="149">
        <v>313.63600000000002</v>
      </c>
      <c r="Y427" s="149">
        <v>313.63600000000002</v>
      </c>
      <c r="Z427" s="146" t="s">
        <v>5993</v>
      </c>
      <c r="AA427" s="150">
        <v>1881.816</v>
      </c>
      <c r="AB427" s="150">
        <v>0</v>
      </c>
      <c r="AC427" s="150">
        <v>188.18100000000001</v>
      </c>
      <c r="AD427" s="151">
        <v>2069.9969999999998</v>
      </c>
      <c r="AE427" s="146" t="s">
        <v>5994</v>
      </c>
      <c r="AF427" s="146" t="s">
        <v>5993</v>
      </c>
      <c r="AG427" s="146" t="s">
        <v>5993</v>
      </c>
      <c r="AH427" s="146" t="s">
        <v>6802</v>
      </c>
      <c r="AI427" s="146" t="s">
        <v>5993</v>
      </c>
      <c r="AJ427" s="146" t="s">
        <v>5995</v>
      </c>
      <c r="AK427" s="146" t="s">
        <v>5996</v>
      </c>
      <c r="AL427" s="146" t="s">
        <v>6000</v>
      </c>
      <c r="AM427" s="138" t="s">
        <v>5993</v>
      </c>
      <c r="AN427" s="138" t="s">
        <v>6085</v>
      </c>
      <c r="AO427" s="138" t="s">
        <v>6086</v>
      </c>
      <c r="AP427" s="138" t="s">
        <v>6010</v>
      </c>
      <c r="AQ427" s="141">
        <v>6</v>
      </c>
      <c r="AR427" t="s">
        <v>34</v>
      </c>
      <c r="AS427" t="s">
        <v>30</v>
      </c>
    </row>
    <row r="428" spans="1:45" s="138" customFormat="1">
      <c r="A428" s="146" t="s">
        <v>6800</v>
      </c>
      <c r="B428" s="147">
        <v>43727</v>
      </c>
      <c r="C428" s="146" t="s">
        <v>5978</v>
      </c>
      <c r="D428" s="146" t="s">
        <v>5979</v>
      </c>
      <c r="E428" s="146" t="s">
        <v>6801</v>
      </c>
      <c r="F428" s="146" t="s">
        <v>5980</v>
      </c>
      <c r="G428" s="146" t="s">
        <v>6020</v>
      </c>
      <c r="H428" s="146" t="s">
        <v>6021</v>
      </c>
      <c r="I428" s="146" t="s">
        <v>6086</v>
      </c>
      <c r="J428" s="146" t="s">
        <v>5983</v>
      </c>
      <c r="K428" s="146" t="s">
        <v>5984</v>
      </c>
      <c r="L428" s="146" t="s">
        <v>5985</v>
      </c>
      <c r="M428" s="146" t="s">
        <v>5986</v>
      </c>
      <c r="N428" s="146" t="s">
        <v>5983</v>
      </c>
      <c r="O428" s="146" t="s">
        <v>5987</v>
      </c>
      <c r="P428" s="146" t="s">
        <v>6016</v>
      </c>
      <c r="Q428" s="146" t="s">
        <v>6017</v>
      </c>
      <c r="R428" s="146" t="s">
        <v>6024</v>
      </c>
      <c r="S428" s="146" t="s">
        <v>6025</v>
      </c>
      <c r="T428" s="148">
        <v>2</v>
      </c>
      <c r="U428" s="148">
        <v>2</v>
      </c>
      <c r="V428" s="146" t="s">
        <v>5992</v>
      </c>
      <c r="W428" s="146" t="s">
        <v>5992</v>
      </c>
      <c r="X428" s="149">
        <v>313.63600000000002</v>
      </c>
      <c r="Y428" s="149">
        <v>313.63600000000002</v>
      </c>
      <c r="Z428" s="146" t="s">
        <v>5993</v>
      </c>
      <c r="AA428" s="150">
        <v>627.27200000000005</v>
      </c>
      <c r="AB428" s="150">
        <v>0</v>
      </c>
      <c r="AC428" s="150">
        <v>62.726999999999997</v>
      </c>
      <c r="AD428" s="151">
        <v>689.99900000000002</v>
      </c>
      <c r="AE428" s="146" t="s">
        <v>5994</v>
      </c>
      <c r="AF428" s="146" t="s">
        <v>5993</v>
      </c>
      <c r="AG428" s="146" t="s">
        <v>5993</v>
      </c>
      <c r="AH428" s="146" t="s">
        <v>6802</v>
      </c>
      <c r="AI428" s="146" t="s">
        <v>5993</v>
      </c>
      <c r="AJ428" s="146" t="s">
        <v>5995</v>
      </c>
      <c r="AK428" s="146" t="s">
        <v>5996</v>
      </c>
      <c r="AL428" s="146" t="s">
        <v>6000</v>
      </c>
      <c r="AM428" s="138" t="s">
        <v>5993</v>
      </c>
      <c r="AN428" s="138" t="s">
        <v>6085</v>
      </c>
      <c r="AO428" s="138" t="s">
        <v>6086</v>
      </c>
      <c r="AP428" s="138" t="s">
        <v>6010</v>
      </c>
      <c r="AQ428" s="141">
        <v>2</v>
      </c>
      <c r="AR428" t="s">
        <v>34</v>
      </c>
      <c r="AS428" t="s">
        <v>30</v>
      </c>
    </row>
    <row r="429" spans="1:45" s="138" customFormat="1">
      <c r="A429" s="146" t="s">
        <v>6803</v>
      </c>
      <c r="B429" s="147">
        <v>43727</v>
      </c>
      <c r="C429" s="146" t="s">
        <v>5978</v>
      </c>
      <c r="D429" s="146" t="s">
        <v>5979</v>
      </c>
      <c r="E429" s="146" t="s">
        <v>6804</v>
      </c>
      <c r="F429" s="146" t="s">
        <v>5980</v>
      </c>
      <c r="G429" s="146" t="s">
        <v>6020</v>
      </c>
      <c r="H429" s="146" t="s">
        <v>6021</v>
      </c>
      <c r="I429" s="146" t="s">
        <v>6136</v>
      </c>
      <c r="J429" s="146" t="s">
        <v>5983</v>
      </c>
      <c r="K429" s="146" t="s">
        <v>5984</v>
      </c>
      <c r="L429" s="146" t="s">
        <v>5985</v>
      </c>
      <c r="M429" s="146" t="s">
        <v>5986</v>
      </c>
      <c r="N429" s="146" t="s">
        <v>5983</v>
      </c>
      <c r="O429" s="146" t="s">
        <v>5987</v>
      </c>
      <c r="P429" s="146" t="s">
        <v>6016</v>
      </c>
      <c r="Q429" s="146" t="s">
        <v>6017</v>
      </c>
      <c r="R429" s="146" t="s">
        <v>6018</v>
      </c>
      <c r="S429" s="146" t="s">
        <v>6019</v>
      </c>
      <c r="T429" s="148">
        <v>3</v>
      </c>
      <c r="U429" s="148">
        <v>3</v>
      </c>
      <c r="V429" s="146" t="s">
        <v>5992</v>
      </c>
      <c r="W429" s="146" t="s">
        <v>5992</v>
      </c>
      <c r="X429" s="149">
        <v>155.45500000000001</v>
      </c>
      <c r="Y429" s="149">
        <v>155.45500000000001</v>
      </c>
      <c r="Z429" s="146" t="s">
        <v>5993</v>
      </c>
      <c r="AA429" s="150">
        <v>466.36500000000001</v>
      </c>
      <c r="AB429" s="150">
        <v>0</v>
      </c>
      <c r="AC429" s="150">
        <v>46.637</v>
      </c>
      <c r="AD429" s="151">
        <v>513.00199999999995</v>
      </c>
      <c r="AE429" s="146" t="s">
        <v>5994</v>
      </c>
      <c r="AF429" s="146" t="s">
        <v>5993</v>
      </c>
      <c r="AG429" s="146" t="s">
        <v>5993</v>
      </c>
      <c r="AH429" s="146" t="s">
        <v>6805</v>
      </c>
      <c r="AI429" s="146" t="s">
        <v>5993</v>
      </c>
      <c r="AJ429" s="146" t="s">
        <v>5995</v>
      </c>
      <c r="AK429" s="146" t="s">
        <v>5996</v>
      </c>
      <c r="AL429" s="146" t="s">
        <v>6000</v>
      </c>
      <c r="AM429" s="138" t="s">
        <v>5993</v>
      </c>
      <c r="AN429" s="138" t="s">
        <v>6135</v>
      </c>
      <c r="AO429" s="138" t="s">
        <v>6136</v>
      </c>
      <c r="AP429" s="138" t="s">
        <v>13</v>
      </c>
      <c r="AQ429" s="141">
        <v>3</v>
      </c>
      <c r="AR429" t="s">
        <v>94</v>
      </c>
      <c r="AS429" t="s">
        <v>72</v>
      </c>
    </row>
    <row r="430" spans="1:45" s="138" customFormat="1">
      <c r="A430" s="146" t="s">
        <v>6806</v>
      </c>
      <c r="B430" s="147">
        <v>43727</v>
      </c>
      <c r="C430" s="146" t="s">
        <v>5978</v>
      </c>
      <c r="D430" s="146" t="s">
        <v>5979</v>
      </c>
      <c r="E430" s="146" t="s">
        <v>6807</v>
      </c>
      <c r="F430" s="146" t="s">
        <v>5980</v>
      </c>
      <c r="G430" s="146" t="s">
        <v>6020</v>
      </c>
      <c r="H430" s="146" t="s">
        <v>6021</v>
      </c>
      <c r="I430" s="146" t="s">
        <v>6136</v>
      </c>
      <c r="J430" s="146" t="s">
        <v>5983</v>
      </c>
      <c r="K430" s="146" t="s">
        <v>5984</v>
      </c>
      <c r="L430" s="146" t="s">
        <v>5985</v>
      </c>
      <c r="M430" s="146" t="s">
        <v>5986</v>
      </c>
      <c r="N430" s="146" t="s">
        <v>5983</v>
      </c>
      <c r="O430" s="146" t="s">
        <v>5987</v>
      </c>
      <c r="P430" s="146" t="s">
        <v>6016</v>
      </c>
      <c r="Q430" s="146" t="s">
        <v>6017</v>
      </c>
      <c r="R430" s="146" t="s">
        <v>6018</v>
      </c>
      <c r="S430" s="146" t="s">
        <v>6019</v>
      </c>
      <c r="T430" s="148">
        <v>5</v>
      </c>
      <c r="U430" s="148">
        <v>5</v>
      </c>
      <c r="V430" s="146" t="s">
        <v>5992</v>
      </c>
      <c r="W430" s="146" t="s">
        <v>5992</v>
      </c>
      <c r="X430" s="149">
        <v>155.45500000000001</v>
      </c>
      <c r="Y430" s="149">
        <v>155.45500000000001</v>
      </c>
      <c r="Z430" s="146" t="s">
        <v>5993</v>
      </c>
      <c r="AA430" s="150">
        <v>777.27499999999998</v>
      </c>
      <c r="AB430" s="150">
        <v>0</v>
      </c>
      <c r="AC430" s="150">
        <v>77.727999999999994</v>
      </c>
      <c r="AD430" s="151">
        <v>855.00300000000004</v>
      </c>
      <c r="AE430" s="146" t="s">
        <v>5994</v>
      </c>
      <c r="AF430" s="146" t="s">
        <v>5993</v>
      </c>
      <c r="AG430" s="146" t="s">
        <v>5993</v>
      </c>
      <c r="AH430" s="146" t="s">
        <v>6808</v>
      </c>
      <c r="AI430" s="146" t="s">
        <v>5993</v>
      </c>
      <c r="AJ430" s="146" t="s">
        <v>5995</v>
      </c>
      <c r="AK430" s="146" t="s">
        <v>5996</v>
      </c>
      <c r="AL430" s="146" t="s">
        <v>6000</v>
      </c>
      <c r="AM430" s="138" t="s">
        <v>5993</v>
      </c>
      <c r="AN430" s="138" t="s">
        <v>6135</v>
      </c>
      <c r="AO430" s="138" t="s">
        <v>6136</v>
      </c>
      <c r="AP430" s="138" t="s">
        <v>13</v>
      </c>
      <c r="AQ430" s="141">
        <v>5</v>
      </c>
      <c r="AR430" t="s">
        <v>94</v>
      </c>
      <c r="AS430" t="s">
        <v>72</v>
      </c>
    </row>
    <row r="431" spans="1:45" s="138" customFormat="1">
      <c r="A431" s="146" t="s">
        <v>6806</v>
      </c>
      <c r="B431" s="147">
        <v>43727</v>
      </c>
      <c r="C431" s="146" t="s">
        <v>5978</v>
      </c>
      <c r="D431" s="146" t="s">
        <v>5979</v>
      </c>
      <c r="E431" s="146" t="s">
        <v>6807</v>
      </c>
      <c r="F431" s="146" t="s">
        <v>5980</v>
      </c>
      <c r="G431" s="146" t="s">
        <v>6020</v>
      </c>
      <c r="H431" s="146" t="s">
        <v>6021</v>
      </c>
      <c r="I431" s="146" t="s">
        <v>6136</v>
      </c>
      <c r="J431" s="146" t="s">
        <v>5983</v>
      </c>
      <c r="K431" s="146" t="s">
        <v>5984</v>
      </c>
      <c r="L431" s="146" t="s">
        <v>5985</v>
      </c>
      <c r="M431" s="146" t="s">
        <v>5986</v>
      </c>
      <c r="N431" s="146" t="s">
        <v>5983</v>
      </c>
      <c r="O431" s="146" t="s">
        <v>5987</v>
      </c>
      <c r="P431" s="146" t="s">
        <v>6016</v>
      </c>
      <c r="Q431" s="146" t="s">
        <v>6017</v>
      </c>
      <c r="R431" s="146" t="s">
        <v>5990</v>
      </c>
      <c r="S431" s="146" t="s">
        <v>5991</v>
      </c>
      <c r="T431" s="148">
        <v>3</v>
      </c>
      <c r="U431" s="148">
        <v>3</v>
      </c>
      <c r="V431" s="146" t="s">
        <v>5992</v>
      </c>
      <c r="W431" s="146" t="s">
        <v>5992</v>
      </c>
      <c r="X431" s="149">
        <v>213.273</v>
      </c>
      <c r="Y431" s="149">
        <v>213.273</v>
      </c>
      <c r="Z431" s="146" t="s">
        <v>5993</v>
      </c>
      <c r="AA431" s="150">
        <v>639.81899999999996</v>
      </c>
      <c r="AB431" s="150">
        <v>0</v>
      </c>
      <c r="AC431" s="150">
        <v>63.981999999999999</v>
      </c>
      <c r="AD431" s="151">
        <v>703.80100000000004</v>
      </c>
      <c r="AE431" s="146" t="s">
        <v>5994</v>
      </c>
      <c r="AF431" s="146" t="s">
        <v>5993</v>
      </c>
      <c r="AG431" s="146" t="s">
        <v>5993</v>
      </c>
      <c r="AH431" s="146" t="s">
        <v>6808</v>
      </c>
      <c r="AI431" s="146" t="s">
        <v>5993</v>
      </c>
      <c r="AJ431" s="146" t="s">
        <v>5995</v>
      </c>
      <c r="AK431" s="146" t="s">
        <v>5996</v>
      </c>
      <c r="AL431" s="146" t="s">
        <v>6000</v>
      </c>
      <c r="AM431" s="138" t="s">
        <v>5993</v>
      </c>
      <c r="AN431" s="138" t="s">
        <v>6135</v>
      </c>
      <c r="AO431" s="138" t="s">
        <v>6136</v>
      </c>
      <c r="AP431" s="138" t="s">
        <v>13</v>
      </c>
      <c r="AQ431" s="141">
        <v>3</v>
      </c>
      <c r="AR431" t="s">
        <v>94</v>
      </c>
      <c r="AS431" t="s">
        <v>72</v>
      </c>
    </row>
    <row r="432" spans="1:45" s="138" customFormat="1">
      <c r="A432" s="146" t="s">
        <v>6806</v>
      </c>
      <c r="B432" s="147">
        <v>43727</v>
      </c>
      <c r="C432" s="146" t="s">
        <v>5978</v>
      </c>
      <c r="D432" s="146" t="s">
        <v>5979</v>
      </c>
      <c r="E432" s="146" t="s">
        <v>6807</v>
      </c>
      <c r="F432" s="146" t="s">
        <v>5980</v>
      </c>
      <c r="G432" s="146" t="s">
        <v>6020</v>
      </c>
      <c r="H432" s="146" t="s">
        <v>6021</v>
      </c>
      <c r="I432" s="146" t="s">
        <v>6136</v>
      </c>
      <c r="J432" s="146" t="s">
        <v>5983</v>
      </c>
      <c r="K432" s="146" t="s">
        <v>5984</v>
      </c>
      <c r="L432" s="146" t="s">
        <v>5985</v>
      </c>
      <c r="M432" s="146" t="s">
        <v>5986</v>
      </c>
      <c r="N432" s="146" t="s">
        <v>5983</v>
      </c>
      <c r="O432" s="146" t="s">
        <v>5987</v>
      </c>
      <c r="P432" s="146" t="s">
        <v>6016</v>
      </c>
      <c r="Q432" s="146" t="s">
        <v>6017</v>
      </c>
      <c r="R432" s="146" t="s">
        <v>5998</v>
      </c>
      <c r="S432" s="146" t="s">
        <v>5999</v>
      </c>
      <c r="T432" s="148">
        <v>5</v>
      </c>
      <c r="U432" s="148">
        <v>5</v>
      </c>
      <c r="V432" s="146" t="s">
        <v>5992</v>
      </c>
      <c r="W432" s="146" t="s">
        <v>5992</v>
      </c>
      <c r="X432" s="149">
        <v>313.63600000000002</v>
      </c>
      <c r="Y432" s="149">
        <v>313.63600000000002</v>
      </c>
      <c r="Z432" s="146" t="s">
        <v>5993</v>
      </c>
      <c r="AA432" s="150">
        <v>1568.18</v>
      </c>
      <c r="AB432" s="150">
        <v>0</v>
      </c>
      <c r="AC432" s="150">
        <v>156.81700000000001</v>
      </c>
      <c r="AD432" s="151">
        <v>1724.9970000000001</v>
      </c>
      <c r="AE432" s="146" t="s">
        <v>5994</v>
      </c>
      <c r="AF432" s="146" t="s">
        <v>5993</v>
      </c>
      <c r="AG432" s="146" t="s">
        <v>5993</v>
      </c>
      <c r="AH432" s="146" t="s">
        <v>6808</v>
      </c>
      <c r="AI432" s="146" t="s">
        <v>5993</v>
      </c>
      <c r="AJ432" s="146" t="s">
        <v>5995</v>
      </c>
      <c r="AK432" s="146" t="s">
        <v>5996</v>
      </c>
      <c r="AL432" s="146" t="s">
        <v>6000</v>
      </c>
      <c r="AM432" s="138" t="s">
        <v>5993</v>
      </c>
      <c r="AN432" s="138" t="s">
        <v>6135</v>
      </c>
      <c r="AO432" s="138" t="s">
        <v>6136</v>
      </c>
      <c r="AP432" s="138" t="s">
        <v>13</v>
      </c>
      <c r="AQ432" s="141">
        <v>5</v>
      </c>
      <c r="AR432" t="s">
        <v>94</v>
      </c>
      <c r="AS432" t="s">
        <v>72</v>
      </c>
    </row>
    <row r="433" spans="1:45" s="138" customFormat="1">
      <c r="A433" s="146" t="s">
        <v>6806</v>
      </c>
      <c r="B433" s="147">
        <v>43727</v>
      </c>
      <c r="C433" s="146" t="s">
        <v>5978</v>
      </c>
      <c r="D433" s="146" t="s">
        <v>5979</v>
      </c>
      <c r="E433" s="146" t="s">
        <v>6807</v>
      </c>
      <c r="F433" s="146" t="s">
        <v>5980</v>
      </c>
      <c r="G433" s="146" t="s">
        <v>6020</v>
      </c>
      <c r="H433" s="146" t="s">
        <v>6021</v>
      </c>
      <c r="I433" s="146" t="s">
        <v>6136</v>
      </c>
      <c r="J433" s="146" t="s">
        <v>5983</v>
      </c>
      <c r="K433" s="146" t="s">
        <v>5984</v>
      </c>
      <c r="L433" s="146" t="s">
        <v>5985</v>
      </c>
      <c r="M433" s="146" t="s">
        <v>5986</v>
      </c>
      <c r="N433" s="146" t="s">
        <v>5983</v>
      </c>
      <c r="O433" s="146" t="s">
        <v>5987</v>
      </c>
      <c r="P433" s="146" t="s">
        <v>6016</v>
      </c>
      <c r="Q433" s="146" t="s">
        <v>6017</v>
      </c>
      <c r="R433" s="146" t="s">
        <v>6001</v>
      </c>
      <c r="S433" s="146" t="s">
        <v>6002</v>
      </c>
      <c r="T433" s="148">
        <v>3</v>
      </c>
      <c r="U433" s="148">
        <v>3</v>
      </c>
      <c r="V433" s="146" t="s">
        <v>5992</v>
      </c>
      <c r="W433" s="146" t="s">
        <v>5992</v>
      </c>
      <c r="X433" s="149">
        <v>313.63600000000002</v>
      </c>
      <c r="Y433" s="149">
        <v>313.63600000000002</v>
      </c>
      <c r="Z433" s="146" t="s">
        <v>5993</v>
      </c>
      <c r="AA433" s="150">
        <v>940.90800000000002</v>
      </c>
      <c r="AB433" s="150">
        <v>0</v>
      </c>
      <c r="AC433" s="150">
        <v>94.090999999999994</v>
      </c>
      <c r="AD433" s="151">
        <v>1034.999</v>
      </c>
      <c r="AE433" s="146" t="s">
        <v>5994</v>
      </c>
      <c r="AF433" s="146" t="s">
        <v>5993</v>
      </c>
      <c r="AG433" s="146" t="s">
        <v>5993</v>
      </c>
      <c r="AH433" s="146" t="s">
        <v>6808</v>
      </c>
      <c r="AI433" s="146" t="s">
        <v>5993</v>
      </c>
      <c r="AJ433" s="146" t="s">
        <v>5995</v>
      </c>
      <c r="AK433" s="146" t="s">
        <v>5996</v>
      </c>
      <c r="AL433" s="146" t="s">
        <v>6000</v>
      </c>
      <c r="AM433" s="138" t="s">
        <v>5993</v>
      </c>
      <c r="AN433" s="138" t="s">
        <v>6135</v>
      </c>
      <c r="AO433" s="138" t="s">
        <v>6136</v>
      </c>
      <c r="AP433" s="138" t="s">
        <v>13</v>
      </c>
      <c r="AQ433" s="141">
        <v>3</v>
      </c>
      <c r="AR433" t="s">
        <v>94</v>
      </c>
      <c r="AS433" t="s">
        <v>72</v>
      </c>
    </row>
    <row r="434" spans="1:45" s="138" customFormat="1">
      <c r="A434" s="146" t="s">
        <v>6806</v>
      </c>
      <c r="B434" s="147">
        <v>43727</v>
      </c>
      <c r="C434" s="146" t="s">
        <v>5978</v>
      </c>
      <c r="D434" s="146" t="s">
        <v>5979</v>
      </c>
      <c r="E434" s="146" t="s">
        <v>6807</v>
      </c>
      <c r="F434" s="146" t="s">
        <v>5980</v>
      </c>
      <c r="G434" s="146" t="s">
        <v>6020</v>
      </c>
      <c r="H434" s="146" t="s">
        <v>6021</v>
      </c>
      <c r="I434" s="146" t="s">
        <v>6136</v>
      </c>
      <c r="J434" s="146" t="s">
        <v>5983</v>
      </c>
      <c r="K434" s="146" t="s">
        <v>5984</v>
      </c>
      <c r="L434" s="146" t="s">
        <v>5985</v>
      </c>
      <c r="M434" s="146" t="s">
        <v>5986</v>
      </c>
      <c r="N434" s="146" t="s">
        <v>5983</v>
      </c>
      <c r="O434" s="146" t="s">
        <v>5987</v>
      </c>
      <c r="P434" s="146" t="s">
        <v>6016</v>
      </c>
      <c r="Q434" s="146" t="s">
        <v>6017</v>
      </c>
      <c r="R434" s="146" t="s">
        <v>6024</v>
      </c>
      <c r="S434" s="146" t="s">
        <v>6025</v>
      </c>
      <c r="T434" s="148">
        <v>2</v>
      </c>
      <c r="U434" s="148">
        <v>2</v>
      </c>
      <c r="V434" s="146" t="s">
        <v>5992</v>
      </c>
      <c r="W434" s="146" t="s">
        <v>5992</v>
      </c>
      <c r="X434" s="149">
        <v>313.63600000000002</v>
      </c>
      <c r="Y434" s="149">
        <v>313.63600000000002</v>
      </c>
      <c r="Z434" s="146" t="s">
        <v>5993</v>
      </c>
      <c r="AA434" s="150">
        <v>627.27200000000005</v>
      </c>
      <c r="AB434" s="150">
        <v>0</v>
      </c>
      <c r="AC434" s="150">
        <v>62.726999999999997</v>
      </c>
      <c r="AD434" s="151">
        <v>689.99900000000002</v>
      </c>
      <c r="AE434" s="146" t="s">
        <v>5994</v>
      </c>
      <c r="AF434" s="146" t="s">
        <v>5993</v>
      </c>
      <c r="AG434" s="146" t="s">
        <v>5993</v>
      </c>
      <c r="AH434" s="146" t="s">
        <v>6808</v>
      </c>
      <c r="AI434" s="146" t="s">
        <v>5993</v>
      </c>
      <c r="AJ434" s="146" t="s">
        <v>5995</v>
      </c>
      <c r="AK434" s="146" t="s">
        <v>5996</v>
      </c>
      <c r="AL434" s="146" t="s">
        <v>6000</v>
      </c>
      <c r="AM434" s="138" t="s">
        <v>5993</v>
      </c>
      <c r="AN434" s="138" t="s">
        <v>6135</v>
      </c>
      <c r="AO434" s="138" t="s">
        <v>6136</v>
      </c>
      <c r="AP434" s="138" t="s">
        <v>13</v>
      </c>
      <c r="AQ434" s="141">
        <v>2</v>
      </c>
      <c r="AR434" t="s">
        <v>94</v>
      </c>
      <c r="AS434" t="s">
        <v>72</v>
      </c>
    </row>
    <row r="435" spans="1:45" s="138" customFormat="1">
      <c r="A435" s="146" t="s">
        <v>6809</v>
      </c>
      <c r="B435" s="147">
        <v>43727</v>
      </c>
      <c r="C435" s="146" t="s">
        <v>5978</v>
      </c>
      <c r="D435" s="146" t="s">
        <v>5979</v>
      </c>
      <c r="E435" s="146" t="s">
        <v>6810</v>
      </c>
      <c r="F435" s="146" t="s">
        <v>5980</v>
      </c>
      <c r="G435" s="146" t="s">
        <v>6020</v>
      </c>
      <c r="H435" s="146" t="s">
        <v>6021</v>
      </c>
      <c r="I435" s="146" t="s">
        <v>6113</v>
      </c>
      <c r="J435" s="146" t="s">
        <v>5983</v>
      </c>
      <c r="K435" s="146" t="s">
        <v>5984</v>
      </c>
      <c r="L435" s="146" t="s">
        <v>5985</v>
      </c>
      <c r="M435" s="146" t="s">
        <v>5986</v>
      </c>
      <c r="N435" s="146" t="s">
        <v>5983</v>
      </c>
      <c r="O435" s="146" t="s">
        <v>5987</v>
      </c>
      <c r="P435" s="146" t="s">
        <v>6016</v>
      </c>
      <c r="Q435" s="146" t="s">
        <v>6017</v>
      </c>
      <c r="R435" s="146" t="s">
        <v>6008</v>
      </c>
      <c r="S435" s="146" t="s">
        <v>6009</v>
      </c>
      <c r="T435" s="148">
        <v>2</v>
      </c>
      <c r="U435" s="148">
        <v>2</v>
      </c>
      <c r="V435" s="146" t="s">
        <v>5992</v>
      </c>
      <c r="W435" s="146" t="s">
        <v>5992</v>
      </c>
      <c r="X435" s="149">
        <v>355.45499999999998</v>
      </c>
      <c r="Y435" s="149">
        <v>355.45499999999998</v>
      </c>
      <c r="Z435" s="146" t="s">
        <v>5993</v>
      </c>
      <c r="AA435" s="150">
        <v>710.91</v>
      </c>
      <c r="AB435" s="150">
        <v>0</v>
      </c>
      <c r="AC435" s="150">
        <v>71.090999999999994</v>
      </c>
      <c r="AD435" s="151">
        <v>782.00099999999998</v>
      </c>
      <c r="AE435" s="146" t="s">
        <v>5994</v>
      </c>
      <c r="AF435" s="146" t="s">
        <v>5993</v>
      </c>
      <c r="AG435" s="146" t="s">
        <v>5993</v>
      </c>
      <c r="AH435" s="146" t="s">
        <v>6811</v>
      </c>
      <c r="AI435" s="146" t="s">
        <v>5993</v>
      </c>
      <c r="AJ435" s="146" t="s">
        <v>5995</v>
      </c>
      <c r="AK435" s="146" t="s">
        <v>5996</v>
      </c>
      <c r="AL435" s="146" t="s">
        <v>6000</v>
      </c>
      <c r="AM435" s="138" t="s">
        <v>5993</v>
      </c>
      <c r="AN435" s="138" t="s">
        <v>6112</v>
      </c>
      <c r="AO435" s="138" t="s">
        <v>6113</v>
      </c>
      <c r="AP435" s="138" t="s">
        <v>13</v>
      </c>
      <c r="AQ435" s="141">
        <v>2</v>
      </c>
      <c r="AR435" t="s">
        <v>95</v>
      </c>
      <c r="AS435" t="s">
        <v>72</v>
      </c>
    </row>
    <row r="436" spans="1:45" s="138" customFormat="1">
      <c r="A436" s="146" t="s">
        <v>6809</v>
      </c>
      <c r="B436" s="147">
        <v>43727</v>
      </c>
      <c r="C436" s="146" t="s">
        <v>5978</v>
      </c>
      <c r="D436" s="146" t="s">
        <v>5979</v>
      </c>
      <c r="E436" s="146" t="s">
        <v>6810</v>
      </c>
      <c r="F436" s="146" t="s">
        <v>5980</v>
      </c>
      <c r="G436" s="146" t="s">
        <v>6020</v>
      </c>
      <c r="H436" s="146" t="s">
        <v>6021</v>
      </c>
      <c r="I436" s="146" t="s">
        <v>6113</v>
      </c>
      <c r="J436" s="146" t="s">
        <v>5983</v>
      </c>
      <c r="K436" s="146" t="s">
        <v>5984</v>
      </c>
      <c r="L436" s="146" t="s">
        <v>5985</v>
      </c>
      <c r="M436" s="146" t="s">
        <v>5986</v>
      </c>
      <c r="N436" s="146" t="s">
        <v>5983</v>
      </c>
      <c r="O436" s="146" t="s">
        <v>5987</v>
      </c>
      <c r="P436" s="146" t="s">
        <v>6016</v>
      </c>
      <c r="Q436" s="146" t="s">
        <v>6017</v>
      </c>
      <c r="R436" s="146" t="s">
        <v>5990</v>
      </c>
      <c r="S436" s="146" t="s">
        <v>5991</v>
      </c>
      <c r="T436" s="148">
        <v>5</v>
      </c>
      <c r="U436" s="148">
        <v>5</v>
      </c>
      <c r="V436" s="146" t="s">
        <v>5992</v>
      </c>
      <c r="W436" s="146" t="s">
        <v>5992</v>
      </c>
      <c r="X436" s="149">
        <v>213.273</v>
      </c>
      <c r="Y436" s="149">
        <v>213.273</v>
      </c>
      <c r="Z436" s="146" t="s">
        <v>5993</v>
      </c>
      <c r="AA436" s="150">
        <v>1066.365</v>
      </c>
      <c r="AB436" s="150">
        <v>0</v>
      </c>
      <c r="AC436" s="150">
        <v>106.636</v>
      </c>
      <c r="AD436" s="151">
        <v>1173.001</v>
      </c>
      <c r="AE436" s="146" t="s">
        <v>5994</v>
      </c>
      <c r="AF436" s="146" t="s">
        <v>5993</v>
      </c>
      <c r="AG436" s="146" t="s">
        <v>5993</v>
      </c>
      <c r="AH436" s="146" t="s">
        <v>6811</v>
      </c>
      <c r="AI436" s="146" t="s">
        <v>5993</v>
      </c>
      <c r="AJ436" s="146" t="s">
        <v>5995</v>
      </c>
      <c r="AK436" s="146" t="s">
        <v>5996</v>
      </c>
      <c r="AL436" s="146" t="s">
        <v>6000</v>
      </c>
      <c r="AM436" s="138" t="s">
        <v>5993</v>
      </c>
      <c r="AN436" s="138" t="s">
        <v>6112</v>
      </c>
      <c r="AO436" s="138" t="s">
        <v>6113</v>
      </c>
      <c r="AP436" s="138" t="s">
        <v>13</v>
      </c>
      <c r="AQ436" s="141">
        <v>5</v>
      </c>
      <c r="AR436" t="s">
        <v>95</v>
      </c>
      <c r="AS436" t="s">
        <v>72</v>
      </c>
    </row>
    <row r="437" spans="1:45" s="138" customFormat="1">
      <c r="A437" s="146" t="s">
        <v>6809</v>
      </c>
      <c r="B437" s="147">
        <v>43727</v>
      </c>
      <c r="C437" s="146" t="s">
        <v>5978</v>
      </c>
      <c r="D437" s="146" t="s">
        <v>5979</v>
      </c>
      <c r="E437" s="146" t="s">
        <v>6810</v>
      </c>
      <c r="F437" s="146" t="s">
        <v>5980</v>
      </c>
      <c r="G437" s="146" t="s">
        <v>6020</v>
      </c>
      <c r="H437" s="146" t="s">
        <v>6021</v>
      </c>
      <c r="I437" s="146" t="s">
        <v>6113</v>
      </c>
      <c r="J437" s="146" t="s">
        <v>5983</v>
      </c>
      <c r="K437" s="146" t="s">
        <v>5984</v>
      </c>
      <c r="L437" s="146" t="s">
        <v>5985</v>
      </c>
      <c r="M437" s="146" t="s">
        <v>5986</v>
      </c>
      <c r="N437" s="146" t="s">
        <v>5983</v>
      </c>
      <c r="O437" s="146" t="s">
        <v>5987</v>
      </c>
      <c r="P437" s="146" t="s">
        <v>6016</v>
      </c>
      <c r="Q437" s="146" t="s">
        <v>6017</v>
      </c>
      <c r="R437" s="146" t="s">
        <v>5998</v>
      </c>
      <c r="S437" s="146" t="s">
        <v>5999</v>
      </c>
      <c r="T437" s="148">
        <v>3</v>
      </c>
      <c r="U437" s="148">
        <v>3</v>
      </c>
      <c r="V437" s="146" t="s">
        <v>5992</v>
      </c>
      <c r="W437" s="146" t="s">
        <v>5992</v>
      </c>
      <c r="X437" s="149">
        <v>313.63600000000002</v>
      </c>
      <c r="Y437" s="149">
        <v>313.63600000000002</v>
      </c>
      <c r="Z437" s="146" t="s">
        <v>5993</v>
      </c>
      <c r="AA437" s="150">
        <v>940.90800000000002</v>
      </c>
      <c r="AB437" s="150">
        <v>0</v>
      </c>
      <c r="AC437" s="150">
        <v>94.090999999999994</v>
      </c>
      <c r="AD437" s="151">
        <v>1034.999</v>
      </c>
      <c r="AE437" s="146" t="s">
        <v>5994</v>
      </c>
      <c r="AF437" s="146" t="s">
        <v>5993</v>
      </c>
      <c r="AG437" s="146" t="s">
        <v>5993</v>
      </c>
      <c r="AH437" s="146" t="s">
        <v>6811</v>
      </c>
      <c r="AI437" s="146" t="s">
        <v>5993</v>
      </c>
      <c r="AJ437" s="146" t="s">
        <v>5995</v>
      </c>
      <c r="AK437" s="146" t="s">
        <v>5996</v>
      </c>
      <c r="AL437" s="146" t="s">
        <v>6000</v>
      </c>
      <c r="AM437" s="138" t="s">
        <v>5993</v>
      </c>
      <c r="AN437" s="138" t="s">
        <v>6112</v>
      </c>
      <c r="AO437" s="138" t="s">
        <v>6113</v>
      </c>
      <c r="AP437" s="138" t="s">
        <v>13</v>
      </c>
      <c r="AQ437" s="141">
        <v>3</v>
      </c>
      <c r="AR437" t="s">
        <v>95</v>
      </c>
      <c r="AS437" t="s">
        <v>72</v>
      </c>
    </row>
    <row r="438" spans="1:45" s="138" customFormat="1">
      <c r="A438" s="146" t="s">
        <v>6809</v>
      </c>
      <c r="B438" s="147">
        <v>43727</v>
      </c>
      <c r="C438" s="146" t="s">
        <v>5978</v>
      </c>
      <c r="D438" s="146" t="s">
        <v>5979</v>
      </c>
      <c r="E438" s="146" t="s">
        <v>6810</v>
      </c>
      <c r="F438" s="146" t="s">
        <v>5980</v>
      </c>
      <c r="G438" s="146" t="s">
        <v>6020</v>
      </c>
      <c r="H438" s="146" t="s">
        <v>6021</v>
      </c>
      <c r="I438" s="146" t="s">
        <v>6113</v>
      </c>
      <c r="J438" s="146" t="s">
        <v>5983</v>
      </c>
      <c r="K438" s="146" t="s">
        <v>5984</v>
      </c>
      <c r="L438" s="146" t="s">
        <v>5985</v>
      </c>
      <c r="M438" s="146" t="s">
        <v>5986</v>
      </c>
      <c r="N438" s="146" t="s">
        <v>5983</v>
      </c>
      <c r="O438" s="146" t="s">
        <v>5987</v>
      </c>
      <c r="P438" s="146" t="s">
        <v>6016</v>
      </c>
      <c r="Q438" s="146" t="s">
        <v>6017</v>
      </c>
      <c r="R438" s="146" t="s">
        <v>6001</v>
      </c>
      <c r="S438" s="146" t="s">
        <v>6002</v>
      </c>
      <c r="T438" s="148">
        <v>3</v>
      </c>
      <c r="U438" s="148">
        <v>3</v>
      </c>
      <c r="V438" s="146" t="s">
        <v>5992</v>
      </c>
      <c r="W438" s="146" t="s">
        <v>5992</v>
      </c>
      <c r="X438" s="149">
        <v>313.63600000000002</v>
      </c>
      <c r="Y438" s="149">
        <v>313.63600000000002</v>
      </c>
      <c r="Z438" s="146" t="s">
        <v>5993</v>
      </c>
      <c r="AA438" s="150">
        <v>940.90800000000002</v>
      </c>
      <c r="AB438" s="150">
        <v>0</v>
      </c>
      <c r="AC438" s="150">
        <v>94.090999999999994</v>
      </c>
      <c r="AD438" s="151">
        <v>1034.999</v>
      </c>
      <c r="AE438" s="146" t="s">
        <v>5994</v>
      </c>
      <c r="AF438" s="146" t="s">
        <v>5993</v>
      </c>
      <c r="AG438" s="146" t="s">
        <v>5993</v>
      </c>
      <c r="AH438" s="146" t="s">
        <v>6811</v>
      </c>
      <c r="AI438" s="146" t="s">
        <v>5993</v>
      </c>
      <c r="AJ438" s="146" t="s">
        <v>5995</v>
      </c>
      <c r="AK438" s="146" t="s">
        <v>5996</v>
      </c>
      <c r="AL438" s="146" t="s">
        <v>6000</v>
      </c>
      <c r="AM438" s="138" t="s">
        <v>5993</v>
      </c>
      <c r="AN438" s="138" t="s">
        <v>6112</v>
      </c>
      <c r="AO438" s="138" t="s">
        <v>6113</v>
      </c>
      <c r="AP438" s="138" t="s">
        <v>13</v>
      </c>
      <c r="AQ438" s="141">
        <v>3</v>
      </c>
      <c r="AR438" t="s">
        <v>95</v>
      </c>
      <c r="AS438" t="s">
        <v>72</v>
      </c>
    </row>
    <row r="439" spans="1:45" s="138" customFormat="1">
      <c r="A439" s="146" t="s">
        <v>6809</v>
      </c>
      <c r="B439" s="147">
        <v>43727</v>
      </c>
      <c r="C439" s="146" t="s">
        <v>5978</v>
      </c>
      <c r="D439" s="146" t="s">
        <v>5979</v>
      </c>
      <c r="E439" s="146" t="s">
        <v>6810</v>
      </c>
      <c r="F439" s="146" t="s">
        <v>5980</v>
      </c>
      <c r="G439" s="146" t="s">
        <v>6020</v>
      </c>
      <c r="H439" s="146" t="s">
        <v>6021</v>
      </c>
      <c r="I439" s="146" t="s">
        <v>6113</v>
      </c>
      <c r="J439" s="146" t="s">
        <v>5983</v>
      </c>
      <c r="K439" s="146" t="s">
        <v>5984</v>
      </c>
      <c r="L439" s="146" t="s">
        <v>5985</v>
      </c>
      <c r="M439" s="146" t="s">
        <v>5986</v>
      </c>
      <c r="N439" s="146" t="s">
        <v>5983</v>
      </c>
      <c r="O439" s="146" t="s">
        <v>5987</v>
      </c>
      <c r="P439" s="146" t="s">
        <v>6016</v>
      </c>
      <c r="Q439" s="146" t="s">
        <v>6017</v>
      </c>
      <c r="R439" s="146" t="s">
        <v>6024</v>
      </c>
      <c r="S439" s="146" t="s">
        <v>6025</v>
      </c>
      <c r="T439" s="148">
        <v>3</v>
      </c>
      <c r="U439" s="148">
        <v>3</v>
      </c>
      <c r="V439" s="146" t="s">
        <v>5992</v>
      </c>
      <c r="W439" s="146" t="s">
        <v>5992</v>
      </c>
      <c r="X439" s="149">
        <v>313.63600000000002</v>
      </c>
      <c r="Y439" s="149">
        <v>313.63600000000002</v>
      </c>
      <c r="Z439" s="146" t="s">
        <v>5993</v>
      </c>
      <c r="AA439" s="150">
        <v>940.90800000000002</v>
      </c>
      <c r="AB439" s="150">
        <v>0</v>
      </c>
      <c r="AC439" s="150">
        <v>94.090999999999994</v>
      </c>
      <c r="AD439" s="151">
        <v>1034.999</v>
      </c>
      <c r="AE439" s="146" t="s">
        <v>5994</v>
      </c>
      <c r="AF439" s="146" t="s">
        <v>5993</v>
      </c>
      <c r="AG439" s="146" t="s">
        <v>5993</v>
      </c>
      <c r="AH439" s="146" t="s">
        <v>6811</v>
      </c>
      <c r="AI439" s="146" t="s">
        <v>5993</v>
      </c>
      <c r="AJ439" s="146" t="s">
        <v>5995</v>
      </c>
      <c r="AK439" s="146" t="s">
        <v>5996</v>
      </c>
      <c r="AL439" s="146" t="s">
        <v>6000</v>
      </c>
      <c r="AM439" s="138" t="s">
        <v>5993</v>
      </c>
      <c r="AN439" s="138" t="s">
        <v>6112</v>
      </c>
      <c r="AO439" s="138" t="s">
        <v>6113</v>
      </c>
      <c r="AP439" s="138" t="s">
        <v>13</v>
      </c>
      <c r="AQ439" s="141">
        <v>3</v>
      </c>
      <c r="AR439" t="s">
        <v>95</v>
      </c>
      <c r="AS439" t="s">
        <v>72</v>
      </c>
    </row>
    <row r="440" spans="1:45" s="138" customFormat="1">
      <c r="A440" s="146" t="s">
        <v>6812</v>
      </c>
      <c r="B440" s="147">
        <v>43727</v>
      </c>
      <c r="C440" s="146" t="s">
        <v>5978</v>
      </c>
      <c r="D440" s="146" t="s">
        <v>5979</v>
      </c>
      <c r="E440" s="146" t="s">
        <v>6813</v>
      </c>
      <c r="F440" s="146" t="s">
        <v>5980</v>
      </c>
      <c r="G440" s="146" t="s">
        <v>6020</v>
      </c>
      <c r="H440" s="146" t="s">
        <v>6021</v>
      </c>
      <c r="I440" s="146" t="s">
        <v>6088</v>
      </c>
      <c r="J440" s="146" t="s">
        <v>5983</v>
      </c>
      <c r="K440" s="146" t="s">
        <v>5984</v>
      </c>
      <c r="L440" s="146" t="s">
        <v>5985</v>
      </c>
      <c r="M440" s="146" t="s">
        <v>5986</v>
      </c>
      <c r="N440" s="146" t="s">
        <v>5983</v>
      </c>
      <c r="O440" s="146" t="s">
        <v>5987</v>
      </c>
      <c r="P440" s="146" t="s">
        <v>6016</v>
      </c>
      <c r="Q440" s="146" t="s">
        <v>6017</v>
      </c>
      <c r="R440" s="146" t="s">
        <v>6018</v>
      </c>
      <c r="S440" s="146" t="s">
        <v>6019</v>
      </c>
      <c r="T440" s="148">
        <v>8</v>
      </c>
      <c r="U440" s="148">
        <v>8</v>
      </c>
      <c r="V440" s="146" t="s">
        <v>5992</v>
      </c>
      <c r="W440" s="146" t="s">
        <v>5992</v>
      </c>
      <c r="X440" s="149">
        <v>155.45500000000001</v>
      </c>
      <c r="Y440" s="149">
        <v>155.45500000000001</v>
      </c>
      <c r="Z440" s="146" t="s">
        <v>5993</v>
      </c>
      <c r="AA440" s="150">
        <v>1243.6400000000001</v>
      </c>
      <c r="AB440" s="150">
        <v>0</v>
      </c>
      <c r="AC440" s="150">
        <v>124.364</v>
      </c>
      <c r="AD440" s="151">
        <v>1368.0039999999999</v>
      </c>
      <c r="AE440" s="146" t="s">
        <v>5994</v>
      </c>
      <c r="AF440" s="146" t="s">
        <v>5993</v>
      </c>
      <c r="AG440" s="146" t="s">
        <v>5993</v>
      </c>
      <c r="AH440" s="146" t="s">
        <v>6814</v>
      </c>
      <c r="AI440" s="146" t="s">
        <v>5993</v>
      </c>
      <c r="AJ440" s="146" t="s">
        <v>5995</v>
      </c>
      <c r="AK440" s="146" t="s">
        <v>5996</v>
      </c>
      <c r="AL440" s="146" t="s">
        <v>6000</v>
      </c>
      <c r="AM440" s="138" t="s">
        <v>5993</v>
      </c>
      <c r="AN440" s="138" t="s">
        <v>6087</v>
      </c>
      <c r="AO440" s="138" t="s">
        <v>6088</v>
      </c>
      <c r="AP440" s="138" t="s">
        <v>6010</v>
      </c>
      <c r="AQ440" s="141">
        <v>8</v>
      </c>
      <c r="AR440" t="s">
        <v>34</v>
      </c>
      <c r="AS440" t="s">
        <v>30</v>
      </c>
    </row>
    <row r="441" spans="1:45" s="138" customFormat="1">
      <c r="A441" s="146" t="s">
        <v>6812</v>
      </c>
      <c r="B441" s="147">
        <v>43727</v>
      </c>
      <c r="C441" s="146" t="s">
        <v>5978</v>
      </c>
      <c r="D441" s="146" t="s">
        <v>5979</v>
      </c>
      <c r="E441" s="146" t="s">
        <v>6813</v>
      </c>
      <c r="F441" s="146" t="s">
        <v>5980</v>
      </c>
      <c r="G441" s="146" t="s">
        <v>6020</v>
      </c>
      <c r="H441" s="146" t="s">
        <v>6021</v>
      </c>
      <c r="I441" s="146" t="s">
        <v>6088</v>
      </c>
      <c r="J441" s="146" t="s">
        <v>5983</v>
      </c>
      <c r="K441" s="146" t="s">
        <v>5984</v>
      </c>
      <c r="L441" s="146" t="s">
        <v>5985</v>
      </c>
      <c r="M441" s="146" t="s">
        <v>5986</v>
      </c>
      <c r="N441" s="146" t="s">
        <v>5983</v>
      </c>
      <c r="O441" s="146" t="s">
        <v>5987</v>
      </c>
      <c r="P441" s="146" t="s">
        <v>6016</v>
      </c>
      <c r="Q441" s="146" t="s">
        <v>6017</v>
      </c>
      <c r="R441" s="146" t="s">
        <v>6008</v>
      </c>
      <c r="S441" s="146" t="s">
        <v>6009</v>
      </c>
      <c r="T441" s="148">
        <v>3</v>
      </c>
      <c r="U441" s="148">
        <v>3</v>
      </c>
      <c r="V441" s="146" t="s">
        <v>5992</v>
      </c>
      <c r="W441" s="146" t="s">
        <v>5992</v>
      </c>
      <c r="X441" s="149">
        <v>355.45499999999998</v>
      </c>
      <c r="Y441" s="149">
        <v>355.45499999999998</v>
      </c>
      <c r="Z441" s="146" t="s">
        <v>5993</v>
      </c>
      <c r="AA441" s="150">
        <v>1066.365</v>
      </c>
      <c r="AB441" s="150">
        <v>0</v>
      </c>
      <c r="AC441" s="150">
        <v>106.637</v>
      </c>
      <c r="AD441" s="151">
        <v>1173.002</v>
      </c>
      <c r="AE441" s="146" t="s">
        <v>5994</v>
      </c>
      <c r="AF441" s="146" t="s">
        <v>5993</v>
      </c>
      <c r="AG441" s="146" t="s">
        <v>5993</v>
      </c>
      <c r="AH441" s="146" t="s">
        <v>6814</v>
      </c>
      <c r="AI441" s="146" t="s">
        <v>5993</v>
      </c>
      <c r="AJ441" s="146" t="s">
        <v>5995</v>
      </c>
      <c r="AK441" s="146" t="s">
        <v>5996</v>
      </c>
      <c r="AL441" s="146" t="s">
        <v>6000</v>
      </c>
      <c r="AM441" s="138" t="s">
        <v>5993</v>
      </c>
      <c r="AN441" s="138" t="s">
        <v>6087</v>
      </c>
      <c r="AO441" s="138" t="s">
        <v>6088</v>
      </c>
      <c r="AP441" s="138" t="s">
        <v>6010</v>
      </c>
      <c r="AQ441" s="141">
        <v>3</v>
      </c>
      <c r="AR441" t="s">
        <v>34</v>
      </c>
      <c r="AS441" t="s">
        <v>30</v>
      </c>
    </row>
    <row r="442" spans="1:45" s="138" customFormat="1">
      <c r="A442" s="146" t="s">
        <v>6812</v>
      </c>
      <c r="B442" s="147">
        <v>43727</v>
      </c>
      <c r="C442" s="146" t="s">
        <v>5978</v>
      </c>
      <c r="D442" s="146" t="s">
        <v>5979</v>
      </c>
      <c r="E442" s="146" t="s">
        <v>6813</v>
      </c>
      <c r="F442" s="146" t="s">
        <v>5980</v>
      </c>
      <c r="G442" s="146" t="s">
        <v>6020</v>
      </c>
      <c r="H442" s="146" t="s">
        <v>6021</v>
      </c>
      <c r="I442" s="146" t="s">
        <v>6088</v>
      </c>
      <c r="J442" s="146" t="s">
        <v>5983</v>
      </c>
      <c r="K442" s="146" t="s">
        <v>5984</v>
      </c>
      <c r="L442" s="146" t="s">
        <v>5985</v>
      </c>
      <c r="M442" s="146" t="s">
        <v>5986</v>
      </c>
      <c r="N442" s="146" t="s">
        <v>5983</v>
      </c>
      <c r="O442" s="146" t="s">
        <v>5987</v>
      </c>
      <c r="P442" s="146" t="s">
        <v>6016</v>
      </c>
      <c r="Q442" s="146" t="s">
        <v>6017</v>
      </c>
      <c r="R442" s="146" t="s">
        <v>5990</v>
      </c>
      <c r="S442" s="146" t="s">
        <v>5991</v>
      </c>
      <c r="T442" s="148">
        <v>5</v>
      </c>
      <c r="U442" s="148">
        <v>5</v>
      </c>
      <c r="V442" s="146" t="s">
        <v>5992</v>
      </c>
      <c r="W442" s="146" t="s">
        <v>5992</v>
      </c>
      <c r="X442" s="149">
        <v>213.273</v>
      </c>
      <c r="Y442" s="149">
        <v>213.273</v>
      </c>
      <c r="Z442" s="146" t="s">
        <v>5993</v>
      </c>
      <c r="AA442" s="150">
        <v>1066.365</v>
      </c>
      <c r="AB442" s="150">
        <v>0</v>
      </c>
      <c r="AC442" s="150">
        <v>106.637</v>
      </c>
      <c r="AD442" s="151">
        <v>1173.002</v>
      </c>
      <c r="AE442" s="146" t="s">
        <v>5994</v>
      </c>
      <c r="AF442" s="146" t="s">
        <v>5993</v>
      </c>
      <c r="AG442" s="146" t="s">
        <v>5993</v>
      </c>
      <c r="AH442" s="146" t="s">
        <v>6814</v>
      </c>
      <c r="AI442" s="146" t="s">
        <v>5993</v>
      </c>
      <c r="AJ442" s="146" t="s">
        <v>5995</v>
      </c>
      <c r="AK442" s="146" t="s">
        <v>5996</v>
      </c>
      <c r="AL442" s="146" t="s">
        <v>6000</v>
      </c>
      <c r="AM442" s="138" t="s">
        <v>5993</v>
      </c>
      <c r="AN442" s="138" t="s">
        <v>6087</v>
      </c>
      <c r="AO442" s="138" t="s">
        <v>6088</v>
      </c>
      <c r="AP442" s="138" t="s">
        <v>6010</v>
      </c>
      <c r="AQ442" s="141">
        <v>5</v>
      </c>
      <c r="AR442" t="s">
        <v>34</v>
      </c>
      <c r="AS442" t="s">
        <v>30</v>
      </c>
    </row>
    <row r="443" spans="1:45" s="138" customFormat="1">
      <c r="A443" s="146" t="s">
        <v>6812</v>
      </c>
      <c r="B443" s="147">
        <v>43727</v>
      </c>
      <c r="C443" s="146" t="s">
        <v>5978</v>
      </c>
      <c r="D443" s="146" t="s">
        <v>5979</v>
      </c>
      <c r="E443" s="146" t="s">
        <v>6813</v>
      </c>
      <c r="F443" s="146" t="s">
        <v>5980</v>
      </c>
      <c r="G443" s="146" t="s">
        <v>6020</v>
      </c>
      <c r="H443" s="146" t="s">
        <v>6021</v>
      </c>
      <c r="I443" s="146" t="s">
        <v>6088</v>
      </c>
      <c r="J443" s="146" t="s">
        <v>5983</v>
      </c>
      <c r="K443" s="146" t="s">
        <v>5984</v>
      </c>
      <c r="L443" s="146" t="s">
        <v>5985</v>
      </c>
      <c r="M443" s="146" t="s">
        <v>5986</v>
      </c>
      <c r="N443" s="146" t="s">
        <v>5983</v>
      </c>
      <c r="O443" s="146" t="s">
        <v>5987</v>
      </c>
      <c r="P443" s="146" t="s">
        <v>6016</v>
      </c>
      <c r="Q443" s="146" t="s">
        <v>6017</v>
      </c>
      <c r="R443" s="146" t="s">
        <v>5998</v>
      </c>
      <c r="S443" s="146" t="s">
        <v>5999</v>
      </c>
      <c r="T443" s="148">
        <v>5</v>
      </c>
      <c r="U443" s="148">
        <v>5</v>
      </c>
      <c r="V443" s="146" t="s">
        <v>5992</v>
      </c>
      <c r="W443" s="146" t="s">
        <v>5992</v>
      </c>
      <c r="X443" s="149">
        <v>313.63600000000002</v>
      </c>
      <c r="Y443" s="149">
        <v>313.63600000000002</v>
      </c>
      <c r="Z443" s="146" t="s">
        <v>5993</v>
      </c>
      <c r="AA443" s="150">
        <v>1568.18</v>
      </c>
      <c r="AB443" s="150">
        <v>0</v>
      </c>
      <c r="AC443" s="150">
        <v>156.81700000000001</v>
      </c>
      <c r="AD443" s="151">
        <v>1724.9970000000001</v>
      </c>
      <c r="AE443" s="146" t="s">
        <v>5994</v>
      </c>
      <c r="AF443" s="146" t="s">
        <v>5993</v>
      </c>
      <c r="AG443" s="146" t="s">
        <v>5993</v>
      </c>
      <c r="AH443" s="146" t="s">
        <v>6814</v>
      </c>
      <c r="AI443" s="146" t="s">
        <v>5993</v>
      </c>
      <c r="AJ443" s="146" t="s">
        <v>5995</v>
      </c>
      <c r="AK443" s="146" t="s">
        <v>5996</v>
      </c>
      <c r="AL443" s="146" t="s">
        <v>6000</v>
      </c>
      <c r="AM443" s="138" t="s">
        <v>5993</v>
      </c>
      <c r="AN443" s="138" t="s">
        <v>6087</v>
      </c>
      <c r="AO443" s="138" t="s">
        <v>6088</v>
      </c>
      <c r="AP443" s="138" t="s">
        <v>6010</v>
      </c>
      <c r="AQ443" s="141">
        <v>5</v>
      </c>
      <c r="AR443" t="s">
        <v>34</v>
      </c>
      <c r="AS443" t="s">
        <v>30</v>
      </c>
    </row>
    <row r="444" spans="1:45" s="138" customFormat="1">
      <c r="A444" s="146" t="s">
        <v>6812</v>
      </c>
      <c r="B444" s="147">
        <v>43727</v>
      </c>
      <c r="C444" s="146" t="s">
        <v>5978</v>
      </c>
      <c r="D444" s="146" t="s">
        <v>5979</v>
      </c>
      <c r="E444" s="146" t="s">
        <v>6813</v>
      </c>
      <c r="F444" s="146" t="s">
        <v>5980</v>
      </c>
      <c r="G444" s="146" t="s">
        <v>6020</v>
      </c>
      <c r="H444" s="146" t="s">
        <v>6021</v>
      </c>
      <c r="I444" s="146" t="s">
        <v>6088</v>
      </c>
      <c r="J444" s="146" t="s">
        <v>5983</v>
      </c>
      <c r="K444" s="146" t="s">
        <v>5984</v>
      </c>
      <c r="L444" s="146" t="s">
        <v>5985</v>
      </c>
      <c r="M444" s="146" t="s">
        <v>5986</v>
      </c>
      <c r="N444" s="146" t="s">
        <v>5983</v>
      </c>
      <c r="O444" s="146" t="s">
        <v>5987</v>
      </c>
      <c r="P444" s="146" t="s">
        <v>6016</v>
      </c>
      <c r="Q444" s="146" t="s">
        <v>6017</v>
      </c>
      <c r="R444" s="146" t="s">
        <v>6001</v>
      </c>
      <c r="S444" s="146" t="s">
        <v>6002</v>
      </c>
      <c r="T444" s="148">
        <v>1</v>
      </c>
      <c r="U444" s="148">
        <v>1</v>
      </c>
      <c r="V444" s="146" t="s">
        <v>5992</v>
      </c>
      <c r="W444" s="146" t="s">
        <v>5992</v>
      </c>
      <c r="X444" s="149">
        <v>313.63600000000002</v>
      </c>
      <c r="Y444" s="149">
        <v>313.63600000000002</v>
      </c>
      <c r="Z444" s="146" t="s">
        <v>5993</v>
      </c>
      <c r="AA444" s="150">
        <v>313.63600000000002</v>
      </c>
      <c r="AB444" s="150">
        <v>0</v>
      </c>
      <c r="AC444" s="150">
        <v>31.364000000000001</v>
      </c>
      <c r="AD444" s="151">
        <v>345</v>
      </c>
      <c r="AE444" s="146" t="s">
        <v>5994</v>
      </c>
      <c r="AF444" s="146" t="s">
        <v>5993</v>
      </c>
      <c r="AG444" s="146" t="s">
        <v>5993</v>
      </c>
      <c r="AH444" s="146" t="s">
        <v>6814</v>
      </c>
      <c r="AI444" s="146" t="s">
        <v>5993</v>
      </c>
      <c r="AJ444" s="146" t="s">
        <v>5995</v>
      </c>
      <c r="AK444" s="146" t="s">
        <v>5996</v>
      </c>
      <c r="AL444" s="146" t="s">
        <v>6000</v>
      </c>
      <c r="AM444" s="138" t="s">
        <v>5993</v>
      </c>
      <c r="AN444" s="138" t="s">
        <v>6087</v>
      </c>
      <c r="AO444" s="138" t="s">
        <v>6088</v>
      </c>
      <c r="AP444" s="138" t="s">
        <v>6010</v>
      </c>
      <c r="AQ444" s="141">
        <v>1</v>
      </c>
      <c r="AR444" t="s">
        <v>34</v>
      </c>
      <c r="AS444" t="s">
        <v>30</v>
      </c>
    </row>
    <row r="445" spans="1:45" s="138" customFormat="1">
      <c r="A445" s="146" t="s">
        <v>6815</v>
      </c>
      <c r="B445" s="147">
        <v>43727</v>
      </c>
      <c r="C445" s="146" t="s">
        <v>5978</v>
      </c>
      <c r="D445" s="146" t="s">
        <v>5979</v>
      </c>
      <c r="E445" s="146" t="s">
        <v>6816</v>
      </c>
      <c r="F445" s="146" t="s">
        <v>5980</v>
      </c>
      <c r="G445" s="146" t="s">
        <v>6020</v>
      </c>
      <c r="H445" s="146" t="s">
        <v>6021</v>
      </c>
      <c r="I445" s="146" t="s">
        <v>6090</v>
      </c>
      <c r="J445" s="146" t="s">
        <v>5983</v>
      </c>
      <c r="K445" s="146" t="s">
        <v>5984</v>
      </c>
      <c r="L445" s="146" t="s">
        <v>5985</v>
      </c>
      <c r="M445" s="146" t="s">
        <v>5986</v>
      </c>
      <c r="N445" s="146" t="s">
        <v>5983</v>
      </c>
      <c r="O445" s="146" t="s">
        <v>5987</v>
      </c>
      <c r="P445" s="146" t="s">
        <v>6016</v>
      </c>
      <c r="Q445" s="146" t="s">
        <v>6017</v>
      </c>
      <c r="R445" s="146" t="s">
        <v>6008</v>
      </c>
      <c r="S445" s="146" t="s">
        <v>6009</v>
      </c>
      <c r="T445" s="148">
        <v>3</v>
      </c>
      <c r="U445" s="148">
        <v>3</v>
      </c>
      <c r="V445" s="146" t="s">
        <v>5992</v>
      </c>
      <c r="W445" s="146" t="s">
        <v>5992</v>
      </c>
      <c r="X445" s="149">
        <v>355.45499999999998</v>
      </c>
      <c r="Y445" s="149">
        <v>355.45499999999998</v>
      </c>
      <c r="Z445" s="146" t="s">
        <v>5993</v>
      </c>
      <c r="AA445" s="150">
        <v>1066.365</v>
      </c>
      <c r="AB445" s="150">
        <v>0</v>
      </c>
      <c r="AC445" s="150">
        <v>106.637</v>
      </c>
      <c r="AD445" s="151">
        <v>1173.002</v>
      </c>
      <c r="AE445" s="146" t="s">
        <v>5994</v>
      </c>
      <c r="AF445" s="146" t="s">
        <v>5993</v>
      </c>
      <c r="AG445" s="146" t="s">
        <v>5993</v>
      </c>
      <c r="AH445" s="146" t="s">
        <v>6817</v>
      </c>
      <c r="AI445" s="146" t="s">
        <v>5993</v>
      </c>
      <c r="AJ445" s="146" t="s">
        <v>5995</v>
      </c>
      <c r="AK445" s="146" t="s">
        <v>5996</v>
      </c>
      <c r="AL445" s="146" t="s">
        <v>6000</v>
      </c>
      <c r="AM445" s="138" t="s">
        <v>5993</v>
      </c>
      <c r="AN445" s="138" t="s">
        <v>6089</v>
      </c>
      <c r="AO445" s="138" t="s">
        <v>6090</v>
      </c>
      <c r="AP445" s="138" t="s">
        <v>13</v>
      </c>
      <c r="AQ445" s="141">
        <v>3</v>
      </c>
      <c r="AR445" t="s">
        <v>94</v>
      </c>
      <c r="AS445" t="s">
        <v>72</v>
      </c>
    </row>
    <row r="446" spans="1:45" s="138" customFormat="1">
      <c r="A446" s="146" t="s">
        <v>6815</v>
      </c>
      <c r="B446" s="147">
        <v>43727</v>
      </c>
      <c r="C446" s="146" t="s">
        <v>5978</v>
      </c>
      <c r="D446" s="146" t="s">
        <v>5979</v>
      </c>
      <c r="E446" s="146" t="s">
        <v>6816</v>
      </c>
      <c r="F446" s="146" t="s">
        <v>5980</v>
      </c>
      <c r="G446" s="146" t="s">
        <v>6020</v>
      </c>
      <c r="H446" s="146" t="s">
        <v>6021</v>
      </c>
      <c r="I446" s="146" t="s">
        <v>6090</v>
      </c>
      <c r="J446" s="146" t="s">
        <v>5983</v>
      </c>
      <c r="K446" s="146" t="s">
        <v>5984</v>
      </c>
      <c r="L446" s="146" t="s">
        <v>5985</v>
      </c>
      <c r="M446" s="146" t="s">
        <v>5986</v>
      </c>
      <c r="N446" s="146" t="s">
        <v>5983</v>
      </c>
      <c r="O446" s="146" t="s">
        <v>5987</v>
      </c>
      <c r="P446" s="146" t="s">
        <v>6016</v>
      </c>
      <c r="Q446" s="146" t="s">
        <v>6017</v>
      </c>
      <c r="R446" s="146" t="s">
        <v>6024</v>
      </c>
      <c r="S446" s="146" t="s">
        <v>6025</v>
      </c>
      <c r="T446" s="148">
        <v>2</v>
      </c>
      <c r="U446" s="148">
        <v>2</v>
      </c>
      <c r="V446" s="146" t="s">
        <v>5992</v>
      </c>
      <c r="W446" s="146" t="s">
        <v>5992</v>
      </c>
      <c r="X446" s="149">
        <v>313.63600000000002</v>
      </c>
      <c r="Y446" s="149">
        <v>313.63600000000002</v>
      </c>
      <c r="Z446" s="146" t="s">
        <v>5993</v>
      </c>
      <c r="AA446" s="150">
        <v>627.27200000000005</v>
      </c>
      <c r="AB446" s="150">
        <v>0</v>
      </c>
      <c r="AC446" s="150">
        <v>62.726999999999997</v>
      </c>
      <c r="AD446" s="151">
        <v>689.99900000000002</v>
      </c>
      <c r="AE446" s="146" t="s">
        <v>5994</v>
      </c>
      <c r="AF446" s="146" t="s">
        <v>5993</v>
      </c>
      <c r="AG446" s="146" t="s">
        <v>5993</v>
      </c>
      <c r="AH446" s="146" t="s">
        <v>6817</v>
      </c>
      <c r="AI446" s="146" t="s">
        <v>5993</v>
      </c>
      <c r="AJ446" s="146" t="s">
        <v>5995</v>
      </c>
      <c r="AK446" s="146" t="s">
        <v>5996</v>
      </c>
      <c r="AL446" s="146" t="s">
        <v>6000</v>
      </c>
      <c r="AM446" s="138" t="s">
        <v>5993</v>
      </c>
      <c r="AN446" s="138" t="s">
        <v>6089</v>
      </c>
      <c r="AO446" s="138" t="s">
        <v>6090</v>
      </c>
      <c r="AP446" s="138" t="s">
        <v>13</v>
      </c>
      <c r="AQ446" s="141">
        <v>2</v>
      </c>
      <c r="AR446" t="s">
        <v>94</v>
      </c>
      <c r="AS446" t="s">
        <v>72</v>
      </c>
    </row>
    <row r="447" spans="1:45" s="138" customFormat="1">
      <c r="A447" s="146" t="s">
        <v>6818</v>
      </c>
      <c r="B447" s="147">
        <v>43727</v>
      </c>
      <c r="C447" s="146" t="s">
        <v>5978</v>
      </c>
      <c r="D447" s="146" t="s">
        <v>5979</v>
      </c>
      <c r="E447" s="146" t="s">
        <v>6819</v>
      </c>
      <c r="F447" s="146" t="s">
        <v>5980</v>
      </c>
      <c r="G447" s="146" t="s">
        <v>6020</v>
      </c>
      <c r="H447" s="146" t="s">
        <v>6021</v>
      </c>
      <c r="I447" s="146" t="s">
        <v>6090</v>
      </c>
      <c r="J447" s="146" t="s">
        <v>5983</v>
      </c>
      <c r="K447" s="146" t="s">
        <v>5984</v>
      </c>
      <c r="L447" s="146" t="s">
        <v>5985</v>
      </c>
      <c r="M447" s="146" t="s">
        <v>5986</v>
      </c>
      <c r="N447" s="146" t="s">
        <v>5983</v>
      </c>
      <c r="O447" s="146" t="s">
        <v>5987</v>
      </c>
      <c r="P447" s="146" t="s">
        <v>6016</v>
      </c>
      <c r="Q447" s="146" t="s">
        <v>6017</v>
      </c>
      <c r="R447" s="146" t="s">
        <v>6018</v>
      </c>
      <c r="S447" s="146" t="s">
        <v>6019</v>
      </c>
      <c r="T447" s="148">
        <v>2</v>
      </c>
      <c r="U447" s="148">
        <v>2</v>
      </c>
      <c r="V447" s="146" t="s">
        <v>5992</v>
      </c>
      <c r="W447" s="146" t="s">
        <v>5992</v>
      </c>
      <c r="X447" s="149">
        <v>155.45500000000001</v>
      </c>
      <c r="Y447" s="149">
        <v>155.45500000000001</v>
      </c>
      <c r="Z447" s="146" t="s">
        <v>5993</v>
      </c>
      <c r="AA447" s="150">
        <v>310.91000000000003</v>
      </c>
      <c r="AB447" s="150">
        <v>0</v>
      </c>
      <c r="AC447" s="150">
        <v>31.091000000000001</v>
      </c>
      <c r="AD447" s="151">
        <v>342.00099999999998</v>
      </c>
      <c r="AE447" s="146" t="s">
        <v>5994</v>
      </c>
      <c r="AF447" s="146" t="s">
        <v>5993</v>
      </c>
      <c r="AG447" s="146" t="s">
        <v>5993</v>
      </c>
      <c r="AH447" s="146" t="s">
        <v>6820</v>
      </c>
      <c r="AI447" s="146" t="s">
        <v>5993</v>
      </c>
      <c r="AJ447" s="146" t="s">
        <v>5995</v>
      </c>
      <c r="AK447" s="146" t="s">
        <v>5996</v>
      </c>
      <c r="AL447" s="146" t="s">
        <v>6000</v>
      </c>
      <c r="AM447" s="138" t="s">
        <v>5993</v>
      </c>
      <c r="AN447" s="138" t="s">
        <v>6089</v>
      </c>
      <c r="AO447" s="138" t="s">
        <v>6090</v>
      </c>
      <c r="AP447" s="138" t="s">
        <v>13</v>
      </c>
      <c r="AQ447" s="141">
        <v>2</v>
      </c>
      <c r="AR447" t="s">
        <v>94</v>
      </c>
      <c r="AS447" t="s">
        <v>72</v>
      </c>
    </row>
    <row r="448" spans="1:45" s="138" customFormat="1">
      <c r="A448" s="146" t="s">
        <v>6818</v>
      </c>
      <c r="B448" s="147">
        <v>43727</v>
      </c>
      <c r="C448" s="146" t="s">
        <v>5978</v>
      </c>
      <c r="D448" s="146" t="s">
        <v>5979</v>
      </c>
      <c r="E448" s="146" t="s">
        <v>6819</v>
      </c>
      <c r="F448" s="146" t="s">
        <v>5980</v>
      </c>
      <c r="G448" s="146" t="s">
        <v>6020</v>
      </c>
      <c r="H448" s="146" t="s">
        <v>6021</v>
      </c>
      <c r="I448" s="146" t="s">
        <v>6090</v>
      </c>
      <c r="J448" s="146" t="s">
        <v>5983</v>
      </c>
      <c r="K448" s="146" t="s">
        <v>5984</v>
      </c>
      <c r="L448" s="146" t="s">
        <v>5985</v>
      </c>
      <c r="M448" s="146" t="s">
        <v>5986</v>
      </c>
      <c r="N448" s="146" t="s">
        <v>5983</v>
      </c>
      <c r="O448" s="146" t="s">
        <v>5987</v>
      </c>
      <c r="P448" s="146" t="s">
        <v>6016</v>
      </c>
      <c r="Q448" s="146" t="s">
        <v>6017</v>
      </c>
      <c r="R448" s="146" t="s">
        <v>6008</v>
      </c>
      <c r="S448" s="146" t="s">
        <v>6009</v>
      </c>
      <c r="T448" s="148">
        <v>2</v>
      </c>
      <c r="U448" s="148">
        <v>2</v>
      </c>
      <c r="V448" s="146" t="s">
        <v>5992</v>
      </c>
      <c r="W448" s="146" t="s">
        <v>5992</v>
      </c>
      <c r="X448" s="149">
        <v>355.45499999999998</v>
      </c>
      <c r="Y448" s="149">
        <v>355.45499999999998</v>
      </c>
      <c r="Z448" s="146" t="s">
        <v>5993</v>
      </c>
      <c r="AA448" s="150">
        <v>710.91</v>
      </c>
      <c r="AB448" s="150">
        <v>0</v>
      </c>
      <c r="AC448" s="150">
        <v>71.090999999999994</v>
      </c>
      <c r="AD448" s="151">
        <v>782.00099999999998</v>
      </c>
      <c r="AE448" s="146" t="s">
        <v>5994</v>
      </c>
      <c r="AF448" s="146" t="s">
        <v>5993</v>
      </c>
      <c r="AG448" s="146" t="s">
        <v>5993</v>
      </c>
      <c r="AH448" s="146" t="s">
        <v>6820</v>
      </c>
      <c r="AI448" s="146" t="s">
        <v>5993</v>
      </c>
      <c r="AJ448" s="146" t="s">
        <v>5995</v>
      </c>
      <c r="AK448" s="146" t="s">
        <v>5996</v>
      </c>
      <c r="AL448" s="146" t="s">
        <v>6000</v>
      </c>
      <c r="AM448" s="138" t="s">
        <v>5993</v>
      </c>
      <c r="AN448" s="138" t="s">
        <v>6089</v>
      </c>
      <c r="AO448" s="138" t="s">
        <v>6090</v>
      </c>
      <c r="AP448" s="138" t="s">
        <v>13</v>
      </c>
      <c r="AQ448" s="141">
        <v>2</v>
      </c>
      <c r="AR448" t="s">
        <v>94</v>
      </c>
      <c r="AS448" t="s">
        <v>72</v>
      </c>
    </row>
    <row r="449" spans="1:45" s="138" customFormat="1">
      <c r="A449" s="146" t="s">
        <v>6818</v>
      </c>
      <c r="B449" s="147">
        <v>43727</v>
      </c>
      <c r="C449" s="146" t="s">
        <v>5978</v>
      </c>
      <c r="D449" s="146" t="s">
        <v>5979</v>
      </c>
      <c r="E449" s="146" t="s">
        <v>6819</v>
      </c>
      <c r="F449" s="146" t="s">
        <v>5980</v>
      </c>
      <c r="G449" s="146" t="s">
        <v>6020</v>
      </c>
      <c r="H449" s="146" t="s">
        <v>6021</v>
      </c>
      <c r="I449" s="146" t="s">
        <v>6090</v>
      </c>
      <c r="J449" s="146" t="s">
        <v>5983</v>
      </c>
      <c r="K449" s="146" t="s">
        <v>5984</v>
      </c>
      <c r="L449" s="146" t="s">
        <v>5985</v>
      </c>
      <c r="M449" s="146" t="s">
        <v>5986</v>
      </c>
      <c r="N449" s="146" t="s">
        <v>5983</v>
      </c>
      <c r="O449" s="146" t="s">
        <v>5987</v>
      </c>
      <c r="P449" s="146" t="s">
        <v>6016</v>
      </c>
      <c r="Q449" s="146" t="s">
        <v>6017</v>
      </c>
      <c r="R449" s="146" t="s">
        <v>6024</v>
      </c>
      <c r="S449" s="146" t="s">
        <v>6025</v>
      </c>
      <c r="T449" s="148">
        <v>10</v>
      </c>
      <c r="U449" s="148">
        <v>10</v>
      </c>
      <c r="V449" s="146" t="s">
        <v>5992</v>
      </c>
      <c r="W449" s="146" t="s">
        <v>5992</v>
      </c>
      <c r="X449" s="149">
        <v>313.63600000000002</v>
      </c>
      <c r="Y449" s="149">
        <v>313.63600000000002</v>
      </c>
      <c r="Z449" s="146" t="s">
        <v>5993</v>
      </c>
      <c r="AA449" s="150">
        <v>3136.36</v>
      </c>
      <c r="AB449" s="150">
        <v>0</v>
      </c>
      <c r="AC449" s="150">
        <v>313.63600000000002</v>
      </c>
      <c r="AD449" s="151">
        <v>3449.9960000000001</v>
      </c>
      <c r="AE449" s="146" t="s">
        <v>5994</v>
      </c>
      <c r="AF449" s="146" t="s">
        <v>5993</v>
      </c>
      <c r="AG449" s="146" t="s">
        <v>5993</v>
      </c>
      <c r="AH449" s="146" t="s">
        <v>6820</v>
      </c>
      <c r="AI449" s="146" t="s">
        <v>5993</v>
      </c>
      <c r="AJ449" s="146" t="s">
        <v>5995</v>
      </c>
      <c r="AK449" s="146" t="s">
        <v>5996</v>
      </c>
      <c r="AL449" s="146" t="s">
        <v>6000</v>
      </c>
      <c r="AM449" s="138" t="s">
        <v>5993</v>
      </c>
      <c r="AN449" s="138" t="s">
        <v>6089</v>
      </c>
      <c r="AO449" s="138" t="s">
        <v>6090</v>
      </c>
      <c r="AP449" s="138" t="s">
        <v>13</v>
      </c>
      <c r="AQ449" s="141">
        <v>10</v>
      </c>
      <c r="AR449" t="s">
        <v>94</v>
      </c>
      <c r="AS449" t="s">
        <v>72</v>
      </c>
    </row>
    <row r="450" spans="1:45" s="138" customFormat="1">
      <c r="A450" s="146" t="s">
        <v>6821</v>
      </c>
      <c r="B450" s="147">
        <v>43727</v>
      </c>
      <c r="C450" s="146" t="s">
        <v>5978</v>
      </c>
      <c r="D450" s="146" t="s">
        <v>5979</v>
      </c>
      <c r="E450" s="146" t="s">
        <v>6822</v>
      </c>
      <c r="F450" s="146" t="s">
        <v>5980</v>
      </c>
      <c r="G450" s="146" t="s">
        <v>5981</v>
      </c>
      <c r="H450" s="146" t="s">
        <v>5299</v>
      </c>
      <c r="I450" s="146" t="s">
        <v>5982</v>
      </c>
      <c r="J450" s="146" t="s">
        <v>5983</v>
      </c>
      <c r="K450" s="146" t="s">
        <v>6516</v>
      </c>
      <c r="L450" s="146" t="s">
        <v>6517</v>
      </c>
      <c r="M450" s="146" t="s">
        <v>5986</v>
      </c>
      <c r="N450" s="146" t="s">
        <v>5983</v>
      </c>
      <c r="O450" s="146" t="s">
        <v>5987</v>
      </c>
      <c r="P450" s="146" t="s">
        <v>5988</v>
      </c>
      <c r="Q450" s="146" t="s">
        <v>5989</v>
      </c>
      <c r="R450" s="146" t="s">
        <v>5990</v>
      </c>
      <c r="S450" s="146" t="s">
        <v>5991</v>
      </c>
      <c r="T450" s="148">
        <v>70</v>
      </c>
      <c r="U450" s="148">
        <v>70</v>
      </c>
      <c r="V450" s="146" t="s">
        <v>5992</v>
      </c>
      <c r="W450" s="146" t="s">
        <v>5992</v>
      </c>
      <c r="X450" s="149">
        <v>185.64</v>
      </c>
      <c r="Y450" s="149">
        <v>185.64</v>
      </c>
      <c r="Z450" s="146" t="s">
        <v>5993</v>
      </c>
      <c r="AA450" s="150">
        <v>12994.8</v>
      </c>
      <c r="AB450" s="150">
        <v>0</v>
      </c>
      <c r="AC450" s="150">
        <v>1299.48</v>
      </c>
      <c r="AD450" s="151">
        <v>14294.28</v>
      </c>
      <c r="AE450" s="146" t="s">
        <v>5994</v>
      </c>
      <c r="AF450" s="146" t="s">
        <v>5993</v>
      </c>
      <c r="AG450" s="146" t="s">
        <v>5993</v>
      </c>
      <c r="AH450" s="146" t="s">
        <v>6823</v>
      </c>
      <c r="AI450" s="146" t="s">
        <v>5993</v>
      </c>
      <c r="AJ450" s="146" t="s">
        <v>5995</v>
      </c>
      <c r="AK450" s="146" t="s">
        <v>5996</v>
      </c>
      <c r="AL450" s="146" t="s">
        <v>6000</v>
      </c>
      <c r="AM450" s="138" t="s">
        <v>5993</v>
      </c>
      <c r="AN450" s="138" t="s">
        <v>5981</v>
      </c>
      <c r="AO450" s="138" t="s">
        <v>5993</v>
      </c>
      <c r="AP450" s="138" t="s">
        <v>5993</v>
      </c>
      <c r="AQ450" s="141">
        <v>70</v>
      </c>
      <c r="AR450">
        <v>0</v>
      </c>
      <c r="AS450" t="s">
        <v>27</v>
      </c>
    </row>
    <row r="451" spans="1:45" s="138" customFormat="1">
      <c r="A451" s="146" t="s">
        <v>6821</v>
      </c>
      <c r="B451" s="147">
        <v>43727</v>
      </c>
      <c r="C451" s="146" t="s">
        <v>5978</v>
      </c>
      <c r="D451" s="146" t="s">
        <v>5979</v>
      </c>
      <c r="E451" s="146" t="s">
        <v>6822</v>
      </c>
      <c r="F451" s="146" t="s">
        <v>5980</v>
      </c>
      <c r="G451" s="146" t="s">
        <v>5981</v>
      </c>
      <c r="H451" s="146" t="s">
        <v>5299</v>
      </c>
      <c r="I451" s="146" t="s">
        <v>5982</v>
      </c>
      <c r="J451" s="146" t="s">
        <v>5983</v>
      </c>
      <c r="K451" s="146" t="s">
        <v>6516</v>
      </c>
      <c r="L451" s="146" t="s">
        <v>6517</v>
      </c>
      <c r="M451" s="146" t="s">
        <v>5986</v>
      </c>
      <c r="N451" s="146" t="s">
        <v>5983</v>
      </c>
      <c r="O451" s="146" t="s">
        <v>5987</v>
      </c>
      <c r="P451" s="146" t="s">
        <v>5988</v>
      </c>
      <c r="Q451" s="146" t="s">
        <v>5989</v>
      </c>
      <c r="R451" s="146" t="s">
        <v>6001</v>
      </c>
      <c r="S451" s="146" t="s">
        <v>6002</v>
      </c>
      <c r="T451" s="148">
        <v>600</v>
      </c>
      <c r="U451" s="148">
        <v>600</v>
      </c>
      <c r="V451" s="146" t="s">
        <v>5992</v>
      </c>
      <c r="W451" s="146" t="s">
        <v>5992</v>
      </c>
      <c r="X451" s="149">
        <v>273</v>
      </c>
      <c r="Y451" s="149">
        <v>273</v>
      </c>
      <c r="Z451" s="146" t="s">
        <v>5993</v>
      </c>
      <c r="AA451" s="150">
        <v>163800</v>
      </c>
      <c r="AB451" s="150">
        <v>0</v>
      </c>
      <c r="AC451" s="150">
        <v>16380</v>
      </c>
      <c r="AD451" s="151">
        <v>180180</v>
      </c>
      <c r="AE451" s="146" t="s">
        <v>5994</v>
      </c>
      <c r="AF451" s="146" t="s">
        <v>5993</v>
      </c>
      <c r="AG451" s="146" t="s">
        <v>5993</v>
      </c>
      <c r="AH451" s="146" t="s">
        <v>6823</v>
      </c>
      <c r="AI451" s="146" t="s">
        <v>5993</v>
      </c>
      <c r="AJ451" s="146" t="s">
        <v>5995</v>
      </c>
      <c r="AK451" s="146" t="s">
        <v>5996</v>
      </c>
      <c r="AL451" s="146" t="s">
        <v>6000</v>
      </c>
      <c r="AM451" s="138" t="s">
        <v>5993</v>
      </c>
      <c r="AN451" s="138" t="s">
        <v>5981</v>
      </c>
      <c r="AO451" s="138" t="s">
        <v>5993</v>
      </c>
      <c r="AP451" s="138" t="s">
        <v>5993</v>
      </c>
      <c r="AQ451" s="141">
        <v>600</v>
      </c>
      <c r="AR451">
        <v>0</v>
      </c>
      <c r="AS451" t="s">
        <v>27</v>
      </c>
    </row>
    <row r="452" spans="1:45" s="138" customFormat="1">
      <c r="A452" s="146" t="s">
        <v>6824</v>
      </c>
      <c r="B452" s="147">
        <v>43727</v>
      </c>
      <c r="C452" s="146" t="s">
        <v>5978</v>
      </c>
      <c r="D452" s="146" t="s">
        <v>5979</v>
      </c>
      <c r="E452" s="146" t="s">
        <v>6825</v>
      </c>
      <c r="F452" s="146" t="s">
        <v>5980</v>
      </c>
      <c r="G452" s="146" t="s">
        <v>6091</v>
      </c>
      <c r="H452" s="146" t="s">
        <v>6092</v>
      </c>
      <c r="I452" s="146" t="s">
        <v>6093</v>
      </c>
      <c r="J452" s="146" t="s">
        <v>5983</v>
      </c>
      <c r="K452" s="146" t="s">
        <v>5984</v>
      </c>
      <c r="L452" s="146" t="s">
        <v>5985</v>
      </c>
      <c r="M452" s="146" t="s">
        <v>5986</v>
      </c>
      <c r="N452" s="146" t="s">
        <v>5983</v>
      </c>
      <c r="O452" s="146" t="s">
        <v>5987</v>
      </c>
      <c r="P452" s="146" t="s">
        <v>6064</v>
      </c>
      <c r="Q452" s="146" t="s">
        <v>6065</v>
      </c>
      <c r="R452" s="146" t="s">
        <v>6008</v>
      </c>
      <c r="S452" s="146" t="s">
        <v>6009</v>
      </c>
      <c r="T452" s="148">
        <v>10</v>
      </c>
      <c r="U452" s="148">
        <v>10</v>
      </c>
      <c r="V452" s="146" t="s">
        <v>5992</v>
      </c>
      <c r="W452" s="146" t="s">
        <v>5992</v>
      </c>
      <c r="X452" s="149">
        <v>340</v>
      </c>
      <c r="Y452" s="149">
        <v>340</v>
      </c>
      <c r="Z452" s="146" t="s">
        <v>5993</v>
      </c>
      <c r="AA452" s="150">
        <v>3400</v>
      </c>
      <c r="AB452" s="150">
        <v>0</v>
      </c>
      <c r="AC452" s="150">
        <v>340</v>
      </c>
      <c r="AD452" s="151">
        <v>3740</v>
      </c>
      <c r="AE452" s="146" t="s">
        <v>5994</v>
      </c>
      <c r="AF452" s="146" t="s">
        <v>5993</v>
      </c>
      <c r="AG452" s="146" t="s">
        <v>5993</v>
      </c>
      <c r="AH452" s="146" t="s">
        <v>6826</v>
      </c>
      <c r="AI452" s="146" t="s">
        <v>5993</v>
      </c>
      <c r="AJ452" s="146" t="s">
        <v>5995</v>
      </c>
      <c r="AK452" s="146" t="s">
        <v>5996</v>
      </c>
      <c r="AL452" s="146" t="s">
        <v>6000</v>
      </c>
      <c r="AM452" s="138" t="s">
        <v>6010</v>
      </c>
      <c r="AN452" s="138" t="s">
        <v>6094</v>
      </c>
      <c r="AO452" s="138" t="s">
        <v>5993</v>
      </c>
      <c r="AP452" s="138" t="s">
        <v>5993</v>
      </c>
      <c r="AQ452" s="141">
        <v>10</v>
      </c>
      <c r="AR452" t="s">
        <v>34</v>
      </c>
      <c r="AS452" t="s">
        <v>30</v>
      </c>
    </row>
    <row r="453" spans="1:45" s="138" customFormat="1">
      <c r="A453" s="146" t="s">
        <v>6824</v>
      </c>
      <c r="B453" s="147">
        <v>43727</v>
      </c>
      <c r="C453" s="146" t="s">
        <v>5978</v>
      </c>
      <c r="D453" s="146" t="s">
        <v>5979</v>
      </c>
      <c r="E453" s="146" t="s">
        <v>6825</v>
      </c>
      <c r="F453" s="146" t="s">
        <v>5980</v>
      </c>
      <c r="G453" s="146" t="s">
        <v>6091</v>
      </c>
      <c r="H453" s="146" t="s">
        <v>6092</v>
      </c>
      <c r="I453" s="146" t="s">
        <v>6093</v>
      </c>
      <c r="J453" s="146" t="s">
        <v>5983</v>
      </c>
      <c r="K453" s="146" t="s">
        <v>5984</v>
      </c>
      <c r="L453" s="146" t="s">
        <v>5985</v>
      </c>
      <c r="M453" s="146" t="s">
        <v>5986</v>
      </c>
      <c r="N453" s="146" t="s">
        <v>5983</v>
      </c>
      <c r="O453" s="146" t="s">
        <v>5987</v>
      </c>
      <c r="P453" s="146" t="s">
        <v>6064</v>
      </c>
      <c r="Q453" s="146" t="s">
        <v>6065</v>
      </c>
      <c r="R453" s="146" t="s">
        <v>6044</v>
      </c>
      <c r="S453" s="146" t="s">
        <v>6045</v>
      </c>
      <c r="T453" s="148">
        <v>5</v>
      </c>
      <c r="U453" s="148">
        <v>5</v>
      </c>
      <c r="V453" s="146" t="s">
        <v>5992</v>
      </c>
      <c r="W453" s="146" t="s">
        <v>5992</v>
      </c>
      <c r="X453" s="149">
        <v>213.273</v>
      </c>
      <c r="Y453" s="149">
        <v>213.273</v>
      </c>
      <c r="Z453" s="146" t="s">
        <v>5993</v>
      </c>
      <c r="AA453" s="150">
        <v>1066.365</v>
      </c>
      <c r="AB453" s="150">
        <v>0</v>
      </c>
      <c r="AC453" s="150">
        <v>106.637</v>
      </c>
      <c r="AD453" s="151">
        <v>1173.002</v>
      </c>
      <c r="AE453" s="146" t="s">
        <v>5994</v>
      </c>
      <c r="AF453" s="146" t="s">
        <v>5993</v>
      </c>
      <c r="AG453" s="146" t="s">
        <v>5993</v>
      </c>
      <c r="AH453" s="146" t="s">
        <v>6826</v>
      </c>
      <c r="AI453" s="146" t="s">
        <v>5993</v>
      </c>
      <c r="AJ453" s="146" t="s">
        <v>5995</v>
      </c>
      <c r="AK453" s="146" t="s">
        <v>5996</v>
      </c>
      <c r="AL453" s="146" t="s">
        <v>6000</v>
      </c>
      <c r="AM453" s="138" t="s">
        <v>6010</v>
      </c>
      <c r="AN453" s="138" t="s">
        <v>6094</v>
      </c>
      <c r="AO453" s="138" t="s">
        <v>5993</v>
      </c>
      <c r="AP453" s="138" t="s">
        <v>5993</v>
      </c>
      <c r="AQ453" s="141">
        <v>5</v>
      </c>
      <c r="AR453" t="s">
        <v>34</v>
      </c>
      <c r="AS453" t="s">
        <v>30</v>
      </c>
    </row>
    <row r="454" spans="1:45" s="138" customFormat="1">
      <c r="A454" s="146" t="s">
        <v>6824</v>
      </c>
      <c r="B454" s="147">
        <v>43727</v>
      </c>
      <c r="C454" s="146" t="s">
        <v>5978</v>
      </c>
      <c r="D454" s="146" t="s">
        <v>5979</v>
      </c>
      <c r="E454" s="146" t="s">
        <v>6825</v>
      </c>
      <c r="F454" s="146" t="s">
        <v>5980</v>
      </c>
      <c r="G454" s="146" t="s">
        <v>6091</v>
      </c>
      <c r="H454" s="146" t="s">
        <v>6092</v>
      </c>
      <c r="I454" s="146" t="s">
        <v>6093</v>
      </c>
      <c r="J454" s="146" t="s">
        <v>5983</v>
      </c>
      <c r="K454" s="146" t="s">
        <v>5984</v>
      </c>
      <c r="L454" s="146" t="s">
        <v>5985</v>
      </c>
      <c r="M454" s="146" t="s">
        <v>5986</v>
      </c>
      <c r="N454" s="146" t="s">
        <v>5983</v>
      </c>
      <c r="O454" s="146" t="s">
        <v>5987</v>
      </c>
      <c r="P454" s="146" t="s">
        <v>6064</v>
      </c>
      <c r="Q454" s="146" t="s">
        <v>6065</v>
      </c>
      <c r="R454" s="146" t="s">
        <v>5998</v>
      </c>
      <c r="S454" s="146" t="s">
        <v>5999</v>
      </c>
      <c r="T454" s="148">
        <v>3</v>
      </c>
      <c r="U454" s="148">
        <v>3</v>
      </c>
      <c r="V454" s="146" t="s">
        <v>5992</v>
      </c>
      <c r="W454" s="146" t="s">
        <v>5992</v>
      </c>
      <c r="X454" s="149">
        <v>300</v>
      </c>
      <c r="Y454" s="149">
        <v>300</v>
      </c>
      <c r="Z454" s="146" t="s">
        <v>5993</v>
      </c>
      <c r="AA454" s="150">
        <v>900</v>
      </c>
      <c r="AB454" s="150">
        <v>0</v>
      </c>
      <c r="AC454" s="150">
        <v>90</v>
      </c>
      <c r="AD454" s="151">
        <v>990</v>
      </c>
      <c r="AE454" s="146" t="s">
        <v>5994</v>
      </c>
      <c r="AF454" s="146" t="s">
        <v>5993</v>
      </c>
      <c r="AG454" s="146" t="s">
        <v>5993</v>
      </c>
      <c r="AH454" s="146" t="s">
        <v>6826</v>
      </c>
      <c r="AI454" s="146" t="s">
        <v>5993</v>
      </c>
      <c r="AJ454" s="146" t="s">
        <v>5995</v>
      </c>
      <c r="AK454" s="146" t="s">
        <v>5996</v>
      </c>
      <c r="AL454" s="146" t="s">
        <v>6000</v>
      </c>
      <c r="AM454" s="138" t="s">
        <v>6010</v>
      </c>
      <c r="AN454" s="138" t="s">
        <v>6094</v>
      </c>
      <c r="AO454" s="138" t="s">
        <v>5993</v>
      </c>
      <c r="AP454" s="138" t="s">
        <v>5993</v>
      </c>
      <c r="AQ454" s="141">
        <v>3</v>
      </c>
      <c r="AR454" t="s">
        <v>34</v>
      </c>
      <c r="AS454" t="s">
        <v>30</v>
      </c>
    </row>
    <row r="455" spans="1:45" s="138" customFormat="1">
      <c r="A455" s="146" t="s">
        <v>6824</v>
      </c>
      <c r="B455" s="147">
        <v>43727</v>
      </c>
      <c r="C455" s="146" t="s">
        <v>5978</v>
      </c>
      <c r="D455" s="146" t="s">
        <v>5979</v>
      </c>
      <c r="E455" s="146" t="s">
        <v>6825</v>
      </c>
      <c r="F455" s="146" t="s">
        <v>5980</v>
      </c>
      <c r="G455" s="146" t="s">
        <v>6091</v>
      </c>
      <c r="H455" s="146" t="s">
        <v>6092</v>
      </c>
      <c r="I455" s="146" t="s">
        <v>6093</v>
      </c>
      <c r="J455" s="146" t="s">
        <v>5983</v>
      </c>
      <c r="K455" s="146" t="s">
        <v>5984</v>
      </c>
      <c r="L455" s="146" t="s">
        <v>5985</v>
      </c>
      <c r="M455" s="146" t="s">
        <v>5986</v>
      </c>
      <c r="N455" s="146" t="s">
        <v>5983</v>
      </c>
      <c r="O455" s="146" t="s">
        <v>5987</v>
      </c>
      <c r="P455" s="146" t="s">
        <v>6064</v>
      </c>
      <c r="Q455" s="146" t="s">
        <v>6065</v>
      </c>
      <c r="R455" s="146" t="s">
        <v>5990</v>
      </c>
      <c r="S455" s="146" t="s">
        <v>5991</v>
      </c>
      <c r="T455" s="148">
        <v>10</v>
      </c>
      <c r="U455" s="148">
        <v>10</v>
      </c>
      <c r="V455" s="146" t="s">
        <v>5992</v>
      </c>
      <c r="W455" s="146" t="s">
        <v>5992</v>
      </c>
      <c r="X455" s="149">
        <v>213.273</v>
      </c>
      <c r="Y455" s="149">
        <v>213.273</v>
      </c>
      <c r="Z455" s="146" t="s">
        <v>5993</v>
      </c>
      <c r="AA455" s="150">
        <v>2132.73</v>
      </c>
      <c r="AB455" s="150">
        <v>0</v>
      </c>
      <c r="AC455" s="150">
        <v>213.273</v>
      </c>
      <c r="AD455" s="151">
        <v>2346.0030000000002</v>
      </c>
      <c r="AE455" s="146" t="s">
        <v>5994</v>
      </c>
      <c r="AF455" s="146" t="s">
        <v>5993</v>
      </c>
      <c r="AG455" s="146" t="s">
        <v>5993</v>
      </c>
      <c r="AH455" s="146" t="s">
        <v>6826</v>
      </c>
      <c r="AI455" s="146" t="s">
        <v>5993</v>
      </c>
      <c r="AJ455" s="146" t="s">
        <v>5995</v>
      </c>
      <c r="AK455" s="146" t="s">
        <v>5996</v>
      </c>
      <c r="AL455" s="146" t="s">
        <v>6000</v>
      </c>
      <c r="AM455" s="138" t="s">
        <v>6010</v>
      </c>
      <c r="AN455" s="138" t="s">
        <v>6094</v>
      </c>
      <c r="AO455" s="138" t="s">
        <v>5993</v>
      </c>
      <c r="AP455" s="138" t="s">
        <v>5993</v>
      </c>
      <c r="AQ455" s="141">
        <v>10</v>
      </c>
      <c r="AR455" t="s">
        <v>34</v>
      </c>
      <c r="AS455" t="s">
        <v>30</v>
      </c>
    </row>
    <row r="456" spans="1:45" s="138" customFormat="1">
      <c r="A456" s="146" t="s">
        <v>6827</v>
      </c>
      <c r="B456" s="147">
        <v>43727</v>
      </c>
      <c r="C456" s="146" t="s">
        <v>5978</v>
      </c>
      <c r="D456" s="146" t="s">
        <v>5979</v>
      </c>
      <c r="E456" s="146" t="s">
        <v>6828</v>
      </c>
      <c r="F456" s="146" t="s">
        <v>5980</v>
      </c>
      <c r="G456" s="146" t="s">
        <v>6068</v>
      </c>
      <c r="H456" s="146" t="s">
        <v>6069</v>
      </c>
      <c r="I456" s="146" t="s">
        <v>6070</v>
      </c>
      <c r="J456" s="146" t="s">
        <v>5983</v>
      </c>
      <c r="K456" s="146" t="s">
        <v>5984</v>
      </c>
      <c r="L456" s="146" t="s">
        <v>5985</v>
      </c>
      <c r="M456" s="146" t="s">
        <v>5986</v>
      </c>
      <c r="N456" s="146" t="s">
        <v>5983</v>
      </c>
      <c r="O456" s="146" t="s">
        <v>5987</v>
      </c>
      <c r="P456" s="146" t="s">
        <v>6016</v>
      </c>
      <c r="Q456" s="146" t="s">
        <v>6017</v>
      </c>
      <c r="R456" s="146" t="s">
        <v>6008</v>
      </c>
      <c r="S456" s="146" t="s">
        <v>6009</v>
      </c>
      <c r="T456" s="148">
        <v>30</v>
      </c>
      <c r="U456" s="148">
        <v>30</v>
      </c>
      <c r="V456" s="146" t="s">
        <v>5992</v>
      </c>
      <c r="W456" s="146" t="s">
        <v>5992</v>
      </c>
      <c r="X456" s="149">
        <v>340</v>
      </c>
      <c r="Y456" s="149">
        <v>340</v>
      </c>
      <c r="Z456" s="146" t="s">
        <v>5993</v>
      </c>
      <c r="AA456" s="150">
        <v>10200</v>
      </c>
      <c r="AB456" s="150">
        <v>0</v>
      </c>
      <c r="AC456" s="150">
        <v>1020</v>
      </c>
      <c r="AD456" s="151">
        <v>11220</v>
      </c>
      <c r="AE456" s="146" t="s">
        <v>5994</v>
      </c>
      <c r="AF456" s="146" t="s">
        <v>5993</v>
      </c>
      <c r="AG456" s="146" t="s">
        <v>5993</v>
      </c>
      <c r="AH456" s="146" t="s">
        <v>6829</v>
      </c>
      <c r="AI456" s="146" t="s">
        <v>5993</v>
      </c>
      <c r="AJ456" s="146" t="s">
        <v>5995</v>
      </c>
      <c r="AK456" s="146" t="s">
        <v>5996</v>
      </c>
      <c r="AL456" s="146" t="s">
        <v>6000</v>
      </c>
      <c r="AM456" s="138" t="s">
        <v>5993</v>
      </c>
      <c r="AN456" s="138" t="s">
        <v>6071</v>
      </c>
      <c r="AO456" s="138" t="s">
        <v>5993</v>
      </c>
      <c r="AP456" s="138" t="s">
        <v>5993</v>
      </c>
      <c r="AQ456" s="141">
        <v>30</v>
      </c>
      <c r="AR456">
        <v>0</v>
      </c>
      <c r="AS456" t="s">
        <v>7055</v>
      </c>
    </row>
    <row r="457" spans="1:45" s="138" customFormat="1">
      <c r="A457" s="146" t="s">
        <v>6827</v>
      </c>
      <c r="B457" s="147">
        <v>43727</v>
      </c>
      <c r="C457" s="146" t="s">
        <v>5978</v>
      </c>
      <c r="D457" s="146" t="s">
        <v>5979</v>
      </c>
      <c r="E457" s="146" t="s">
        <v>6828</v>
      </c>
      <c r="F457" s="146" t="s">
        <v>5980</v>
      </c>
      <c r="G457" s="146" t="s">
        <v>6068</v>
      </c>
      <c r="H457" s="146" t="s">
        <v>6069</v>
      </c>
      <c r="I457" s="146" t="s">
        <v>6070</v>
      </c>
      <c r="J457" s="146" t="s">
        <v>5983</v>
      </c>
      <c r="K457" s="146" t="s">
        <v>5984</v>
      </c>
      <c r="L457" s="146" t="s">
        <v>5985</v>
      </c>
      <c r="M457" s="146" t="s">
        <v>5986</v>
      </c>
      <c r="N457" s="146" t="s">
        <v>5983</v>
      </c>
      <c r="O457" s="146" t="s">
        <v>5987</v>
      </c>
      <c r="P457" s="146" t="s">
        <v>6016</v>
      </c>
      <c r="Q457" s="146" t="s">
        <v>6017</v>
      </c>
      <c r="R457" s="146" t="s">
        <v>5990</v>
      </c>
      <c r="S457" s="146" t="s">
        <v>5991</v>
      </c>
      <c r="T457" s="148">
        <v>380</v>
      </c>
      <c r="U457" s="148">
        <v>380</v>
      </c>
      <c r="V457" s="146" t="s">
        <v>5992</v>
      </c>
      <c r="W457" s="146" t="s">
        <v>5992</v>
      </c>
      <c r="X457" s="149">
        <v>173.4</v>
      </c>
      <c r="Y457" s="149">
        <v>173.4</v>
      </c>
      <c r="Z457" s="146" t="s">
        <v>5993</v>
      </c>
      <c r="AA457" s="150">
        <v>65892</v>
      </c>
      <c r="AB457" s="150">
        <v>-11628</v>
      </c>
      <c r="AC457" s="150">
        <v>6589.2</v>
      </c>
      <c r="AD457" s="151">
        <v>72481.2</v>
      </c>
      <c r="AE457" s="146" t="s">
        <v>5994</v>
      </c>
      <c r="AF457" s="146" t="s">
        <v>5993</v>
      </c>
      <c r="AG457" s="146" t="s">
        <v>5993</v>
      </c>
      <c r="AH457" s="146" t="s">
        <v>6829</v>
      </c>
      <c r="AI457" s="146" t="s">
        <v>5993</v>
      </c>
      <c r="AJ457" s="146" t="s">
        <v>5995</v>
      </c>
      <c r="AK457" s="146" t="s">
        <v>5996</v>
      </c>
      <c r="AL457" s="146" t="s">
        <v>6000</v>
      </c>
      <c r="AM457" s="138" t="s">
        <v>5993</v>
      </c>
      <c r="AN457" s="138" t="s">
        <v>6071</v>
      </c>
      <c r="AO457" s="138" t="s">
        <v>5993</v>
      </c>
      <c r="AP457" s="138" t="s">
        <v>5993</v>
      </c>
      <c r="AQ457" s="141">
        <v>380</v>
      </c>
      <c r="AR457">
        <v>0</v>
      </c>
      <c r="AS457" t="s">
        <v>7055</v>
      </c>
    </row>
    <row r="458" spans="1:45" s="138" customFormat="1">
      <c r="A458" s="146" t="s">
        <v>6827</v>
      </c>
      <c r="B458" s="147">
        <v>43727</v>
      </c>
      <c r="C458" s="146" t="s">
        <v>5978</v>
      </c>
      <c r="D458" s="146" t="s">
        <v>5979</v>
      </c>
      <c r="E458" s="146" t="s">
        <v>6828</v>
      </c>
      <c r="F458" s="146" t="s">
        <v>5980</v>
      </c>
      <c r="G458" s="146" t="s">
        <v>6068</v>
      </c>
      <c r="H458" s="146" t="s">
        <v>6069</v>
      </c>
      <c r="I458" s="146" t="s">
        <v>6070</v>
      </c>
      <c r="J458" s="146" t="s">
        <v>5983</v>
      </c>
      <c r="K458" s="146" t="s">
        <v>5984</v>
      </c>
      <c r="L458" s="146" t="s">
        <v>5985</v>
      </c>
      <c r="M458" s="146" t="s">
        <v>5986</v>
      </c>
      <c r="N458" s="146" t="s">
        <v>5983</v>
      </c>
      <c r="O458" s="146" t="s">
        <v>5987</v>
      </c>
      <c r="P458" s="146" t="s">
        <v>6016</v>
      </c>
      <c r="Q458" s="146" t="s">
        <v>6017</v>
      </c>
      <c r="R458" s="146" t="s">
        <v>5998</v>
      </c>
      <c r="S458" s="146" t="s">
        <v>5999</v>
      </c>
      <c r="T458" s="148">
        <v>40</v>
      </c>
      <c r="U458" s="148">
        <v>40</v>
      </c>
      <c r="V458" s="146" t="s">
        <v>5992</v>
      </c>
      <c r="W458" s="146" t="s">
        <v>5992</v>
      </c>
      <c r="X458" s="149">
        <v>300</v>
      </c>
      <c r="Y458" s="149">
        <v>300</v>
      </c>
      <c r="Z458" s="146" t="s">
        <v>5993</v>
      </c>
      <c r="AA458" s="150">
        <v>12000</v>
      </c>
      <c r="AB458" s="150">
        <v>0</v>
      </c>
      <c r="AC458" s="150">
        <v>1200</v>
      </c>
      <c r="AD458" s="151">
        <v>13200</v>
      </c>
      <c r="AE458" s="146" t="s">
        <v>5994</v>
      </c>
      <c r="AF458" s="146" t="s">
        <v>5993</v>
      </c>
      <c r="AG458" s="146" t="s">
        <v>5993</v>
      </c>
      <c r="AH458" s="146" t="s">
        <v>6829</v>
      </c>
      <c r="AI458" s="146" t="s">
        <v>5993</v>
      </c>
      <c r="AJ458" s="146" t="s">
        <v>5995</v>
      </c>
      <c r="AK458" s="146" t="s">
        <v>5996</v>
      </c>
      <c r="AL458" s="146" t="s">
        <v>6000</v>
      </c>
      <c r="AM458" s="138" t="s">
        <v>5993</v>
      </c>
      <c r="AN458" s="138" t="s">
        <v>6071</v>
      </c>
      <c r="AO458" s="138" t="s">
        <v>5993</v>
      </c>
      <c r="AP458" s="138" t="s">
        <v>5993</v>
      </c>
      <c r="AQ458" s="141">
        <v>40</v>
      </c>
      <c r="AR458">
        <v>0</v>
      </c>
      <c r="AS458" t="s">
        <v>7055</v>
      </c>
    </row>
    <row r="459" spans="1:45" s="138" customFormat="1">
      <c r="A459" s="146" t="s">
        <v>6827</v>
      </c>
      <c r="B459" s="147">
        <v>43727</v>
      </c>
      <c r="C459" s="146" t="s">
        <v>5978</v>
      </c>
      <c r="D459" s="146" t="s">
        <v>5979</v>
      </c>
      <c r="E459" s="146" t="s">
        <v>6828</v>
      </c>
      <c r="F459" s="146" t="s">
        <v>5980</v>
      </c>
      <c r="G459" s="146" t="s">
        <v>6068</v>
      </c>
      <c r="H459" s="146" t="s">
        <v>6069</v>
      </c>
      <c r="I459" s="146" t="s">
        <v>6070</v>
      </c>
      <c r="J459" s="146" t="s">
        <v>5983</v>
      </c>
      <c r="K459" s="146" t="s">
        <v>5984</v>
      </c>
      <c r="L459" s="146" t="s">
        <v>5985</v>
      </c>
      <c r="M459" s="146" t="s">
        <v>5986</v>
      </c>
      <c r="N459" s="146" t="s">
        <v>5983</v>
      </c>
      <c r="O459" s="146" t="s">
        <v>5987</v>
      </c>
      <c r="P459" s="146" t="s">
        <v>6016</v>
      </c>
      <c r="Q459" s="146" t="s">
        <v>6017</v>
      </c>
      <c r="R459" s="146" t="s">
        <v>6024</v>
      </c>
      <c r="S459" s="146" t="s">
        <v>6025</v>
      </c>
      <c r="T459" s="148">
        <v>20</v>
      </c>
      <c r="U459" s="148">
        <v>20</v>
      </c>
      <c r="V459" s="146" t="s">
        <v>5992</v>
      </c>
      <c r="W459" s="146" t="s">
        <v>5992</v>
      </c>
      <c r="X459" s="149">
        <v>300</v>
      </c>
      <c r="Y459" s="149">
        <v>300</v>
      </c>
      <c r="Z459" s="146" t="s">
        <v>5993</v>
      </c>
      <c r="AA459" s="150">
        <v>6000</v>
      </c>
      <c r="AB459" s="150">
        <v>0</v>
      </c>
      <c r="AC459" s="150">
        <v>600</v>
      </c>
      <c r="AD459" s="151">
        <v>6600</v>
      </c>
      <c r="AE459" s="146" t="s">
        <v>5994</v>
      </c>
      <c r="AF459" s="146" t="s">
        <v>5993</v>
      </c>
      <c r="AG459" s="146" t="s">
        <v>5993</v>
      </c>
      <c r="AH459" s="146" t="s">
        <v>6829</v>
      </c>
      <c r="AI459" s="146" t="s">
        <v>5993</v>
      </c>
      <c r="AJ459" s="146" t="s">
        <v>5995</v>
      </c>
      <c r="AK459" s="146" t="s">
        <v>5996</v>
      </c>
      <c r="AL459" s="146" t="s">
        <v>6000</v>
      </c>
      <c r="AM459" s="138" t="s">
        <v>5993</v>
      </c>
      <c r="AN459" s="138" t="s">
        <v>6071</v>
      </c>
      <c r="AO459" s="138" t="s">
        <v>5993</v>
      </c>
      <c r="AP459" s="138" t="s">
        <v>5993</v>
      </c>
      <c r="AQ459" s="141">
        <v>20</v>
      </c>
      <c r="AR459">
        <v>0</v>
      </c>
      <c r="AS459" t="s">
        <v>7055</v>
      </c>
    </row>
    <row r="460" spans="1:45" s="138" customFormat="1">
      <c r="A460" s="146" t="s">
        <v>6830</v>
      </c>
      <c r="B460" s="147">
        <v>43728</v>
      </c>
      <c r="C460" s="146" t="s">
        <v>5978</v>
      </c>
      <c r="D460" s="146" t="s">
        <v>5979</v>
      </c>
      <c r="E460" s="146" t="s">
        <v>6831</v>
      </c>
      <c r="F460" s="146" t="s">
        <v>5980</v>
      </c>
      <c r="G460" s="146" t="s">
        <v>6020</v>
      </c>
      <c r="H460" s="146" t="s">
        <v>6021</v>
      </c>
      <c r="I460" s="146" t="s">
        <v>6035</v>
      </c>
      <c r="J460" s="146" t="s">
        <v>5983</v>
      </c>
      <c r="K460" s="146" t="s">
        <v>5984</v>
      </c>
      <c r="L460" s="146" t="s">
        <v>5985</v>
      </c>
      <c r="M460" s="146" t="s">
        <v>5986</v>
      </c>
      <c r="N460" s="146" t="s">
        <v>5983</v>
      </c>
      <c r="O460" s="146" t="s">
        <v>5987</v>
      </c>
      <c r="P460" s="146" t="s">
        <v>6016</v>
      </c>
      <c r="Q460" s="146" t="s">
        <v>6017</v>
      </c>
      <c r="R460" s="146" t="s">
        <v>6018</v>
      </c>
      <c r="S460" s="146" t="s">
        <v>6019</v>
      </c>
      <c r="T460" s="148">
        <v>5</v>
      </c>
      <c r="U460" s="148">
        <v>5</v>
      </c>
      <c r="V460" s="146" t="s">
        <v>5992</v>
      </c>
      <c r="W460" s="146" t="s">
        <v>5992</v>
      </c>
      <c r="X460" s="149">
        <v>155.45500000000001</v>
      </c>
      <c r="Y460" s="149">
        <v>155.45500000000001</v>
      </c>
      <c r="Z460" s="146" t="s">
        <v>5993</v>
      </c>
      <c r="AA460" s="150">
        <v>777.27499999999998</v>
      </c>
      <c r="AB460" s="150">
        <v>0</v>
      </c>
      <c r="AC460" s="150">
        <v>77.727999999999994</v>
      </c>
      <c r="AD460" s="151">
        <v>855.00300000000004</v>
      </c>
      <c r="AE460" s="146" t="s">
        <v>5994</v>
      </c>
      <c r="AF460" s="146" t="s">
        <v>5993</v>
      </c>
      <c r="AG460" s="146" t="s">
        <v>5993</v>
      </c>
      <c r="AH460" s="146" t="s">
        <v>6832</v>
      </c>
      <c r="AI460" s="146" t="s">
        <v>5993</v>
      </c>
      <c r="AJ460" s="146" t="s">
        <v>5995</v>
      </c>
      <c r="AK460" s="146" t="s">
        <v>5996</v>
      </c>
      <c r="AL460" s="146" t="s">
        <v>6000</v>
      </c>
      <c r="AM460" s="138" t="s">
        <v>5993</v>
      </c>
      <c r="AN460" s="138" t="s">
        <v>6034</v>
      </c>
      <c r="AO460" s="138" t="s">
        <v>6035</v>
      </c>
      <c r="AP460" s="138" t="s">
        <v>13</v>
      </c>
      <c r="AQ460" s="141">
        <v>5</v>
      </c>
      <c r="AR460" t="s">
        <v>95</v>
      </c>
      <c r="AS460" t="s">
        <v>72</v>
      </c>
    </row>
    <row r="461" spans="1:45" s="138" customFormat="1">
      <c r="A461" s="146" t="s">
        <v>6830</v>
      </c>
      <c r="B461" s="147">
        <v>43728</v>
      </c>
      <c r="C461" s="146" t="s">
        <v>5978</v>
      </c>
      <c r="D461" s="146" t="s">
        <v>5979</v>
      </c>
      <c r="E461" s="146" t="s">
        <v>6831</v>
      </c>
      <c r="F461" s="146" t="s">
        <v>5980</v>
      </c>
      <c r="G461" s="146" t="s">
        <v>6020</v>
      </c>
      <c r="H461" s="146" t="s">
        <v>6021</v>
      </c>
      <c r="I461" s="146" t="s">
        <v>6035</v>
      </c>
      <c r="J461" s="146" t="s">
        <v>5983</v>
      </c>
      <c r="K461" s="146" t="s">
        <v>5984</v>
      </c>
      <c r="L461" s="146" t="s">
        <v>5985</v>
      </c>
      <c r="M461" s="146" t="s">
        <v>5986</v>
      </c>
      <c r="N461" s="146" t="s">
        <v>5983</v>
      </c>
      <c r="O461" s="146" t="s">
        <v>5987</v>
      </c>
      <c r="P461" s="146" t="s">
        <v>6016</v>
      </c>
      <c r="Q461" s="146" t="s">
        <v>6017</v>
      </c>
      <c r="R461" s="146" t="s">
        <v>6008</v>
      </c>
      <c r="S461" s="146" t="s">
        <v>6009</v>
      </c>
      <c r="T461" s="148">
        <v>2</v>
      </c>
      <c r="U461" s="148">
        <v>2</v>
      </c>
      <c r="V461" s="146" t="s">
        <v>5992</v>
      </c>
      <c r="W461" s="146" t="s">
        <v>5992</v>
      </c>
      <c r="X461" s="149">
        <v>355.45499999999998</v>
      </c>
      <c r="Y461" s="149">
        <v>355.45499999999998</v>
      </c>
      <c r="Z461" s="146" t="s">
        <v>5993</v>
      </c>
      <c r="AA461" s="150">
        <v>710.91</v>
      </c>
      <c r="AB461" s="150">
        <v>0</v>
      </c>
      <c r="AC461" s="150">
        <v>71.090999999999994</v>
      </c>
      <c r="AD461" s="151">
        <v>782.00099999999998</v>
      </c>
      <c r="AE461" s="146" t="s">
        <v>5994</v>
      </c>
      <c r="AF461" s="146" t="s">
        <v>5993</v>
      </c>
      <c r="AG461" s="146" t="s">
        <v>5993</v>
      </c>
      <c r="AH461" s="146" t="s">
        <v>6832</v>
      </c>
      <c r="AI461" s="146" t="s">
        <v>5993</v>
      </c>
      <c r="AJ461" s="146" t="s">
        <v>5995</v>
      </c>
      <c r="AK461" s="146" t="s">
        <v>5996</v>
      </c>
      <c r="AL461" s="146" t="s">
        <v>6000</v>
      </c>
      <c r="AM461" s="138" t="s">
        <v>5993</v>
      </c>
      <c r="AN461" s="138" t="s">
        <v>6034</v>
      </c>
      <c r="AO461" s="138" t="s">
        <v>6035</v>
      </c>
      <c r="AP461" s="138" t="s">
        <v>13</v>
      </c>
      <c r="AQ461" s="141">
        <v>2</v>
      </c>
      <c r="AR461" t="s">
        <v>95</v>
      </c>
      <c r="AS461" t="s">
        <v>72</v>
      </c>
    </row>
    <row r="462" spans="1:45" s="138" customFormat="1">
      <c r="A462" s="146" t="s">
        <v>6830</v>
      </c>
      <c r="B462" s="147">
        <v>43728</v>
      </c>
      <c r="C462" s="146" t="s">
        <v>5978</v>
      </c>
      <c r="D462" s="146" t="s">
        <v>5979</v>
      </c>
      <c r="E462" s="146" t="s">
        <v>6831</v>
      </c>
      <c r="F462" s="146" t="s">
        <v>5980</v>
      </c>
      <c r="G462" s="146" t="s">
        <v>6020</v>
      </c>
      <c r="H462" s="146" t="s">
        <v>6021</v>
      </c>
      <c r="I462" s="146" t="s">
        <v>6035</v>
      </c>
      <c r="J462" s="146" t="s">
        <v>5983</v>
      </c>
      <c r="K462" s="146" t="s">
        <v>5984</v>
      </c>
      <c r="L462" s="146" t="s">
        <v>5985</v>
      </c>
      <c r="M462" s="146" t="s">
        <v>5986</v>
      </c>
      <c r="N462" s="146" t="s">
        <v>5983</v>
      </c>
      <c r="O462" s="146" t="s">
        <v>5987</v>
      </c>
      <c r="P462" s="146" t="s">
        <v>6016</v>
      </c>
      <c r="Q462" s="146" t="s">
        <v>6017</v>
      </c>
      <c r="R462" s="146" t="s">
        <v>5990</v>
      </c>
      <c r="S462" s="146" t="s">
        <v>5991</v>
      </c>
      <c r="T462" s="148">
        <v>6</v>
      </c>
      <c r="U462" s="148">
        <v>6</v>
      </c>
      <c r="V462" s="146" t="s">
        <v>5992</v>
      </c>
      <c r="W462" s="146" t="s">
        <v>5992</v>
      </c>
      <c r="X462" s="149">
        <v>213.273</v>
      </c>
      <c r="Y462" s="149">
        <v>213.273</v>
      </c>
      <c r="Z462" s="146" t="s">
        <v>5993</v>
      </c>
      <c r="AA462" s="150">
        <v>1279.6379999999999</v>
      </c>
      <c r="AB462" s="150">
        <v>0</v>
      </c>
      <c r="AC462" s="150">
        <v>127.964</v>
      </c>
      <c r="AD462" s="151">
        <v>1407.6020000000001</v>
      </c>
      <c r="AE462" s="146" t="s">
        <v>5994</v>
      </c>
      <c r="AF462" s="146" t="s">
        <v>5993</v>
      </c>
      <c r="AG462" s="146" t="s">
        <v>5993</v>
      </c>
      <c r="AH462" s="146" t="s">
        <v>6832</v>
      </c>
      <c r="AI462" s="146" t="s">
        <v>5993</v>
      </c>
      <c r="AJ462" s="146" t="s">
        <v>5995</v>
      </c>
      <c r="AK462" s="146" t="s">
        <v>5996</v>
      </c>
      <c r="AL462" s="146" t="s">
        <v>6000</v>
      </c>
      <c r="AM462" s="138" t="s">
        <v>5993</v>
      </c>
      <c r="AN462" s="138" t="s">
        <v>6034</v>
      </c>
      <c r="AO462" s="138" t="s">
        <v>6035</v>
      </c>
      <c r="AP462" s="138" t="s">
        <v>13</v>
      </c>
      <c r="AQ462" s="141">
        <v>6</v>
      </c>
      <c r="AR462" t="s">
        <v>95</v>
      </c>
      <c r="AS462" t="s">
        <v>72</v>
      </c>
    </row>
    <row r="463" spans="1:45" s="138" customFormat="1">
      <c r="A463" s="146" t="s">
        <v>6830</v>
      </c>
      <c r="B463" s="147">
        <v>43728</v>
      </c>
      <c r="C463" s="146" t="s">
        <v>5978</v>
      </c>
      <c r="D463" s="146" t="s">
        <v>5979</v>
      </c>
      <c r="E463" s="146" t="s">
        <v>6831</v>
      </c>
      <c r="F463" s="146" t="s">
        <v>5980</v>
      </c>
      <c r="G463" s="146" t="s">
        <v>6020</v>
      </c>
      <c r="H463" s="146" t="s">
        <v>6021</v>
      </c>
      <c r="I463" s="146" t="s">
        <v>6035</v>
      </c>
      <c r="J463" s="146" t="s">
        <v>5983</v>
      </c>
      <c r="K463" s="146" t="s">
        <v>5984</v>
      </c>
      <c r="L463" s="146" t="s">
        <v>5985</v>
      </c>
      <c r="M463" s="146" t="s">
        <v>5986</v>
      </c>
      <c r="N463" s="146" t="s">
        <v>5983</v>
      </c>
      <c r="O463" s="146" t="s">
        <v>5987</v>
      </c>
      <c r="P463" s="146" t="s">
        <v>6016</v>
      </c>
      <c r="Q463" s="146" t="s">
        <v>6017</v>
      </c>
      <c r="R463" s="146" t="s">
        <v>5998</v>
      </c>
      <c r="S463" s="146" t="s">
        <v>5999</v>
      </c>
      <c r="T463" s="148">
        <v>4</v>
      </c>
      <c r="U463" s="148">
        <v>4</v>
      </c>
      <c r="V463" s="146" t="s">
        <v>5992</v>
      </c>
      <c r="W463" s="146" t="s">
        <v>5992</v>
      </c>
      <c r="X463" s="149">
        <v>313.63600000000002</v>
      </c>
      <c r="Y463" s="149">
        <v>313.63600000000002</v>
      </c>
      <c r="Z463" s="146" t="s">
        <v>5993</v>
      </c>
      <c r="AA463" s="150">
        <v>1254.5440000000001</v>
      </c>
      <c r="AB463" s="150">
        <v>0</v>
      </c>
      <c r="AC463" s="150">
        <v>125.45399999999999</v>
      </c>
      <c r="AD463" s="151">
        <v>1379.998</v>
      </c>
      <c r="AE463" s="146" t="s">
        <v>5994</v>
      </c>
      <c r="AF463" s="146" t="s">
        <v>5993</v>
      </c>
      <c r="AG463" s="146" t="s">
        <v>5993</v>
      </c>
      <c r="AH463" s="146" t="s">
        <v>6832</v>
      </c>
      <c r="AI463" s="146" t="s">
        <v>5993</v>
      </c>
      <c r="AJ463" s="146" t="s">
        <v>5995</v>
      </c>
      <c r="AK463" s="146" t="s">
        <v>5996</v>
      </c>
      <c r="AL463" s="146" t="s">
        <v>6000</v>
      </c>
      <c r="AM463" s="138" t="s">
        <v>5993</v>
      </c>
      <c r="AN463" s="138" t="s">
        <v>6034</v>
      </c>
      <c r="AO463" s="138" t="s">
        <v>6035</v>
      </c>
      <c r="AP463" s="138" t="s">
        <v>13</v>
      </c>
      <c r="AQ463" s="141">
        <v>4</v>
      </c>
      <c r="AR463" t="s">
        <v>95</v>
      </c>
      <c r="AS463" t="s">
        <v>72</v>
      </c>
    </row>
    <row r="464" spans="1:45" s="138" customFormat="1">
      <c r="A464" s="146" t="s">
        <v>6833</v>
      </c>
      <c r="B464" s="147">
        <v>43728</v>
      </c>
      <c r="C464" s="146" t="s">
        <v>5978</v>
      </c>
      <c r="D464" s="146" t="s">
        <v>5979</v>
      </c>
      <c r="E464" s="146" t="s">
        <v>6834</v>
      </c>
      <c r="F464" s="146" t="s">
        <v>5980</v>
      </c>
      <c r="G464" s="146" t="s">
        <v>6020</v>
      </c>
      <c r="H464" s="146" t="s">
        <v>6021</v>
      </c>
      <c r="I464" s="146" t="s">
        <v>6033</v>
      </c>
      <c r="J464" s="146" t="s">
        <v>5983</v>
      </c>
      <c r="K464" s="146" t="s">
        <v>5984</v>
      </c>
      <c r="L464" s="146" t="s">
        <v>5985</v>
      </c>
      <c r="M464" s="146" t="s">
        <v>5986</v>
      </c>
      <c r="N464" s="146" t="s">
        <v>5983</v>
      </c>
      <c r="O464" s="146" t="s">
        <v>5987</v>
      </c>
      <c r="P464" s="146" t="s">
        <v>6016</v>
      </c>
      <c r="Q464" s="146" t="s">
        <v>6017</v>
      </c>
      <c r="R464" s="146" t="s">
        <v>6018</v>
      </c>
      <c r="S464" s="146" t="s">
        <v>6019</v>
      </c>
      <c r="T464" s="148">
        <v>2</v>
      </c>
      <c r="U464" s="148">
        <v>2</v>
      </c>
      <c r="V464" s="146" t="s">
        <v>5992</v>
      </c>
      <c r="W464" s="146" t="s">
        <v>5992</v>
      </c>
      <c r="X464" s="149">
        <v>155.45500000000001</v>
      </c>
      <c r="Y464" s="149">
        <v>155.45500000000001</v>
      </c>
      <c r="Z464" s="146" t="s">
        <v>5993</v>
      </c>
      <c r="AA464" s="150">
        <v>310.91000000000003</v>
      </c>
      <c r="AB464" s="150">
        <v>0</v>
      </c>
      <c r="AC464" s="150">
        <v>31.091000000000001</v>
      </c>
      <c r="AD464" s="151">
        <v>342.00099999999998</v>
      </c>
      <c r="AE464" s="146" t="s">
        <v>5994</v>
      </c>
      <c r="AF464" s="146" t="s">
        <v>5993</v>
      </c>
      <c r="AG464" s="146" t="s">
        <v>5993</v>
      </c>
      <c r="AH464" s="146" t="s">
        <v>6835</v>
      </c>
      <c r="AI464" s="146" t="s">
        <v>5993</v>
      </c>
      <c r="AJ464" s="146" t="s">
        <v>5995</v>
      </c>
      <c r="AK464" s="146" t="s">
        <v>5996</v>
      </c>
      <c r="AL464" s="146" t="s">
        <v>6000</v>
      </c>
      <c r="AM464" s="138" t="s">
        <v>5993</v>
      </c>
      <c r="AN464" s="138" t="s">
        <v>6032</v>
      </c>
      <c r="AO464" s="138" t="s">
        <v>6033</v>
      </c>
      <c r="AP464" s="138" t="s">
        <v>13</v>
      </c>
      <c r="AQ464" s="141">
        <v>2</v>
      </c>
      <c r="AR464" t="s">
        <v>94</v>
      </c>
      <c r="AS464" t="s">
        <v>72</v>
      </c>
    </row>
    <row r="465" spans="1:45" s="138" customFormat="1">
      <c r="A465" s="146" t="s">
        <v>6833</v>
      </c>
      <c r="B465" s="147">
        <v>43728</v>
      </c>
      <c r="C465" s="146" t="s">
        <v>5978</v>
      </c>
      <c r="D465" s="146" t="s">
        <v>5979</v>
      </c>
      <c r="E465" s="146" t="s">
        <v>6834</v>
      </c>
      <c r="F465" s="146" t="s">
        <v>5980</v>
      </c>
      <c r="G465" s="146" t="s">
        <v>6020</v>
      </c>
      <c r="H465" s="146" t="s">
        <v>6021</v>
      </c>
      <c r="I465" s="146" t="s">
        <v>6033</v>
      </c>
      <c r="J465" s="146" t="s">
        <v>5983</v>
      </c>
      <c r="K465" s="146" t="s">
        <v>5984</v>
      </c>
      <c r="L465" s="146" t="s">
        <v>5985</v>
      </c>
      <c r="M465" s="146" t="s">
        <v>5986</v>
      </c>
      <c r="N465" s="146" t="s">
        <v>5983</v>
      </c>
      <c r="O465" s="146" t="s">
        <v>5987</v>
      </c>
      <c r="P465" s="146" t="s">
        <v>6016</v>
      </c>
      <c r="Q465" s="146" t="s">
        <v>6017</v>
      </c>
      <c r="R465" s="146" t="s">
        <v>6008</v>
      </c>
      <c r="S465" s="146" t="s">
        <v>6009</v>
      </c>
      <c r="T465" s="148">
        <v>1</v>
      </c>
      <c r="U465" s="148">
        <v>1</v>
      </c>
      <c r="V465" s="146" t="s">
        <v>5992</v>
      </c>
      <c r="W465" s="146" t="s">
        <v>5992</v>
      </c>
      <c r="X465" s="149">
        <v>355.45499999999998</v>
      </c>
      <c r="Y465" s="149">
        <v>355.45499999999998</v>
      </c>
      <c r="Z465" s="146" t="s">
        <v>5993</v>
      </c>
      <c r="AA465" s="150">
        <v>355.45499999999998</v>
      </c>
      <c r="AB465" s="150">
        <v>0</v>
      </c>
      <c r="AC465" s="150">
        <v>35.545999999999999</v>
      </c>
      <c r="AD465" s="151">
        <v>391.00099999999998</v>
      </c>
      <c r="AE465" s="146" t="s">
        <v>5994</v>
      </c>
      <c r="AF465" s="146" t="s">
        <v>5993</v>
      </c>
      <c r="AG465" s="146" t="s">
        <v>5993</v>
      </c>
      <c r="AH465" s="146" t="s">
        <v>6835</v>
      </c>
      <c r="AI465" s="146" t="s">
        <v>5993</v>
      </c>
      <c r="AJ465" s="146" t="s">
        <v>5995</v>
      </c>
      <c r="AK465" s="146" t="s">
        <v>5996</v>
      </c>
      <c r="AL465" s="146" t="s">
        <v>6000</v>
      </c>
      <c r="AM465" s="138" t="s">
        <v>5993</v>
      </c>
      <c r="AN465" s="138" t="s">
        <v>6032</v>
      </c>
      <c r="AO465" s="138" t="s">
        <v>6033</v>
      </c>
      <c r="AP465" s="138" t="s">
        <v>13</v>
      </c>
      <c r="AQ465" s="141">
        <v>1</v>
      </c>
      <c r="AR465" t="s">
        <v>94</v>
      </c>
      <c r="AS465" t="s">
        <v>72</v>
      </c>
    </row>
    <row r="466" spans="1:45" s="138" customFormat="1">
      <c r="A466" s="146" t="s">
        <v>6833</v>
      </c>
      <c r="B466" s="147">
        <v>43728</v>
      </c>
      <c r="C466" s="146" t="s">
        <v>5978</v>
      </c>
      <c r="D466" s="146" t="s">
        <v>5979</v>
      </c>
      <c r="E466" s="146" t="s">
        <v>6834</v>
      </c>
      <c r="F466" s="146" t="s">
        <v>5980</v>
      </c>
      <c r="G466" s="146" t="s">
        <v>6020</v>
      </c>
      <c r="H466" s="146" t="s">
        <v>6021</v>
      </c>
      <c r="I466" s="146" t="s">
        <v>6033</v>
      </c>
      <c r="J466" s="146" t="s">
        <v>5983</v>
      </c>
      <c r="K466" s="146" t="s">
        <v>5984</v>
      </c>
      <c r="L466" s="146" t="s">
        <v>5985</v>
      </c>
      <c r="M466" s="146" t="s">
        <v>5986</v>
      </c>
      <c r="N466" s="146" t="s">
        <v>5983</v>
      </c>
      <c r="O466" s="146" t="s">
        <v>5987</v>
      </c>
      <c r="P466" s="146" t="s">
        <v>6016</v>
      </c>
      <c r="Q466" s="146" t="s">
        <v>6017</v>
      </c>
      <c r="R466" s="146" t="s">
        <v>5990</v>
      </c>
      <c r="S466" s="146" t="s">
        <v>5991</v>
      </c>
      <c r="T466" s="148">
        <v>4</v>
      </c>
      <c r="U466" s="148">
        <v>4</v>
      </c>
      <c r="V466" s="146" t="s">
        <v>5992</v>
      </c>
      <c r="W466" s="146" t="s">
        <v>5992</v>
      </c>
      <c r="X466" s="149">
        <v>213.273</v>
      </c>
      <c r="Y466" s="149">
        <v>213.273</v>
      </c>
      <c r="Z466" s="146" t="s">
        <v>5993</v>
      </c>
      <c r="AA466" s="150">
        <v>853.09199999999998</v>
      </c>
      <c r="AB466" s="150">
        <v>0</v>
      </c>
      <c r="AC466" s="150">
        <v>85.308999999999997</v>
      </c>
      <c r="AD466" s="151">
        <v>938.40099999999995</v>
      </c>
      <c r="AE466" s="146" t="s">
        <v>5994</v>
      </c>
      <c r="AF466" s="146" t="s">
        <v>5993</v>
      </c>
      <c r="AG466" s="146" t="s">
        <v>5993</v>
      </c>
      <c r="AH466" s="146" t="s">
        <v>6835</v>
      </c>
      <c r="AI466" s="146" t="s">
        <v>5993</v>
      </c>
      <c r="AJ466" s="146" t="s">
        <v>5995</v>
      </c>
      <c r="AK466" s="146" t="s">
        <v>5996</v>
      </c>
      <c r="AL466" s="146" t="s">
        <v>6000</v>
      </c>
      <c r="AM466" s="138" t="s">
        <v>5993</v>
      </c>
      <c r="AN466" s="138" t="s">
        <v>6032</v>
      </c>
      <c r="AO466" s="138" t="s">
        <v>6033</v>
      </c>
      <c r="AP466" s="138" t="s">
        <v>13</v>
      </c>
      <c r="AQ466" s="141">
        <v>4</v>
      </c>
      <c r="AR466" t="s">
        <v>94</v>
      </c>
      <c r="AS466" t="s">
        <v>72</v>
      </c>
    </row>
    <row r="467" spans="1:45" s="138" customFormat="1">
      <c r="A467" s="146" t="s">
        <v>6833</v>
      </c>
      <c r="B467" s="147">
        <v>43728</v>
      </c>
      <c r="C467" s="146" t="s">
        <v>5978</v>
      </c>
      <c r="D467" s="146" t="s">
        <v>5979</v>
      </c>
      <c r="E467" s="146" t="s">
        <v>6834</v>
      </c>
      <c r="F467" s="146" t="s">
        <v>5980</v>
      </c>
      <c r="G467" s="146" t="s">
        <v>6020</v>
      </c>
      <c r="H467" s="146" t="s">
        <v>6021</v>
      </c>
      <c r="I467" s="146" t="s">
        <v>6033</v>
      </c>
      <c r="J467" s="146" t="s">
        <v>5983</v>
      </c>
      <c r="K467" s="146" t="s">
        <v>5984</v>
      </c>
      <c r="L467" s="146" t="s">
        <v>5985</v>
      </c>
      <c r="M467" s="146" t="s">
        <v>5986</v>
      </c>
      <c r="N467" s="146" t="s">
        <v>5983</v>
      </c>
      <c r="O467" s="146" t="s">
        <v>5987</v>
      </c>
      <c r="P467" s="146" t="s">
        <v>6016</v>
      </c>
      <c r="Q467" s="146" t="s">
        <v>6017</v>
      </c>
      <c r="R467" s="146" t="s">
        <v>5998</v>
      </c>
      <c r="S467" s="146" t="s">
        <v>5999</v>
      </c>
      <c r="T467" s="148">
        <v>5</v>
      </c>
      <c r="U467" s="148">
        <v>5</v>
      </c>
      <c r="V467" s="146" t="s">
        <v>5992</v>
      </c>
      <c r="W467" s="146" t="s">
        <v>5992</v>
      </c>
      <c r="X467" s="149">
        <v>313.63600000000002</v>
      </c>
      <c r="Y467" s="149">
        <v>313.63600000000002</v>
      </c>
      <c r="Z467" s="146" t="s">
        <v>5993</v>
      </c>
      <c r="AA467" s="150">
        <v>1568.18</v>
      </c>
      <c r="AB467" s="150">
        <v>0</v>
      </c>
      <c r="AC467" s="150">
        <v>156.81700000000001</v>
      </c>
      <c r="AD467" s="151">
        <v>1724.9970000000001</v>
      </c>
      <c r="AE467" s="146" t="s">
        <v>5994</v>
      </c>
      <c r="AF467" s="146" t="s">
        <v>5993</v>
      </c>
      <c r="AG467" s="146" t="s">
        <v>5993</v>
      </c>
      <c r="AH467" s="146" t="s">
        <v>6835</v>
      </c>
      <c r="AI467" s="146" t="s">
        <v>5993</v>
      </c>
      <c r="AJ467" s="146" t="s">
        <v>5995</v>
      </c>
      <c r="AK467" s="146" t="s">
        <v>5996</v>
      </c>
      <c r="AL467" s="146" t="s">
        <v>6000</v>
      </c>
      <c r="AM467" s="138" t="s">
        <v>5993</v>
      </c>
      <c r="AN467" s="138" t="s">
        <v>6032</v>
      </c>
      <c r="AO467" s="138" t="s">
        <v>6033</v>
      </c>
      <c r="AP467" s="138" t="s">
        <v>13</v>
      </c>
      <c r="AQ467" s="141">
        <v>5</v>
      </c>
      <c r="AR467" t="s">
        <v>94</v>
      </c>
      <c r="AS467" t="s">
        <v>72</v>
      </c>
    </row>
    <row r="468" spans="1:45" s="138" customFormat="1">
      <c r="A468" s="146" t="s">
        <v>6833</v>
      </c>
      <c r="B468" s="147">
        <v>43728</v>
      </c>
      <c r="C468" s="146" t="s">
        <v>5978</v>
      </c>
      <c r="D468" s="146" t="s">
        <v>5979</v>
      </c>
      <c r="E468" s="146" t="s">
        <v>6834</v>
      </c>
      <c r="F468" s="146" t="s">
        <v>5980</v>
      </c>
      <c r="G468" s="146" t="s">
        <v>6020</v>
      </c>
      <c r="H468" s="146" t="s">
        <v>6021</v>
      </c>
      <c r="I468" s="146" t="s">
        <v>6033</v>
      </c>
      <c r="J468" s="146" t="s">
        <v>5983</v>
      </c>
      <c r="K468" s="146" t="s">
        <v>5984</v>
      </c>
      <c r="L468" s="146" t="s">
        <v>5985</v>
      </c>
      <c r="M468" s="146" t="s">
        <v>5986</v>
      </c>
      <c r="N468" s="146" t="s">
        <v>5983</v>
      </c>
      <c r="O468" s="146" t="s">
        <v>5987</v>
      </c>
      <c r="P468" s="146" t="s">
        <v>6016</v>
      </c>
      <c r="Q468" s="146" t="s">
        <v>6017</v>
      </c>
      <c r="R468" s="146" t="s">
        <v>6001</v>
      </c>
      <c r="S468" s="146" t="s">
        <v>6002</v>
      </c>
      <c r="T468" s="148">
        <v>3</v>
      </c>
      <c r="U468" s="148">
        <v>3</v>
      </c>
      <c r="V468" s="146" t="s">
        <v>5992</v>
      </c>
      <c r="W468" s="146" t="s">
        <v>5992</v>
      </c>
      <c r="X468" s="149">
        <v>313.63600000000002</v>
      </c>
      <c r="Y468" s="149">
        <v>313.63600000000002</v>
      </c>
      <c r="Z468" s="146" t="s">
        <v>5993</v>
      </c>
      <c r="AA468" s="150">
        <v>940.90800000000002</v>
      </c>
      <c r="AB468" s="150">
        <v>0</v>
      </c>
      <c r="AC468" s="150">
        <v>94.090999999999994</v>
      </c>
      <c r="AD468" s="151">
        <v>1034.999</v>
      </c>
      <c r="AE468" s="146" t="s">
        <v>5994</v>
      </c>
      <c r="AF468" s="146" t="s">
        <v>5993</v>
      </c>
      <c r="AG468" s="146" t="s">
        <v>5993</v>
      </c>
      <c r="AH468" s="146" t="s">
        <v>6835</v>
      </c>
      <c r="AI468" s="146" t="s">
        <v>5993</v>
      </c>
      <c r="AJ468" s="146" t="s">
        <v>5995</v>
      </c>
      <c r="AK468" s="146" t="s">
        <v>5996</v>
      </c>
      <c r="AL468" s="146" t="s">
        <v>6000</v>
      </c>
      <c r="AM468" s="138" t="s">
        <v>5993</v>
      </c>
      <c r="AN468" s="138" t="s">
        <v>6032</v>
      </c>
      <c r="AO468" s="138" t="s">
        <v>6033</v>
      </c>
      <c r="AP468" s="138" t="s">
        <v>13</v>
      </c>
      <c r="AQ468" s="141">
        <v>3</v>
      </c>
      <c r="AR468" t="s">
        <v>94</v>
      </c>
      <c r="AS468" t="s">
        <v>72</v>
      </c>
    </row>
    <row r="469" spans="1:45" s="138" customFormat="1">
      <c r="A469" s="146" t="s">
        <v>6833</v>
      </c>
      <c r="B469" s="147">
        <v>43728</v>
      </c>
      <c r="C469" s="146" t="s">
        <v>5978</v>
      </c>
      <c r="D469" s="146" t="s">
        <v>5979</v>
      </c>
      <c r="E469" s="146" t="s">
        <v>6834</v>
      </c>
      <c r="F469" s="146" t="s">
        <v>5980</v>
      </c>
      <c r="G469" s="146" t="s">
        <v>6020</v>
      </c>
      <c r="H469" s="146" t="s">
        <v>6021</v>
      </c>
      <c r="I469" s="146" t="s">
        <v>6033</v>
      </c>
      <c r="J469" s="146" t="s">
        <v>5983</v>
      </c>
      <c r="K469" s="146" t="s">
        <v>5984</v>
      </c>
      <c r="L469" s="146" t="s">
        <v>5985</v>
      </c>
      <c r="M469" s="146" t="s">
        <v>5986</v>
      </c>
      <c r="N469" s="146" t="s">
        <v>5983</v>
      </c>
      <c r="O469" s="146" t="s">
        <v>5987</v>
      </c>
      <c r="P469" s="146" t="s">
        <v>6016</v>
      </c>
      <c r="Q469" s="146" t="s">
        <v>6017</v>
      </c>
      <c r="R469" s="146" t="s">
        <v>6024</v>
      </c>
      <c r="S469" s="146" t="s">
        <v>6025</v>
      </c>
      <c r="T469" s="148">
        <v>1</v>
      </c>
      <c r="U469" s="148">
        <v>1</v>
      </c>
      <c r="V469" s="146" t="s">
        <v>5992</v>
      </c>
      <c r="W469" s="146" t="s">
        <v>5992</v>
      </c>
      <c r="X469" s="149">
        <v>313.63600000000002</v>
      </c>
      <c r="Y469" s="149">
        <v>313.63600000000002</v>
      </c>
      <c r="Z469" s="146" t="s">
        <v>5993</v>
      </c>
      <c r="AA469" s="150">
        <v>313.63600000000002</v>
      </c>
      <c r="AB469" s="150">
        <v>0</v>
      </c>
      <c r="AC469" s="150">
        <v>31.364000000000001</v>
      </c>
      <c r="AD469" s="151">
        <v>345</v>
      </c>
      <c r="AE469" s="146" t="s">
        <v>5994</v>
      </c>
      <c r="AF469" s="146" t="s">
        <v>5993</v>
      </c>
      <c r="AG469" s="146" t="s">
        <v>5993</v>
      </c>
      <c r="AH469" s="146" t="s">
        <v>6835</v>
      </c>
      <c r="AI469" s="146" t="s">
        <v>5993</v>
      </c>
      <c r="AJ469" s="146" t="s">
        <v>5995</v>
      </c>
      <c r="AK469" s="146" t="s">
        <v>5996</v>
      </c>
      <c r="AL469" s="146" t="s">
        <v>6000</v>
      </c>
      <c r="AM469" s="138" t="s">
        <v>5993</v>
      </c>
      <c r="AN469" s="138" t="s">
        <v>6032</v>
      </c>
      <c r="AO469" s="138" t="s">
        <v>6033</v>
      </c>
      <c r="AP469" s="138" t="s">
        <v>13</v>
      </c>
      <c r="AQ469" s="141">
        <v>1</v>
      </c>
      <c r="AR469" t="s">
        <v>94</v>
      </c>
      <c r="AS469" t="s">
        <v>72</v>
      </c>
    </row>
    <row r="470" spans="1:45" s="138" customFormat="1">
      <c r="A470" s="146" t="s">
        <v>6836</v>
      </c>
      <c r="B470" s="147">
        <v>43728</v>
      </c>
      <c r="C470" s="146" t="s">
        <v>5978</v>
      </c>
      <c r="D470" s="146" t="s">
        <v>5979</v>
      </c>
      <c r="E470" s="146" t="s">
        <v>6837</v>
      </c>
      <c r="F470" s="146" t="s">
        <v>5980</v>
      </c>
      <c r="G470" s="146" t="s">
        <v>6020</v>
      </c>
      <c r="H470" s="146" t="s">
        <v>6021</v>
      </c>
      <c r="I470" s="146" t="s">
        <v>6027</v>
      </c>
      <c r="J470" s="146" t="s">
        <v>5983</v>
      </c>
      <c r="K470" s="146" t="s">
        <v>5984</v>
      </c>
      <c r="L470" s="146" t="s">
        <v>5985</v>
      </c>
      <c r="M470" s="146" t="s">
        <v>5986</v>
      </c>
      <c r="N470" s="146" t="s">
        <v>5983</v>
      </c>
      <c r="O470" s="146" t="s">
        <v>5987</v>
      </c>
      <c r="P470" s="146" t="s">
        <v>6016</v>
      </c>
      <c r="Q470" s="146" t="s">
        <v>6017</v>
      </c>
      <c r="R470" s="146" t="s">
        <v>6018</v>
      </c>
      <c r="S470" s="146" t="s">
        <v>6019</v>
      </c>
      <c r="T470" s="148">
        <v>20</v>
      </c>
      <c r="U470" s="148">
        <v>20</v>
      </c>
      <c r="V470" s="146" t="s">
        <v>5992</v>
      </c>
      <c r="W470" s="146" t="s">
        <v>5992</v>
      </c>
      <c r="X470" s="149">
        <v>155.45500000000001</v>
      </c>
      <c r="Y470" s="149">
        <v>155.45500000000001</v>
      </c>
      <c r="Z470" s="146" t="s">
        <v>5993</v>
      </c>
      <c r="AA470" s="150">
        <v>3109.1</v>
      </c>
      <c r="AB470" s="150">
        <v>0</v>
      </c>
      <c r="AC470" s="150">
        <v>310.91000000000003</v>
      </c>
      <c r="AD470" s="151">
        <v>3420.01</v>
      </c>
      <c r="AE470" s="146" t="s">
        <v>5994</v>
      </c>
      <c r="AF470" s="146" t="s">
        <v>5993</v>
      </c>
      <c r="AG470" s="146" t="s">
        <v>5993</v>
      </c>
      <c r="AH470" s="146" t="s">
        <v>6838</v>
      </c>
      <c r="AI470" s="146" t="s">
        <v>5993</v>
      </c>
      <c r="AJ470" s="146" t="s">
        <v>5995</v>
      </c>
      <c r="AK470" s="146" t="s">
        <v>5996</v>
      </c>
      <c r="AL470" s="146" t="s">
        <v>6000</v>
      </c>
      <c r="AM470" s="138" t="s">
        <v>5993</v>
      </c>
      <c r="AN470" s="138" t="s">
        <v>6026</v>
      </c>
      <c r="AO470" s="138" t="s">
        <v>6027</v>
      </c>
      <c r="AP470" s="138" t="s">
        <v>13</v>
      </c>
      <c r="AQ470" s="141">
        <v>20</v>
      </c>
      <c r="AR470" t="s">
        <v>95</v>
      </c>
      <c r="AS470" t="s">
        <v>72</v>
      </c>
    </row>
    <row r="471" spans="1:45" s="138" customFormat="1">
      <c r="A471" s="146" t="s">
        <v>6836</v>
      </c>
      <c r="B471" s="147">
        <v>43728</v>
      </c>
      <c r="C471" s="146" t="s">
        <v>5978</v>
      </c>
      <c r="D471" s="146" t="s">
        <v>5979</v>
      </c>
      <c r="E471" s="146" t="s">
        <v>6837</v>
      </c>
      <c r="F471" s="146" t="s">
        <v>5980</v>
      </c>
      <c r="G471" s="146" t="s">
        <v>6020</v>
      </c>
      <c r="H471" s="146" t="s">
        <v>6021</v>
      </c>
      <c r="I471" s="146" t="s">
        <v>6027</v>
      </c>
      <c r="J471" s="146" t="s">
        <v>5983</v>
      </c>
      <c r="K471" s="146" t="s">
        <v>5984</v>
      </c>
      <c r="L471" s="146" t="s">
        <v>5985</v>
      </c>
      <c r="M471" s="146" t="s">
        <v>5986</v>
      </c>
      <c r="N471" s="146" t="s">
        <v>5983</v>
      </c>
      <c r="O471" s="146" t="s">
        <v>5987</v>
      </c>
      <c r="P471" s="146" t="s">
        <v>6016</v>
      </c>
      <c r="Q471" s="146" t="s">
        <v>6017</v>
      </c>
      <c r="R471" s="146" t="s">
        <v>6008</v>
      </c>
      <c r="S471" s="146" t="s">
        <v>6009</v>
      </c>
      <c r="T471" s="148">
        <v>1</v>
      </c>
      <c r="U471" s="148">
        <v>1</v>
      </c>
      <c r="V471" s="146" t="s">
        <v>5992</v>
      </c>
      <c r="W471" s="146" t="s">
        <v>5992</v>
      </c>
      <c r="X471" s="149">
        <v>355.45499999999998</v>
      </c>
      <c r="Y471" s="149">
        <v>355.45499999999998</v>
      </c>
      <c r="Z471" s="146" t="s">
        <v>5993</v>
      </c>
      <c r="AA471" s="150">
        <v>355.45499999999998</v>
      </c>
      <c r="AB471" s="150">
        <v>0</v>
      </c>
      <c r="AC471" s="150">
        <v>35.545999999999999</v>
      </c>
      <c r="AD471" s="151">
        <v>391.00099999999998</v>
      </c>
      <c r="AE471" s="146" t="s">
        <v>5994</v>
      </c>
      <c r="AF471" s="146" t="s">
        <v>5993</v>
      </c>
      <c r="AG471" s="146" t="s">
        <v>5993</v>
      </c>
      <c r="AH471" s="146" t="s">
        <v>6838</v>
      </c>
      <c r="AI471" s="146" t="s">
        <v>5993</v>
      </c>
      <c r="AJ471" s="146" t="s">
        <v>5995</v>
      </c>
      <c r="AK471" s="146" t="s">
        <v>5996</v>
      </c>
      <c r="AL471" s="146" t="s">
        <v>6000</v>
      </c>
      <c r="AM471" s="138" t="s">
        <v>5993</v>
      </c>
      <c r="AN471" s="138" t="s">
        <v>6026</v>
      </c>
      <c r="AO471" s="138" t="s">
        <v>6027</v>
      </c>
      <c r="AP471" s="138" t="s">
        <v>13</v>
      </c>
      <c r="AQ471" s="141">
        <v>1</v>
      </c>
      <c r="AR471" t="s">
        <v>95</v>
      </c>
      <c r="AS471" t="s">
        <v>72</v>
      </c>
    </row>
    <row r="472" spans="1:45" s="138" customFormat="1">
      <c r="A472" s="146" t="s">
        <v>6836</v>
      </c>
      <c r="B472" s="147">
        <v>43728</v>
      </c>
      <c r="C472" s="146" t="s">
        <v>5978</v>
      </c>
      <c r="D472" s="146" t="s">
        <v>5979</v>
      </c>
      <c r="E472" s="146" t="s">
        <v>6837</v>
      </c>
      <c r="F472" s="146" t="s">
        <v>5980</v>
      </c>
      <c r="G472" s="146" t="s">
        <v>6020</v>
      </c>
      <c r="H472" s="146" t="s">
        <v>6021</v>
      </c>
      <c r="I472" s="146" t="s">
        <v>6027</v>
      </c>
      <c r="J472" s="146" t="s">
        <v>5983</v>
      </c>
      <c r="K472" s="146" t="s">
        <v>5984</v>
      </c>
      <c r="L472" s="146" t="s">
        <v>5985</v>
      </c>
      <c r="M472" s="146" t="s">
        <v>5986</v>
      </c>
      <c r="N472" s="146" t="s">
        <v>5983</v>
      </c>
      <c r="O472" s="146" t="s">
        <v>5987</v>
      </c>
      <c r="P472" s="146" t="s">
        <v>6016</v>
      </c>
      <c r="Q472" s="146" t="s">
        <v>6017</v>
      </c>
      <c r="R472" s="146" t="s">
        <v>5990</v>
      </c>
      <c r="S472" s="146" t="s">
        <v>5991</v>
      </c>
      <c r="T472" s="148">
        <v>15</v>
      </c>
      <c r="U472" s="148">
        <v>15</v>
      </c>
      <c r="V472" s="146" t="s">
        <v>5992</v>
      </c>
      <c r="W472" s="146" t="s">
        <v>5992</v>
      </c>
      <c r="X472" s="149">
        <v>213.273</v>
      </c>
      <c r="Y472" s="149">
        <v>213.273</v>
      </c>
      <c r="Z472" s="146" t="s">
        <v>5993</v>
      </c>
      <c r="AA472" s="150">
        <v>3199.0949999999998</v>
      </c>
      <c r="AB472" s="150">
        <v>0</v>
      </c>
      <c r="AC472" s="150">
        <v>319.90800000000002</v>
      </c>
      <c r="AD472" s="151">
        <v>3519.0030000000002</v>
      </c>
      <c r="AE472" s="146" t="s">
        <v>5994</v>
      </c>
      <c r="AF472" s="146" t="s">
        <v>5993</v>
      </c>
      <c r="AG472" s="146" t="s">
        <v>5993</v>
      </c>
      <c r="AH472" s="146" t="s">
        <v>6838</v>
      </c>
      <c r="AI472" s="146" t="s">
        <v>5993</v>
      </c>
      <c r="AJ472" s="146" t="s">
        <v>5995</v>
      </c>
      <c r="AK472" s="146" t="s">
        <v>5996</v>
      </c>
      <c r="AL472" s="146" t="s">
        <v>6000</v>
      </c>
      <c r="AM472" s="138" t="s">
        <v>5993</v>
      </c>
      <c r="AN472" s="138" t="s">
        <v>6026</v>
      </c>
      <c r="AO472" s="138" t="s">
        <v>6027</v>
      </c>
      <c r="AP472" s="138" t="s">
        <v>13</v>
      </c>
      <c r="AQ472" s="141">
        <v>15</v>
      </c>
      <c r="AR472" t="s">
        <v>95</v>
      </c>
      <c r="AS472" t="s">
        <v>72</v>
      </c>
    </row>
    <row r="473" spans="1:45" s="138" customFormat="1">
      <c r="A473" s="146" t="s">
        <v>6836</v>
      </c>
      <c r="B473" s="147">
        <v>43728</v>
      </c>
      <c r="C473" s="146" t="s">
        <v>5978</v>
      </c>
      <c r="D473" s="146" t="s">
        <v>5979</v>
      </c>
      <c r="E473" s="146" t="s">
        <v>6837</v>
      </c>
      <c r="F473" s="146" t="s">
        <v>5980</v>
      </c>
      <c r="G473" s="146" t="s">
        <v>6020</v>
      </c>
      <c r="H473" s="146" t="s">
        <v>6021</v>
      </c>
      <c r="I473" s="146" t="s">
        <v>6027</v>
      </c>
      <c r="J473" s="146" t="s">
        <v>5983</v>
      </c>
      <c r="K473" s="146" t="s">
        <v>5984</v>
      </c>
      <c r="L473" s="146" t="s">
        <v>5985</v>
      </c>
      <c r="M473" s="146" t="s">
        <v>5986</v>
      </c>
      <c r="N473" s="146" t="s">
        <v>5983</v>
      </c>
      <c r="O473" s="146" t="s">
        <v>5987</v>
      </c>
      <c r="P473" s="146" t="s">
        <v>6016</v>
      </c>
      <c r="Q473" s="146" t="s">
        <v>6017</v>
      </c>
      <c r="R473" s="146" t="s">
        <v>5998</v>
      </c>
      <c r="S473" s="146" t="s">
        <v>5999</v>
      </c>
      <c r="T473" s="148">
        <v>1</v>
      </c>
      <c r="U473" s="148">
        <v>1</v>
      </c>
      <c r="V473" s="146" t="s">
        <v>5992</v>
      </c>
      <c r="W473" s="146" t="s">
        <v>5992</v>
      </c>
      <c r="X473" s="149">
        <v>313.63600000000002</v>
      </c>
      <c r="Y473" s="149">
        <v>313.63600000000002</v>
      </c>
      <c r="Z473" s="146" t="s">
        <v>5993</v>
      </c>
      <c r="AA473" s="150">
        <v>313.63600000000002</v>
      </c>
      <c r="AB473" s="150">
        <v>0</v>
      </c>
      <c r="AC473" s="150">
        <v>31.364000000000001</v>
      </c>
      <c r="AD473" s="151">
        <v>345</v>
      </c>
      <c r="AE473" s="146" t="s">
        <v>5994</v>
      </c>
      <c r="AF473" s="146" t="s">
        <v>5993</v>
      </c>
      <c r="AG473" s="146" t="s">
        <v>5993</v>
      </c>
      <c r="AH473" s="146" t="s">
        <v>6838</v>
      </c>
      <c r="AI473" s="146" t="s">
        <v>5993</v>
      </c>
      <c r="AJ473" s="146" t="s">
        <v>5995</v>
      </c>
      <c r="AK473" s="146" t="s">
        <v>5996</v>
      </c>
      <c r="AL473" s="146" t="s">
        <v>6000</v>
      </c>
      <c r="AM473" s="138" t="s">
        <v>5993</v>
      </c>
      <c r="AN473" s="138" t="s">
        <v>6026</v>
      </c>
      <c r="AO473" s="138" t="s">
        <v>6027</v>
      </c>
      <c r="AP473" s="138" t="s">
        <v>13</v>
      </c>
      <c r="AQ473" s="141">
        <v>1</v>
      </c>
      <c r="AR473" t="s">
        <v>95</v>
      </c>
      <c r="AS473" t="s">
        <v>72</v>
      </c>
    </row>
    <row r="474" spans="1:45" s="138" customFormat="1">
      <c r="A474" s="146" t="s">
        <v>6836</v>
      </c>
      <c r="B474" s="147">
        <v>43728</v>
      </c>
      <c r="C474" s="146" t="s">
        <v>5978</v>
      </c>
      <c r="D474" s="146" t="s">
        <v>5979</v>
      </c>
      <c r="E474" s="146" t="s">
        <v>6837</v>
      </c>
      <c r="F474" s="146" t="s">
        <v>5980</v>
      </c>
      <c r="G474" s="146" t="s">
        <v>6020</v>
      </c>
      <c r="H474" s="146" t="s">
        <v>6021</v>
      </c>
      <c r="I474" s="146" t="s">
        <v>6027</v>
      </c>
      <c r="J474" s="146" t="s">
        <v>5983</v>
      </c>
      <c r="K474" s="146" t="s">
        <v>5984</v>
      </c>
      <c r="L474" s="146" t="s">
        <v>5985</v>
      </c>
      <c r="M474" s="146" t="s">
        <v>5986</v>
      </c>
      <c r="N474" s="146" t="s">
        <v>5983</v>
      </c>
      <c r="O474" s="146" t="s">
        <v>5987</v>
      </c>
      <c r="P474" s="146" t="s">
        <v>6016</v>
      </c>
      <c r="Q474" s="146" t="s">
        <v>6017</v>
      </c>
      <c r="R474" s="146" t="s">
        <v>6001</v>
      </c>
      <c r="S474" s="146" t="s">
        <v>6002</v>
      </c>
      <c r="T474" s="148">
        <v>1</v>
      </c>
      <c r="U474" s="148">
        <v>1</v>
      </c>
      <c r="V474" s="146" t="s">
        <v>5992</v>
      </c>
      <c r="W474" s="146" t="s">
        <v>5992</v>
      </c>
      <c r="X474" s="149">
        <v>313.63600000000002</v>
      </c>
      <c r="Y474" s="149">
        <v>313.63600000000002</v>
      </c>
      <c r="Z474" s="146" t="s">
        <v>5993</v>
      </c>
      <c r="AA474" s="150">
        <v>313.63600000000002</v>
      </c>
      <c r="AB474" s="150">
        <v>0</v>
      </c>
      <c r="AC474" s="150">
        <v>31.364000000000001</v>
      </c>
      <c r="AD474" s="151">
        <v>345</v>
      </c>
      <c r="AE474" s="146" t="s">
        <v>5994</v>
      </c>
      <c r="AF474" s="146" t="s">
        <v>5993</v>
      </c>
      <c r="AG474" s="146" t="s">
        <v>5993</v>
      </c>
      <c r="AH474" s="146" t="s">
        <v>6838</v>
      </c>
      <c r="AI474" s="146" t="s">
        <v>5993</v>
      </c>
      <c r="AJ474" s="146" t="s">
        <v>5995</v>
      </c>
      <c r="AK474" s="146" t="s">
        <v>5996</v>
      </c>
      <c r="AL474" s="146" t="s">
        <v>6000</v>
      </c>
      <c r="AM474" s="138" t="s">
        <v>5993</v>
      </c>
      <c r="AN474" s="138" t="s">
        <v>6026</v>
      </c>
      <c r="AO474" s="138" t="s">
        <v>6027</v>
      </c>
      <c r="AP474" s="138" t="s">
        <v>13</v>
      </c>
      <c r="AQ474" s="141">
        <v>1</v>
      </c>
      <c r="AR474" t="s">
        <v>95</v>
      </c>
      <c r="AS474" t="s">
        <v>72</v>
      </c>
    </row>
    <row r="475" spans="1:45" s="138" customFormat="1">
      <c r="A475" s="146" t="s">
        <v>6839</v>
      </c>
      <c r="B475" s="147">
        <v>43728</v>
      </c>
      <c r="C475" s="146" t="s">
        <v>5978</v>
      </c>
      <c r="D475" s="146" t="s">
        <v>5979</v>
      </c>
      <c r="E475" s="146" t="s">
        <v>6840</v>
      </c>
      <c r="F475" s="146" t="s">
        <v>5980</v>
      </c>
      <c r="G475" s="146" t="s">
        <v>5981</v>
      </c>
      <c r="H475" s="146" t="s">
        <v>5299</v>
      </c>
      <c r="I475" s="146" t="s">
        <v>5982</v>
      </c>
      <c r="J475" s="146" t="s">
        <v>5983</v>
      </c>
      <c r="K475" s="146" t="s">
        <v>6516</v>
      </c>
      <c r="L475" s="146" t="s">
        <v>6517</v>
      </c>
      <c r="M475" s="146" t="s">
        <v>5986</v>
      </c>
      <c r="N475" s="146" t="s">
        <v>5983</v>
      </c>
      <c r="O475" s="146" t="s">
        <v>5987</v>
      </c>
      <c r="P475" s="146" t="s">
        <v>5988</v>
      </c>
      <c r="Q475" s="146" t="s">
        <v>5989</v>
      </c>
      <c r="R475" s="146" t="s">
        <v>6018</v>
      </c>
      <c r="S475" s="146" t="s">
        <v>6019</v>
      </c>
      <c r="T475" s="148">
        <v>750</v>
      </c>
      <c r="U475" s="148">
        <v>750</v>
      </c>
      <c r="V475" s="146" t="s">
        <v>5992</v>
      </c>
      <c r="W475" s="146" t="s">
        <v>5992</v>
      </c>
      <c r="X475" s="149">
        <v>138.982</v>
      </c>
      <c r="Y475" s="149">
        <v>138.982</v>
      </c>
      <c r="Z475" s="146" t="s">
        <v>5993</v>
      </c>
      <c r="AA475" s="150">
        <v>104236.5</v>
      </c>
      <c r="AB475" s="150">
        <v>0</v>
      </c>
      <c r="AC475" s="150">
        <v>10423.65</v>
      </c>
      <c r="AD475" s="151">
        <v>114660.15</v>
      </c>
      <c r="AE475" s="146" t="s">
        <v>5994</v>
      </c>
      <c r="AF475" s="146" t="s">
        <v>5993</v>
      </c>
      <c r="AG475" s="146" t="s">
        <v>5993</v>
      </c>
      <c r="AH475" s="146" t="s">
        <v>6841</v>
      </c>
      <c r="AI475" s="146" t="s">
        <v>5993</v>
      </c>
      <c r="AJ475" s="146" t="s">
        <v>5995</v>
      </c>
      <c r="AK475" s="146" t="s">
        <v>5996</v>
      </c>
      <c r="AL475" s="146" t="s">
        <v>6000</v>
      </c>
      <c r="AM475" s="138" t="s">
        <v>5993</v>
      </c>
      <c r="AN475" s="138" t="s">
        <v>5981</v>
      </c>
      <c r="AO475" s="138" t="s">
        <v>5993</v>
      </c>
      <c r="AP475" s="138" t="s">
        <v>5993</v>
      </c>
      <c r="AQ475" s="141">
        <v>750</v>
      </c>
      <c r="AR475">
        <v>0</v>
      </c>
      <c r="AS475" t="s">
        <v>27</v>
      </c>
    </row>
    <row r="476" spans="1:45" s="138" customFormat="1">
      <c r="A476" s="146" t="s">
        <v>6842</v>
      </c>
      <c r="B476" s="147">
        <v>43728</v>
      </c>
      <c r="C476" s="146" t="s">
        <v>5978</v>
      </c>
      <c r="D476" s="146" t="s">
        <v>5979</v>
      </c>
      <c r="E476" s="146" t="s">
        <v>6843</v>
      </c>
      <c r="F476" s="146" t="s">
        <v>5980</v>
      </c>
      <c r="G476" s="146" t="s">
        <v>5981</v>
      </c>
      <c r="H476" s="146" t="s">
        <v>5299</v>
      </c>
      <c r="I476" s="146" t="s">
        <v>5982</v>
      </c>
      <c r="J476" s="146" t="s">
        <v>5983</v>
      </c>
      <c r="K476" s="146" t="s">
        <v>6516</v>
      </c>
      <c r="L476" s="146" t="s">
        <v>6517</v>
      </c>
      <c r="M476" s="146" t="s">
        <v>5986</v>
      </c>
      <c r="N476" s="146" t="s">
        <v>5983</v>
      </c>
      <c r="O476" s="146" t="s">
        <v>5987</v>
      </c>
      <c r="P476" s="146" t="s">
        <v>5988</v>
      </c>
      <c r="Q476" s="146" t="s">
        <v>5989</v>
      </c>
      <c r="R476" s="146" t="s">
        <v>5990</v>
      </c>
      <c r="S476" s="146" t="s">
        <v>5991</v>
      </c>
      <c r="T476" s="148">
        <v>970</v>
      </c>
      <c r="U476" s="148">
        <v>970</v>
      </c>
      <c r="V476" s="146" t="s">
        <v>5992</v>
      </c>
      <c r="W476" s="146" t="s">
        <v>5992</v>
      </c>
      <c r="X476" s="149">
        <v>185.64</v>
      </c>
      <c r="Y476" s="149">
        <v>185.64</v>
      </c>
      <c r="Z476" s="146" t="s">
        <v>5993</v>
      </c>
      <c r="AA476" s="150">
        <v>180070.8</v>
      </c>
      <c r="AB476" s="150">
        <v>0</v>
      </c>
      <c r="AC476" s="150">
        <v>18007.080000000002</v>
      </c>
      <c r="AD476" s="151">
        <v>198077.88</v>
      </c>
      <c r="AE476" s="146" t="s">
        <v>5994</v>
      </c>
      <c r="AF476" s="146" t="s">
        <v>5993</v>
      </c>
      <c r="AG476" s="146" t="s">
        <v>5993</v>
      </c>
      <c r="AH476" s="146" t="s">
        <v>6844</v>
      </c>
      <c r="AI476" s="146" t="s">
        <v>5993</v>
      </c>
      <c r="AJ476" s="146" t="s">
        <v>5995</v>
      </c>
      <c r="AK476" s="146" t="s">
        <v>5996</v>
      </c>
      <c r="AL476" s="146" t="s">
        <v>6000</v>
      </c>
      <c r="AM476" s="138" t="s">
        <v>5993</v>
      </c>
      <c r="AN476" s="138" t="s">
        <v>5981</v>
      </c>
      <c r="AO476" s="138" t="s">
        <v>5993</v>
      </c>
      <c r="AP476" s="138" t="s">
        <v>5993</v>
      </c>
      <c r="AQ476" s="141">
        <v>970</v>
      </c>
      <c r="AR476">
        <v>0</v>
      </c>
      <c r="AS476" t="s">
        <v>27</v>
      </c>
    </row>
    <row r="477" spans="1:45" s="138" customFormat="1">
      <c r="A477" s="146" t="s">
        <v>6845</v>
      </c>
      <c r="B477" s="147">
        <v>43728</v>
      </c>
      <c r="C477" s="146" t="s">
        <v>5978</v>
      </c>
      <c r="D477" s="146" t="s">
        <v>5979</v>
      </c>
      <c r="E477" s="146" t="s">
        <v>6846</v>
      </c>
      <c r="F477" s="146" t="s">
        <v>5980</v>
      </c>
      <c r="G477" s="146" t="s">
        <v>5981</v>
      </c>
      <c r="H477" s="146" t="s">
        <v>5299</v>
      </c>
      <c r="I477" s="146" t="s">
        <v>5982</v>
      </c>
      <c r="J477" s="146" t="s">
        <v>5983</v>
      </c>
      <c r="K477" s="146" t="s">
        <v>6516</v>
      </c>
      <c r="L477" s="146" t="s">
        <v>6517</v>
      </c>
      <c r="M477" s="146" t="s">
        <v>5986</v>
      </c>
      <c r="N477" s="146" t="s">
        <v>5983</v>
      </c>
      <c r="O477" s="146" t="s">
        <v>5987</v>
      </c>
      <c r="P477" s="146" t="s">
        <v>5988</v>
      </c>
      <c r="Q477" s="146" t="s">
        <v>5989</v>
      </c>
      <c r="R477" s="146" t="s">
        <v>6018</v>
      </c>
      <c r="S477" s="146" t="s">
        <v>6019</v>
      </c>
      <c r="T477" s="148">
        <v>300</v>
      </c>
      <c r="U477" s="148">
        <v>300</v>
      </c>
      <c r="V477" s="146" t="s">
        <v>5992</v>
      </c>
      <c r="W477" s="146" t="s">
        <v>5992</v>
      </c>
      <c r="X477" s="149">
        <v>138.982</v>
      </c>
      <c r="Y477" s="149">
        <v>138.982</v>
      </c>
      <c r="Z477" s="146" t="s">
        <v>5993</v>
      </c>
      <c r="AA477" s="150">
        <v>41694.6</v>
      </c>
      <c r="AB477" s="150">
        <v>0</v>
      </c>
      <c r="AC477" s="150">
        <v>4169.46</v>
      </c>
      <c r="AD477" s="151">
        <v>45864.06</v>
      </c>
      <c r="AE477" s="146" t="s">
        <v>5994</v>
      </c>
      <c r="AF477" s="146" t="s">
        <v>5993</v>
      </c>
      <c r="AG477" s="146" t="s">
        <v>5993</v>
      </c>
      <c r="AH477" s="146" t="s">
        <v>6847</v>
      </c>
      <c r="AI477" s="146" t="s">
        <v>5993</v>
      </c>
      <c r="AJ477" s="146" t="s">
        <v>5995</v>
      </c>
      <c r="AK477" s="146" t="s">
        <v>5996</v>
      </c>
      <c r="AL477" s="146" t="s">
        <v>6000</v>
      </c>
      <c r="AM477" s="138" t="s">
        <v>5993</v>
      </c>
      <c r="AN477" s="138" t="s">
        <v>5981</v>
      </c>
      <c r="AO477" s="138" t="s">
        <v>5993</v>
      </c>
      <c r="AP477" s="138" t="s">
        <v>5993</v>
      </c>
      <c r="AQ477" s="141">
        <v>300</v>
      </c>
      <c r="AR477">
        <v>0</v>
      </c>
      <c r="AS477" t="s">
        <v>27</v>
      </c>
    </row>
    <row r="478" spans="1:45" s="138" customFormat="1">
      <c r="A478" s="146" t="s">
        <v>6845</v>
      </c>
      <c r="B478" s="147">
        <v>43728</v>
      </c>
      <c r="C478" s="146" t="s">
        <v>5978</v>
      </c>
      <c r="D478" s="146" t="s">
        <v>5979</v>
      </c>
      <c r="E478" s="146" t="s">
        <v>6846</v>
      </c>
      <c r="F478" s="146" t="s">
        <v>5980</v>
      </c>
      <c r="G478" s="146" t="s">
        <v>5981</v>
      </c>
      <c r="H478" s="146" t="s">
        <v>5299</v>
      </c>
      <c r="I478" s="146" t="s">
        <v>5982</v>
      </c>
      <c r="J478" s="146" t="s">
        <v>5983</v>
      </c>
      <c r="K478" s="146" t="s">
        <v>6516</v>
      </c>
      <c r="L478" s="146" t="s">
        <v>6517</v>
      </c>
      <c r="M478" s="146" t="s">
        <v>5986</v>
      </c>
      <c r="N478" s="146" t="s">
        <v>5983</v>
      </c>
      <c r="O478" s="146" t="s">
        <v>5987</v>
      </c>
      <c r="P478" s="146" t="s">
        <v>5988</v>
      </c>
      <c r="Q478" s="146" t="s">
        <v>5989</v>
      </c>
      <c r="R478" s="146" t="s">
        <v>6044</v>
      </c>
      <c r="S478" s="146" t="s">
        <v>6045</v>
      </c>
      <c r="T478" s="148">
        <v>100</v>
      </c>
      <c r="U478" s="148">
        <v>100</v>
      </c>
      <c r="V478" s="146" t="s">
        <v>5992</v>
      </c>
      <c r="W478" s="146" t="s">
        <v>5992</v>
      </c>
      <c r="X478" s="149">
        <v>185.64</v>
      </c>
      <c r="Y478" s="149">
        <v>185.64</v>
      </c>
      <c r="Z478" s="146" t="s">
        <v>5993</v>
      </c>
      <c r="AA478" s="150">
        <v>18564</v>
      </c>
      <c r="AB478" s="150">
        <v>0</v>
      </c>
      <c r="AC478" s="150">
        <v>1856.4</v>
      </c>
      <c r="AD478" s="151">
        <v>20420.400000000001</v>
      </c>
      <c r="AE478" s="146" t="s">
        <v>5994</v>
      </c>
      <c r="AF478" s="146" t="s">
        <v>5993</v>
      </c>
      <c r="AG478" s="146" t="s">
        <v>5993</v>
      </c>
      <c r="AH478" s="146" t="s">
        <v>6847</v>
      </c>
      <c r="AI478" s="146" t="s">
        <v>5993</v>
      </c>
      <c r="AJ478" s="146" t="s">
        <v>5995</v>
      </c>
      <c r="AK478" s="146" t="s">
        <v>5996</v>
      </c>
      <c r="AL478" s="146" t="s">
        <v>6000</v>
      </c>
      <c r="AM478" s="138" t="s">
        <v>5993</v>
      </c>
      <c r="AN478" s="138" t="s">
        <v>5981</v>
      </c>
      <c r="AO478" s="138" t="s">
        <v>5993</v>
      </c>
      <c r="AP478" s="138" t="s">
        <v>5993</v>
      </c>
      <c r="AQ478" s="141">
        <v>100</v>
      </c>
      <c r="AR478">
        <v>0</v>
      </c>
      <c r="AS478" t="s">
        <v>27</v>
      </c>
    </row>
    <row r="479" spans="1:45" s="138" customFormat="1">
      <c r="A479" s="146" t="s">
        <v>6845</v>
      </c>
      <c r="B479" s="147">
        <v>43728</v>
      </c>
      <c r="C479" s="146" t="s">
        <v>5978</v>
      </c>
      <c r="D479" s="146" t="s">
        <v>5979</v>
      </c>
      <c r="E479" s="146" t="s">
        <v>6846</v>
      </c>
      <c r="F479" s="146" t="s">
        <v>5980</v>
      </c>
      <c r="G479" s="146" t="s">
        <v>5981</v>
      </c>
      <c r="H479" s="146" t="s">
        <v>5299</v>
      </c>
      <c r="I479" s="146" t="s">
        <v>5982</v>
      </c>
      <c r="J479" s="146" t="s">
        <v>5983</v>
      </c>
      <c r="K479" s="146" t="s">
        <v>6516</v>
      </c>
      <c r="L479" s="146" t="s">
        <v>6517</v>
      </c>
      <c r="M479" s="146" t="s">
        <v>5986</v>
      </c>
      <c r="N479" s="146" t="s">
        <v>5983</v>
      </c>
      <c r="O479" s="146" t="s">
        <v>5987</v>
      </c>
      <c r="P479" s="146" t="s">
        <v>5988</v>
      </c>
      <c r="Q479" s="146" t="s">
        <v>5989</v>
      </c>
      <c r="R479" s="146" t="s">
        <v>5990</v>
      </c>
      <c r="S479" s="146" t="s">
        <v>5991</v>
      </c>
      <c r="T479" s="148">
        <v>30</v>
      </c>
      <c r="U479" s="148">
        <v>30</v>
      </c>
      <c r="V479" s="146" t="s">
        <v>5992</v>
      </c>
      <c r="W479" s="146" t="s">
        <v>5992</v>
      </c>
      <c r="X479" s="149">
        <v>185.64</v>
      </c>
      <c r="Y479" s="149">
        <v>185.64</v>
      </c>
      <c r="Z479" s="146" t="s">
        <v>5993</v>
      </c>
      <c r="AA479" s="150">
        <v>5569.2</v>
      </c>
      <c r="AB479" s="150">
        <v>0</v>
      </c>
      <c r="AC479" s="150">
        <v>556.91999999999996</v>
      </c>
      <c r="AD479" s="151">
        <v>6126.12</v>
      </c>
      <c r="AE479" s="146" t="s">
        <v>5994</v>
      </c>
      <c r="AF479" s="146" t="s">
        <v>5993</v>
      </c>
      <c r="AG479" s="146" t="s">
        <v>5993</v>
      </c>
      <c r="AH479" s="146" t="s">
        <v>6847</v>
      </c>
      <c r="AI479" s="146" t="s">
        <v>5993</v>
      </c>
      <c r="AJ479" s="146" t="s">
        <v>5995</v>
      </c>
      <c r="AK479" s="146" t="s">
        <v>5996</v>
      </c>
      <c r="AL479" s="146" t="s">
        <v>6000</v>
      </c>
      <c r="AM479" s="138" t="s">
        <v>5993</v>
      </c>
      <c r="AN479" s="138" t="s">
        <v>5981</v>
      </c>
      <c r="AO479" s="138" t="s">
        <v>5993</v>
      </c>
      <c r="AP479" s="138" t="s">
        <v>5993</v>
      </c>
      <c r="AQ479" s="141">
        <v>30</v>
      </c>
      <c r="AR479">
        <v>0</v>
      </c>
      <c r="AS479" t="s">
        <v>27</v>
      </c>
    </row>
    <row r="480" spans="1:45" s="138" customFormat="1">
      <c r="A480" s="146" t="s">
        <v>6845</v>
      </c>
      <c r="B480" s="147">
        <v>43728</v>
      </c>
      <c r="C480" s="146" t="s">
        <v>5978</v>
      </c>
      <c r="D480" s="146" t="s">
        <v>5979</v>
      </c>
      <c r="E480" s="146" t="s">
        <v>6846</v>
      </c>
      <c r="F480" s="146" t="s">
        <v>5980</v>
      </c>
      <c r="G480" s="146" t="s">
        <v>5981</v>
      </c>
      <c r="H480" s="146" t="s">
        <v>5299</v>
      </c>
      <c r="I480" s="146" t="s">
        <v>5982</v>
      </c>
      <c r="J480" s="146" t="s">
        <v>5983</v>
      </c>
      <c r="K480" s="146" t="s">
        <v>6516</v>
      </c>
      <c r="L480" s="146" t="s">
        <v>6517</v>
      </c>
      <c r="M480" s="146" t="s">
        <v>5986</v>
      </c>
      <c r="N480" s="146" t="s">
        <v>5983</v>
      </c>
      <c r="O480" s="146" t="s">
        <v>5987</v>
      </c>
      <c r="P480" s="146" t="s">
        <v>5988</v>
      </c>
      <c r="Q480" s="146" t="s">
        <v>5989</v>
      </c>
      <c r="R480" s="146" t="s">
        <v>5998</v>
      </c>
      <c r="S480" s="146" t="s">
        <v>5999</v>
      </c>
      <c r="T480" s="148">
        <v>200</v>
      </c>
      <c r="U480" s="148">
        <v>200</v>
      </c>
      <c r="V480" s="146" t="s">
        <v>5992</v>
      </c>
      <c r="W480" s="146" t="s">
        <v>5992</v>
      </c>
      <c r="X480" s="149">
        <v>273</v>
      </c>
      <c r="Y480" s="149">
        <v>273</v>
      </c>
      <c r="Z480" s="146" t="s">
        <v>5993</v>
      </c>
      <c r="AA480" s="150">
        <v>54600</v>
      </c>
      <c r="AB480" s="150">
        <v>0</v>
      </c>
      <c r="AC480" s="150">
        <v>5460</v>
      </c>
      <c r="AD480" s="151">
        <v>60060</v>
      </c>
      <c r="AE480" s="146" t="s">
        <v>5994</v>
      </c>
      <c r="AF480" s="146" t="s">
        <v>5993</v>
      </c>
      <c r="AG480" s="146" t="s">
        <v>5993</v>
      </c>
      <c r="AH480" s="146" t="s">
        <v>6847</v>
      </c>
      <c r="AI480" s="146" t="s">
        <v>5993</v>
      </c>
      <c r="AJ480" s="146" t="s">
        <v>5995</v>
      </c>
      <c r="AK480" s="146" t="s">
        <v>5996</v>
      </c>
      <c r="AL480" s="146" t="s">
        <v>6000</v>
      </c>
      <c r="AM480" s="138" t="s">
        <v>5993</v>
      </c>
      <c r="AN480" s="138" t="s">
        <v>5981</v>
      </c>
      <c r="AO480" s="138" t="s">
        <v>5993</v>
      </c>
      <c r="AP480" s="138" t="s">
        <v>5993</v>
      </c>
      <c r="AQ480" s="141">
        <v>200</v>
      </c>
      <c r="AR480">
        <v>0</v>
      </c>
      <c r="AS480" t="s">
        <v>27</v>
      </c>
    </row>
    <row r="481" spans="1:45" s="138" customFormat="1">
      <c r="A481" s="146" t="s">
        <v>6848</v>
      </c>
      <c r="B481" s="147">
        <v>43728</v>
      </c>
      <c r="C481" s="146" t="s">
        <v>5978</v>
      </c>
      <c r="D481" s="146" t="s">
        <v>5979</v>
      </c>
      <c r="E481" s="146" t="s">
        <v>6849</v>
      </c>
      <c r="F481" s="146" t="s">
        <v>5980</v>
      </c>
      <c r="G481" s="146" t="s">
        <v>6013</v>
      </c>
      <c r="H481" s="146" t="s">
        <v>6014</v>
      </c>
      <c r="I481" s="146" t="s">
        <v>6015</v>
      </c>
      <c r="J481" s="146" t="s">
        <v>5983</v>
      </c>
      <c r="K481" s="146" t="s">
        <v>5984</v>
      </c>
      <c r="L481" s="146" t="s">
        <v>5985</v>
      </c>
      <c r="M481" s="146" t="s">
        <v>5986</v>
      </c>
      <c r="N481" s="146" t="s">
        <v>5983</v>
      </c>
      <c r="O481" s="146" t="s">
        <v>5987</v>
      </c>
      <c r="P481" s="146" t="s">
        <v>6016</v>
      </c>
      <c r="Q481" s="146" t="s">
        <v>6017</v>
      </c>
      <c r="R481" s="146" t="s">
        <v>6018</v>
      </c>
      <c r="S481" s="146" t="s">
        <v>6019</v>
      </c>
      <c r="T481" s="148">
        <v>10</v>
      </c>
      <c r="U481" s="148">
        <v>10</v>
      </c>
      <c r="V481" s="146" t="s">
        <v>5992</v>
      </c>
      <c r="W481" s="146" t="s">
        <v>5992</v>
      </c>
      <c r="X481" s="149">
        <v>155.45500000000001</v>
      </c>
      <c r="Y481" s="149">
        <v>155.45500000000001</v>
      </c>
      <c r="Z481" s="146" t="s">
        <v>5993</v>
      </c>
      <c r="AA481" s="150">
        <v>1554.55</v>
      </c>
      <c r="AB481" s="150">
        <v>0</v>
      </c>
      <c r="AC481" s="150">
        <v>155.45500000000001</v>
      </c>
      <c r="AD481" s="151">
        <v>1710.0050000000001</v>
      </c>
      <c r="AE481" s="146" t="s">
        <v>5994</v>
      </c>
      <c r="AF481" s="146" t="s">
        <v>5993</v>
      </c>
      <c r="AG481" s="146" t="s">
        <v>5993</v>
      </c>
      <c r="AH481" s="146" t="s">
        <v>6850</v>
      </c>
      <c r="AI481" s="146" t="s">
        <v>5993</v>
      </c>
      <c r="AJ481" s="146" t="s">
        <v>5995</v>
      </c>
      <c r="AK481" s="146" t="s">
        <v>5996</v>
      </c>
      <c r="AL481" s="146" t="s">
        <v>6000</v>
      </c>
      <c r="AM481" s="138" t="s">
        <v>13</v>
      </c>
      <c r="AN481" s="138" t="s">
        <v>6013</v>
      </c>
      <c r="AO481" s="138" t="s">
        <v>5993</v>
      </c>
      <c r="AP481" s="138" t="s">
        <v>5993</v>
      </c>
      <c r="AQ481" s="141">
        <v>10</v>
      </c>
      <c r="AR481" t="s">
        <v>94</v>
      </c>
      <c r="AS481" t="s">
        <v>72</v>
      </c>
    </row>
    <row r="482" spans="1:45" s="138" customFormat="1">
      <c r="A482" s="146" t="s">
        <v>6848</v>
      </c>
      <c r="B482" s="147">
        <v>43728</v>
      </c>
      <c r="C482" s="146" t="s">
        <v>5978</v>
      </c>
      <c r="D482" s="146" t="s">
        <v>5979</v>
      </c>
      <c r="E482" s="146" t="s">
        <v>6849</v>
      </c>
      <c r="F482" s="146" t="s">
        <v>5980</v>
      </c>
      <c r="G482" s="146" t="s">
        <v>6013</v>
      </c>
      <c r="H482" s="146" t="s">
        <v>6014</v>
      </c>
      <c r="I482" s="146" t="s">
        <v>6015</v>
      </c>
      <c r="J482" s="146" t="s">
        <v>5983</v>
      </c>
      <c r="K482" s="146" t="s">
        <v>5984</v>
      </c>
      <c r="L482" s="146" t="s">
        <v>5985</v>
      </c>
      <c r="M482" s="146" t="s">
        <v>5986</v>
      </c>
      <c r="N482" s="146" t="s">
        <v>5983</v>
      </c>
      <c r="O482" s="146" t="s">
        <v>5987</v>
      </c>
      <c r="P482" s="146" t="s">
        <v>6016</v>
      </c>
      <c r="Q482" s="146" t="s">
        <v>6017</v>
      </c>
      <c r="R482" s="146" t="s">
        <v>5990</v>
      </c>
      <c r="S482" s="146" t="s">
        <v>5991</v>
      </c>
      <c r="T482" s="148">
        <v>5</v>
      </c>
      <c r="U482" s="148">
        <v>5</v>
      </c>
      <c r="V482" s="146" t="s">
        <v>5992</v>
      </c>
      <c r="W482" s="146" t="s">
        <v>5992</v>
      </c>
      <c r="X482" s="149">
        <v>213.273</v>
      </c>
      <c r="Y482" s="149">
        <v>213.273</v>
      </c>
      <c r="Z482" s="146" t="s">
        <v>5993</v>
      </c>
      <c r="AA482" s="150">
        <v>1066.365</v>
      </c>
      <c r="AB482" s="150">
        <v>0</v>
      </c>
      <c r="AC482" s="150">
        <v>106.637</v>
      </c>
      <c r="AD482" s="151">
        <v>1173.002</v>
      </c>
      <c r="AE482" s="146" t="s">
        <v>5994</v>
      </c>
      <c r="AF482" s="146" t="s">
        <v>5993</v>
      </c>
      <c r="AG482" s="146" t="s">
        <v>5993</v>
      </c>
      <c r="AH482" s="146" t="s">
        <v>6850</v>
      </c>
      <c r="AI482" s="146" t="s">
        <v>5993</v>
      </c>
      <c r="AJ482" s="146" t="s">
        <v>5995</v>
      </c>
      <c r="AK482" s="146" t="s">
        <v>5996</v>
      </c>
      <c r="AL482" s="146" t="s">
        <v>6000</v>
      </c>
      <c r="AM482" s="138" t="s">
        <v>13</v>
      </c>
      <c r="AN482" s="138" t="s">
        <v>6013</v>
      </c>
      <c r="AO482" s="138" t="s">
        <v>5993</v>
      </c>
      <c r="AP482" s="138" t="s">
        <v>5993</v>
      </c>
      <c r="AQ482" s="141">
        <v>5</v>
      </c>
      <c r="AR482" t="s">
        <v>94</v>
      </c>
      <c r="AS482" t="s">
        <v>72</v>
      </c>
    </row>
    <row r="483" spans="1:45" s="138" customFormat="1">
      <c r="A483" s="146" t="s">
        <v>6848</v>
      </c>
      <c r="B483" s="147">
        <v>43728</v>
      </c>
      <c r="C483" s="146" t="s">
        <v>5978</v>
      </c>
      <c r="D483" s="146" t="s">
        <v>5979</v>
      </c>
      <c r="E483" s="146" t="s">
        <v>6849</v>
      </c>
      <c r="F483" s="146" t="s">
        <v>5980</v>
      </c>
      <c r="G483" s="146" t="s">
        <v>6013</v>
      </c>
      <c r="H483" s="146" t="s">
        <v>6014</v>
      </c>
      <c r="I483" s="146" t="s">
        <v>6015</v>
      </c>
      <c r="J483" s="146" t="s">
        <v>5983</v>
      </c>
      <c r="K483" s="146" t="s">
        <v>5984</v>
      </c>
      <c r="L483" s="146" t="s">
        <v>5985</v>
      </c>
      <c r="M483" s="146" t="s">
        <v>5986</v>
      </c>
      <c r="N483" s="146" t="s">
        <v>5983</v>
      </c>
      <c r="O483" s="146" t="s">
        <v>5987</v>
      </c>
      <c r="P483" s="146" t="s">
        <v>6016</v>
      </c>
      <c r="Q483" s="146" t="s">
        <v>6017</v>
      </c>
      <c r="R483" s="146" t="s">
        <v>6024</v>
      </c>
      <c r="S483" s="146" t="s">
        <v>6025</v>
      </c>
      <c r="T483" s="148">
        <v>5</v>
      </c>
      <c r="U483" s="148">
        <v>5</v>
      </c>
      <c r="V483" s="146" t="s">
        <v>5992</v>
      </c>
      <c r="W483" s="146" t="s">
        <v>5992</v>
      </c>
      <c r="X483" s="149">
        <v>300</v>
      </c>
      <c r="Y483" s="149">
        <v>300</v>
      </c>
      <c r="Z483" s="146" t="s">
        <v>5993</v>
      </c>
      <c r="AA483" s="150">
        <v>1500</v>
      </c>
      <c r="AB483" s="150">
        <v>0</v>
      </c>
      <c r="AC483" s="150">
        <v>150</v>
      </c>
      <c r="AD483" s="151">
        <v>1650</v>
      </c>
      <c r="AE483" s="146" t="s">
        <v>5994</v>
      </c>
      <c r="AF483" s="146" t="s">
        <v>5993</v>
      </c>
      <c r="AG483" s="146" t="s">
        <v>5993</v>
      </c>
      <c r="AH483" s="146" t="s">
        <v>6850</v>
      </c>
      <c r="AI483" s="146" t="s">
        <v>5993</v>
      </c>
      <c r="AJ483" s="146" t="s">
        <v>5995</v>
      </c>
      <c r="AK483" s="146" t="s">
        <v>5996</v>
      </c>
      <c r="AL483" s="146" t="s">
        <v>6000</v>
      </c>
      <c r="AM483" s="138" t="s">
        <v>13</v>
      </c>
      <c r="AN483" s="138" t="s">
        <v>6013</v>
      </c>
      <c r="AO483" s="138" t="s">
        <v>5993</v>
      </c>
      <c r="AP483" s="138" t="s">
        <v>5993</v>
      </c>
      <c r="AQ483" s="141">
        <v>5</v>
      </c>
      <c r="AR483" t="s">
        <v>94</v>
      </c>
      <c r="AS483" t="s">
        <v>72</v>
      </c>
    </row>
    <row r="484" spans="1:45" s="138" customFormat="1">
      <c r="A484" s="146" t="s">
        <v>6851</v>
      </c>
      <c r="B484" s="147">
        <v>43728</v>
      </c>
      <c r="C484" s="146" t="s">
        <v>5978</v>
      </c>
      <c r="D484" s="146" t="s">
        <v>5979</v>
      </c>
      <c r="E484" s="146" t="s">
        <v>6852</v>
      </c>
      <c r="F484" s="146" t="s">
        <v>5980</v>
      </c>
      <c r="G484" s="146" t="s">
        <v>6068</v>
      </c>
      <c r="H484" s="146" t="s">
        <v>6069</v>
      </c>
      <c r="I484" s="146" t="s">
        <v>6070</v>
      </c>
      <c r="J484" s="146" t="s">
        <v>5983</v>
      </c>
      <c r="K484" s="146" t="s">
        <v>5984</v>
      </c>
      <c r="L484" s="146" t="s">
        <v>5985</v>
      </c>
      <c r="M484" s="146" t="s">
        <v>5986</v>
      </c>
      <c r="N484" s="146" t="s">
        <v>5983</v>
      </c>
      <c r="O484" s="146" t="s">
        <v>5987</v>
      </c>
      <c r="P484" s="146" t="s">
        <v>6016</v>
      </c>
      <c r="Q484" s="146" t="s">
        <v>6017</v>
      </c>
      <c r="R484" s="146" t="s">
        <v>6018</v>
      </c>
      <c r="S484" s="146" t="s">
        <v>6019</v>
      </c>
      <c r="T484" s="148">
        <v>168</v>
      </c>
      <c r="U484" s="148">
        <v>168</v>
      </c>
      <c r="V484" s="146" t="s">
        <v>5992</v>
      </c>
      <c r="W484" s="146" t="s">
        <v>5992</v>
      </c>
      <c r="X484" s="149">
        <v>152.727</v>
      </c>
      <c r="Y484" s="149">
        <v>152.727</v>
      </c>
      <c r="Z484" s="146" t="s">
        <v>5993</v>
      </c>
      <c r="AA484" s="150">
        <v>25658.135999999999</v>
      </c>
      <c r="AB484" s="150">
        <v>0</v>
      </c>
      <c r="AC484" s="150">
        <v>2565.8139999999999</v>
      </c>
      <c r="AD484" s="151">
        <v>28223.95</v>
      </c>
      <c r="AE484" s="146" t="s">
        <v>5994</v>
      </c>
      <c r="AF484" s="146" t="s">
        <v>5993</v>
      </c>
      <c r="AG484" s="146" t="s">
        <v>5993</v>
      </c>
      <c r="AH484" s="146" t="s">
        <v>6853</v>
      </c>
      <c r="AI484" s="146" t="s">
        <v>5993</v>
      </c>
      <c r="AJ484" s="146" t="s">
        <v>5995</v>
      </c>
      <c r="AK484" s="146" t="s">
        <v>5996</v>
      </c>
      <c r="AL484" s="146" t="s">
        <v>6000</v>
      </c>
      <c r="AM484" s="138" t="s">
        <v>5993</v>
      </c>
      <c r="AN484" s="138" t="s">
        <v>6068</v>
      </c>
      <c r="AO484" s="138" t="s">
        <v>5993</v>
      </c>
      <c r="AP484" s="138" t="s">
        <v>5993</v>
      </c>
      <c r="AQ484" s="141">
        <v>168</v>
      </c>
      <c r="AR484">
        <v>0</v>
      </c>
      <c r="AS484" t="s">
        <v>7055</v>
      </c>
    </row>
    <row r="485" spans="1:45" s="138" customFormat="1">
      <c r="A485" s="146" t="s">
        <v>6851</v>
      </c>
      <c r="B485" s="147">
        <v>43728</v>
      </c>
      <c r="C485" s="146" t="s">
        <v>5978</v>
      </c>
      <c r="D485" s="146" t="s">
        <v>5979</v>
      </c>
      <c r="E485" s="146" t="s">
        <v>6852</v>
      </c>
      <c r="F485" s="146" t="s">
        <v>5980</v>
      </c>
      <c r="G485" s="146" t="s">
        <v>6068</v>
      </c>
      <c r="H485" s="146" t="s">
        <v>6069</v>
      </c>
      <c r="I485" s="146" t="s">
        <v>6070</v>
      </c>
      <c r="J485" s="146" t="s">
        <v>5983</v>
      </c>
      <c r="K485" s="146" t="s">
        <v>5984</v>
      </c>
      <c r="L485" s="146" t="s">
        <v>5985</v>
      </c>
      <c r="M485" s="146" t="s">
        <v>5986</v>
      </c>
      <c r="N485" s="146" t="s">
        <v>5983</v>
      </c>
      <c r="O485" s="146" t="s">
        <v>5987</v>
      </c>
      <c r="P485" s="146" t="s">
        <v>6016</v>
      </c>
      <c r="Q485" s="146" t="s">
        <v>6017</v>
      </c>
      <c r="R485" s="146" t="s">
        <v>6008</v>
      </c>
      <c r="S485" s="146" t="s">
        <v>6009</v>
      </c>
      <c r="T485" s="148">
        <v>80</v>
      </c>
      <c r="U485" s="148">
        <v>80</v>
      </c>
      <c r="V485" s="146" t="s">
        <v>5992</v>
      </c>
      <c r="W485" s="146" t="s">
        <v>5992</v>
      </c>
      <c r="X485" s="149">
        <v>340</v>
      </c>
      <c r="Y485" s="149">
        <v>340</v>
      </c>
      <c r="Z485" s="146" t="s">
        <v>5993</v>
      </c>
      <c r="AA485" s="150">
        <v>27200</v>
      </c>
      <c r="AB485" s="150">
        <v>0</v>
      </c>
      <c r="AC485" s="150">
        <v>2720</v>
      </c>
      <c r="AD485" s="151">
        <v>29920</v>
      </c>
      <c r="AE485" s="146" t="s">
        <v>5994</v>
      </c>
      <c r="AF485" s="146" t="s">
        <v>5993</v>
      </c>
      <c r="AG485" s="146" t="s">
        <v>5993</v>
      </c>
      <c r="AH485" s="146" t="s">
        <v>6853</v>
      </c>
      <c r="AI485" s="146" t="s">
        <v>5993</v>
      </c>
      <c r="AJ485" s="146" t="s">
        <v>5995</v>
      </c>
      <c r="AK485" s="146" t="s">
        <v>5996</v>
      </c>
      <c r="AL485" s="146" t="s">
        <v>6000</v>
      </c>
      <c r="AM485" s="138" t="s">
        <v>5993</v>
      </c>
      <c r="AN485" s="138" t="s">
        <v>6068</v>
      </c>
      <c r="AO485" s="138" t="s">
        <v>5993</v>
      </c>
      <c r="AP485" s="138" t="s">
        <v>5993</v>
      </c>
      <c r="AQ485" s="141">
        <v>80</v>
      </c>
      <c r="AR485">
        <v>0</v>
      </c>
      <c r="AS485" t="s">
        <v>7055</v>
      </c>
    </row>
    <row r="486" spans="1:45" s="138" customFormat="1">
      <c r="A486" s="146" t="s">
        <v>6851</v>
      </c>
      <c r="B486" s="147">
        <v>43728</v>
      </c>
      <c r="C486" s="146" t="s">
        <v>5978</v>
      </c>
      <c r="D486" s="146" t="s">
        <v>5979</v>
      </c>
      <c r="E486" s="146" t="s">
        <v>6852</v>
      </c>
      <c r="F486" s="146" t="s">
        <v>5980</v>
      </c>
      <c r="G486" s="146" t="s">
        <v>6068</v>
      </c>
      <c r="H486" s="146" t="s">
        <v>6069</v>
      </c>
      <c r="I486" s="146" t="s">
        <v>6070</v>
      </c>
      <c r="J486" s="146" t="s">
        <v>5983</v>
      </c>
      <c r="K486" s="146" t="s">
        <v>5984</v>
      </c>
      <c r="L486" s="146" t="s">
        <v>5985</v>
      </c>
      <c r="M486" s="146" t="s">
        <v>5986</v>
      </c>
      <c r="N486" s="146" t="s">
        <v>5983</v>
      </c>
      <c r="O486" s="146" t="s">
        <v>5987</v>
      </c>
      <c r="P486" s="146" t="s">
        <v>6016</v>
      </c>
      <c r="Q486" s="146" t="s">
        <v>6017</v>
      </c>
      <c r="R486" s="146" t="s">
        <v>6044</v>
      </c>
      <c r="S486" s="146" t="s">
        <v>6045</v>
      </c>
      <c r="T486" s="148">
        <v>70</v>
      </c>
      <c r="U486" s="148">
        <v>70</v>
      </c>
      <c r="V486" s="146" t="s">
        <v>5992</v>
      </c>
      <c r="W486" s="146" t="s">
        <v>5992</v>
      </c>
      <c r="X486" s="149">
        <v>204</v>
      </c>
      <c r="Y486" s="149">
        <v>204</v>
      </c>
      <c r="Z486" s="146" t="s">
        <v>5993</v>
      </c>
      <c r="AA486" s="150">
        <v>14280</v>
      </c>
      <c r="AB486" s="150">
        <v>0</v>
      </c>
      <c r="AC486" s="150">
        <v>1428</v>
      </c>
      <c r="AD486" s="151">
        <v>15708</v>
      </c>
      <c r="AE486" s="146" t="s">
        <v>5994</v>
      </c>
      <c r="AF486" s="146" t="s">
        <v>5993</v>
      </c>
      <c r="AG486" s="146" t="s">
        <v>5993</v>
      </c>
      <c r="AH486" s="146" t="s">
        <v>6853</v>
      </c>
      <c r="AI486" s="146" t="s">
        <v>5993</v>
      </c>
      <c r="AJ486" s="146" t="s">
        <v>5995</v>
      </c>
      <c r="AK486" s="146" t="s">
        <v>5996</v>
      </c>
      <c r="AL486" s="146" t="s">
        <v>6000</v>
      </c>
      <c r="AM486" s="138" t="s">
        <v>5993</v>
      </c>
      <c r="AN486" s="138" t="s">
        <v>6068</v>
      </c>
      <c r="AO486" s="138" t="s">
        <v>5993</v>
      </c>
      <c r="AP486" s="138" t="s">
        <v>5993</v>
      </c>
      <c r="AQ486" s="141">
        <v>70</v>
      </c>
      <c r="AR486">
        <v>0</v>
      </c>
      <c r="AS486" t="s">
        <v>7055</v>
      </c>
    </row>
    <row r="487" spans="1:45" s="138" customFormat="1">
      <c r="A487" s="146" t="s">
        <v>6851</v>
      </c>
      <c r="B487" s="147">
        <v>43728</v>
      </c>
      <c r="C487" s="146" t="s">
        <v>5978</v>
      </c>
      <c r="D487" s="146" t="s">
        <v>5979</v>
      </c>
      <c r="E487" s="146" t="s">
        <v>6852</v>
      </c>
      <c r="F487" s="146" t="s">
        <v>5980</v>
      </c>
      <c r="G487" s="146" t="s">
        <v>6068</v>
      </c>
      <c r="H487" s="146" t="s">
        <v>6069</v>
      </c>
      <c r="I487" s="146" t="s">
        <v>6070</v>
      </c>
      <c r="J487" s="146" t="s">
        <v>5983</v>
      </c>
      <c r="K487" s="146" t="s">
        <v>5984</v>
      </c>
      <c r="L487" s="146" t="s">
        <v>5985</v>
      </c>
      <c r="M487" s="146" t="s">
        <v>5986</v>
      </c>
      <c r="N487" s="146" t="s">
        <v>5983</v>
      </c>
      <c r="O487" s="146" t="s">
        <v>5987</v>
      </c>
      <c r="P487" s="146" t="s">
        <v>6016</v>
      </c>
      <c r="Q487" s="146" t="s">
        <v>6017</v>
      </c>
      <c r="R487" s="146" t="s">
        <v>5998</v>
      </c>
      <c r="S487" s="146" t="s">
        <v>5999</v>
      </c>
      <c r="T487" s="148">
        <v>170</v>
      </c>
      <c r="U487" s="148">
        <v>170</v>
      </c>
      <c r="V487" s="146" t="s">
        <v>5992</v>
      </c>
      <c r="W487" s="146" t="s">
        <v>5992</v>
      </c>
      <c r="X487" s="149">
        <v>300</v>
      </c>
      <c r="Y487" s="149">
        <v>300</v>
      </c>
      <c r="Z487" s="146" t="s">
        <v>5993</v>
      </c>
      <c r="AA487" s="150">
        <v>51000</v>
      </c>
      <c r="AB487" s="150">
        <v>0</v>
      </c>
      <c r="AC487" s="150">
        <v>5100</v>
      </c>
      <c r="AD487" s="151">
        <v>56100</v>
      </c>
      <c r="AE487" s="146" t="s">
        <v>5994</v>
      </c>
      <c r="AF487" s="146" t="s">
        <v>5993</v>
      </c>
      <c r="AG487" s="146" t="s">
        <v>5993</v>
      </c>
      <c r="AH487" s="146" t="s">
        <v>6853</v>
      </c>
      <c r="AI487" s="146" t="s">
        <v>5993</v>
      </c>
      <c r="AJ487" s="146" t="s">
        <v>5995</v>
      </c>
      <c r="AK487" s="146" t="s">
        <v>5996</v>
      </c>
      <c r="AL487" s="146" t="s">
        <v>6000</v>
      </c>
      <c r="AM487" s="138" t="s">
        <v>5993</v>
      </c>
      <c r="AN487" s="138" t="s">
        <v>6068</v>
      </c>
      <c r="AO487" s="138" t="s">
        <v>5993</v>
      </c>
      <c r="AP487" s="138" t="s">
        <v>5993</v>
      </c>
      <c r="AQ487" s="141">
        <v>170</v>
      </c>
      <c r="AR487">
        <v>0</v>
      </c>
      <c r="AS487" t="s">
        <v>7055</v>
      </c>
    </row>
    <row r="488" spans="1:45" s="138" customFormat="1">
      <c r="A488" s="146" t="s">
        <v>6851</v>
      </c>
      <c r="B488" s="147">
        <v>43728</v>
      </c>
      <c r="C488" s="146" t="s">
        <v>5978</v>
      </c>
      <c r="D488" s="146" t="s">
        <v>5979</v>
      </c>
      <c r="E488" s="146" t="s">
        <v>6852</v>
      </c>
      <c r="F488" s="146" t="s">
        <v>5980</v>
      </c>
      <c r="G488" s="146" t="s">
        <v>6068</v>
      </c>
      <c r="H488" s="146" t="s">
        <v>6069</v>
      </c>
      <c r="I488" s="146" t="s">
        <v>6070</v>
      </c>
      <c r="J488" s="146" t="s">
        <v>5983</v>
      </c>
      <c r="K488" s="146" t="s">
        <v>5984</v>
      </c>
      <c r="L488" s="146" t="s">
        <v>5985</v>
      </c>
      <c r="M488" s="146" t="s">
        <v>5986</v>
      </c>
      <c r="N488" s="146" t="s">
        <v>5983</v>
      </c>
      <c r="O488" s="146" t="s">
        <v>5987</v>
      </c>
      <c r="P488" s="146" t="s">
        <v>6016</v>
      </c>
      <c r="Q488" s="146" t="s">
        <v>6017</v>
      </c>
      <c r="R488" s="146" t="s">
        <v>6001</v>
      </c>
      <c r="S488" s="146" t="s">
        <v>6002</v>
      </c>
      <c r="T488" s="148">
        <v>50</v>
      </c>
      <c r="U488" s="148">
        <v>50</v>
      </c>
      <c r="V488" s="146" t="s">
        <v>5992</v>
      </c>
      <c r="W488" s="146" t="s">
        <v>5992</v>
      </c>
      <c r="X488" s="149">
        <v>300</v>
      </c>
      <c r="Y488" s="149">
        <v>300</v>
      </c>
      <c r="Z488" s="146" t="s">
        <v>5993</v>
      </c>
      <c r="AA488" s="150">
        <v>15000</v>
      </c>
      <c r="AB488" s="150">
        <v>0</v>
      </c>
      <c r="AC488" s="150">
        <v>1500</v>
      </c>
      <c r="AD488" s="151">
        <v>16500</v>
      </c>
      <c r="AE488" s="146" t="s">
        <v>5994</v>
      </c>
      <c r="AF488" s="146" t="s">
        <v>5993</v>
      </c>
      <c r="AG488" s="146" t="s">
        <v>5993</v>
      </c>
      <c r="AH488" s="146" t="s">
        <v>6853</v>
      </c>
      <c r="AI488" s="146" t="s">
        <v>5993</v>
      </c>
      <c r="AJ488" s="146" t="s">
        <v>5995</v>
      </c>
      <c r="AK488" s="146" t="s">
        <v>5996</v>
      </c>
      <c r="AL488" s="146" t="s">
        <v>6000</v>
      </c>
      <c r="AM488" s="138" t="s">
        <v>5993</v>
      </c>
      <c r="AN488" s="138" t="s">
        <v>6068</v>
      </c>
      <c r="AO488" s="138" t="s">
        <v>5993</v>
      </c>
      <c r="AP488" s="138" t="s">
        <v>5993</v>
      </c>
      <c r="AQ488" s="141">
        <v>50</v>
      </c>
      <c r="AR488">
        <v>0</v>
      </c>
      <c r="AS488" t="s">
        <v>7055</v>
      </c>
    </row>
    <row r="489" spans="1:45" s="138" customFormat="1">
      <c r="A489" s="146" t="s">
        <v>6851</v>
      </c>
      <c r="B489" s="147">
        <v>43728</v>
      </c>
      <c r="C489" s="146" t="s">
        <v>5978</v>
      </c>
      <c r="D489" s="146" t="s">
        <v>5979</v>
      </c>
      <c r="E489" s="146" t="s">
        <v>6852</v>
      </c>
      <c r="F489" s="146" t="s">
        <v>5980</v>
      </c>
      <c r="G489" s="146" t="s">
        <v>6068</v>
      </c>
      <c r="H489" s="146" t="s">
        <v>6069</v>
      </c>
      <c r="I489" s="146" t="s">
        <v>6070</v>
      </c>
      <c r="J489" s="146" t="s">
        <v>5983</v>
      </c>
      <c r="K489" s="146" t="s">
        <v>5984</v>
      </c>
      <c r="L489" s="146" t="s">
        <v>5985</v>
      </c>
      <c r="M489" s="146" t="s">
        <v>5986</v>
      </c>
      <c r="N489" s="146" t="s">
        <v>5983</v>
      </c>
      <c r="O489" s="146" t="s">
        <v>5987</v>
      </c>
      <c r="P489" s="146" t="s">
        <v>6016</v>
      </c>
      <c r="Q489" s="146" t="s">
        <v>6017</v>
      </c>
      <c r="R489" s="146" t="s">
        <v>6024</v>
      </c>
      <c r="S489" s="146" t="s">
        <v>6025</v>
      </c>
      <c r="T489" s="148">
        <v>100</v>
      </c>
      <c r="U489" s="148">
        <v>100</v>
      </c>
      <c r="V489" s="146" t="s">
        <v>5992</v>
      </c>
      <c r="W489" s="146" t="s">
        <v>5992</v>
      </c>
      <c r="X489" s="149">
        <v>300</v>
      </c>
      <c r="Y489" s="149">
        <v>300</v>
      </c>
      <c r="Z489" s="146" t="s">
        <v>5993</v>
      </c>
      <c r="AA489" s="150">
        <v>30000</v>
      </c>
      <c r="AB489" s="150">
        <v>0</v>
      </c>
      <c r="AC489" s="150">
        <v>3000</v>
      </c>
      <c r="AD489" s="151">
        <v>33000</v>
      </c>
      <c r="AE489" s="146" t="s">
        <v>5994</v>
      </c>
      <c r="AF489" s="146" t="s">
        <v>5993</v>
      </c>
      <c r="AG489" s="146" t="s">
        <v>5993</v>
      </c>
      <c r="AH489" s="146" t="s">
        <v>6853</v>
      </c>
      <c r="AI489" s="146" t="s">
        <v>5993</v>
      </c>
      <c r="AJ489" s="146" t="s">
        <v>5995</v>
      </c>
      <c r="AK489" s="146" t="s">
        <v>5996</v>
      </c>
      <c r="AL489" s="146" t="s">
        <v>6000</v>
      </c>
      <c r="AM489" s="138" t="s">
        <v>5993</v>
      </c>
      <c r="AN489" s="138" t="s">
        <v>6068</v>
      </c>
      <c r="AO489" s="138" t="s">
        <v>5993</v>
      </c>
      <c r="AP489" s="138" t="s">
        <v>5993</v>
      </c>
      <c r="AQ489" s="141">
        <v>100</v>
      </c>
      <c r="AR489">
        <v>0</v>
      </c>
      <c r="AS489" t="s">
        <v>7055</v>
      </c>
    </row>
    <row r="490" spans="1:45" s="138" customFormat="1">
      <c r="A490" s="146" t="s">
        <v>6854</v>
      </c>
      <c r="B490" s="147">
        <v>43728</v>
      </c>
      <c r="C490" s="146" t="s">
        <v>5978</v>
      </c>
      <c r="D490" s="146" t="s">
        <v>5979</v>
      </c>
      <c r="E490" s="146" t="s">
        <v>6855</v>
      </c>
      <c r="F490" s="146" t="s">
        <v>5980</v>
      </c>
      <c r="G490" s="146" t="s">
        <v>6068</v>
      </c>
      <c r="H490" s="146" t="s">
        <v>6069</v>
      </c>
      <c r="I490" s="146" t="s">
        <v>6070</v>
      </c>
      <c r="J490" s="146" t="s">
        <v>5983</v>
      </c>
      <c r="K490" s="146" t="s">
        <v>5984</v>
      </c>
      <c r="L490" s="146" t="s">
        <v>5985</v>
      </c>
      <c r="M490" s="146" t="s">
        <v>5986</v>
      </c>
      <c r="N490" s="146" t="s">
        <v>5983</v>
      </c>
      <c r="O490" s="146" t="s">
        <v>5987</v>
      </c>
      <c r="P490" s="146" t="s">
        <v>6016</v>
      </c>
      <c r="Q490" s="146" t="s">
        <v>6017</v>
      </c>
      <c r="R490" s="146" t="s">
        <v>5990</v>
      </c>
      <c r="S490" s="146" t="s">
        <v>5991</v>
      </c>
      <c r="T490" s="148">
        <v>500</v>
      </c>
      <c r="U490" s="148">
        <v>500</v>
      </c>
      <c r="V490" s="146" t="s">
        <v>5992</v>
      </c>
      <c r="W490" s="146" t="s">
        <v>5992</v>
      </c>
      <c r="X490" s="149">
        <v>173.4</v>
      </c>
      <c r="Y490" s="149">
        <v>173.4</v>
      </c>
      <c r="Z490" s="146" t="s">
        <v>5993</v>
      </c>
      <c r="AA490" s="150">
        <v>86700</v>
      </c>
      <c r="AB490" s="150">
        <v>-15300</v>
      </c>
      <c r="AC490" s="150">
        <v>8670</v>
      </c>
      <c r="AD490" s="151">
        <v>95370</v>
      </c>
      <c r="AE490" s="146" t="s">
        <v>5994</v>
      </c>
      <c r="AF490" s="146" t="s">
        <v>5993</v>
      </c>
      <c r="AG490" s="146" t="s">
        <v>5993</v>
      </c>
      <c r="AH490" s="146" t="s">
        <v>6856</v>
      </c>
      <c r="AI490" s="146" t="s">
        <v>5993</v>
      </c>
      <c r="AJ490" s="146" t="s">
        <v>5995</v>
      </c>
      <c r="AK490" s="146" t="s">
        <v>5996</v>
      </c>
      <c r="AL490" s="146" t="s">
        <v>6000</v>
      </c>
      <c r="AM490" s="138" t="s">
        <v>5993</v>
      </c>
      <c r="AN490" s="138" t="s">
        <v>6068</v>
      </c>
      <c r="AO490" s="138" t="s">
        <v>5993</v>
      </c>
      <c r="AP490" s="138" t="s">
        <v>5993</v>
      </c>
      <c r="AQ490" s="141">
        <v>500</v>
      </c>
      <c r="AR490">
        <v>0</v>
      </c>
      <c r="AS490" t="s">
        <v>7055</v>
      </c>
    </row>
    <row r="491" spans="1:45" s="138" customFormat="1">
      <c r="A491" s="146" t="s">
        <v>6854</v>
      </c>
      <c r="B491" s="147">
        <v>43728</v>
      </c>
      <c r="C491" s="146" t="s">
        <v>5978</v>
      </c>
      <c r="D491" s="146" t="s">
        <v>5979</v>
      </c>
      <c r="E491" s="146" t="s">
        <v>6855</v>
      </c>
      <c r="F491" s="146" t="s">
        <v>5980</v>
      </c>
      <c r="G491" s="146" t="s">
        <v>6068</v>
      </c>
      <c r="H491" s="146" t="s">
        <v>6069</v>
      </c>
      <c r="I491" s="146" t="s">
        <v>6070</v>
      </c>
      <c r="J491" s="146" t="s">
        <v>5983</v>
      </c>
      <c r="K491" s="146" t="s">
        <v>5984</v>
      </c>
      <c r="L491" s="146" t="s">
        <v>5985</v>
      </c>
      <c r="M491" s="146" t="s">
        <v>5986</v>
      </c>
      <c r="N491" s="146" t="s">
        <v>5983</v>
      </c>
      <c r="O491" s="146" t="s">
        <v>5987</v>
      </c>
      <c r="P491" s="146" t="s">
        <v>6016</v>
      </c>
      <c r="Q491" s="146" t="s">
        <v>6017</v>
      </c>
      <c r="R491" s="146" t="s">
        <v>5998</v>
      </c>
      <c r="S491" s="146" t="s">
        <v>5999</v>
      </c>
      <c r="T491" s="148">
        <v>130</v>
      </c>
      <c r="U491" s="148">
        <v>130</v>
      </c>
      <c r="V491" s="146" t="s">
        <v>5992</v>
      </c>
      <c r="W491" s="146" t="s">
        <v>5992</v>
      </c>
      <c r="X491" s="149">
        <v>300</v>
      </c>
      <c r="Y491" s="149">
        <v>300</v>
      </c>
      <c r="Z491" s="146" t="s">
        <v>5993</v>
      </c>
      <c r="AA491" s="150">
        <v>39000</v>
      </c>
      <c r="AB491" s="150">
        <v>0</v>
      </c>
      <c r="AC491" s="150">
        <v>3900</v>
      </c>
      <c r="AD491" s="151">
        <v>42900</v>
      </c>
      <c r="AE491" s="146" t="s">
        <v>5994</v>
      </c>
      <c r="AF491" s="146" t="s">
        <v>5993</v>
      </c>
      <c r="AG491" s="146" t="s">
        <v>5993</v>
      </c>
      <c r="AH491" s="146" t="s">
        <v>6856</v>
      </c>
      <c r="AI491" s="146" t="s">
        <v>5993</v>
      </c>
      <c r="AJ491" s="146" t="s">
        <v>5995</v>
      </c>
      <c r="AK491" s="146" t="s">
        <v>5996</v>
      </c>
      <c r="AL491" s="146" t="s">
        <v>6000</v>
      </c>
      <c r="AM491" s="138" t="s">
        <v>5993</v>
      </c>
      <c r="AN491" s="138" t="s">
        <v>6068</v>
      </c>
      <c r="AO491" s="138" t="s">
        <v>5993</v>
      </c>
      <c r="AP491" s="138" t="s">
        <v>5993</v>
      </c>
      <c r="AQ491" s="141">
        <v>130</v>
      </c>
      <c r="AR491">
        <v>0</v>
      </c>
      <c r="AS491" t="s">
        <v>7055</v>
      </c>
    </row>
    <row r="492" spans="1:45" s="138" customFormat="1">
      <c r="A492" s="146" t="s">
        <v>6854</v>
      </c>
      <c r="B492" s="147">
        <v>43728</v>
      </c>
      <c r="C492" s="146" t="s">
        <v>5978</v>
      </c>
      <c r="D492" s="146" t="s">
        <v>5979</v>
      </c>
      <c r="E492" s="146" t="s">
        <v>6855</v>
      </c>
      <c r="F492" s="146" t="s">
        <v>5980</v>
      </c>
      <c r="G492" s="146" t="s">
        <v>6068</v>
      </c>
      <c r="H492" s="146" t="s">
        <v>6069</v>
      </c>
      <c r="I492" s="146" t="s">
        <v>6070</v>
      </c>
      <c r="J492" s="146" t="s">
        <v>5983</v>
      </c>
      <c r="K492" s="146" t="s">
        <v>5984</v>
      </c>
      <c r="L492" s="146" t="s">
        <v>5985</v>
      </c>
      <c r="M492" s="146" t="s">
        <v>5986</v>
      </c>
      <c r="N492" s="146" t="s">
        <v>5983</v>
      </c>
      <c r="O492" s="146" t="s">
        <v>5987</v>
      </c>
      <c r="P492" s="146" t="s">
        <v>6016</v>
      </c>
      <c r="Q492" s="146" t="s">
        <v>6017</v>
      </c>
      <c r="R492" s="146" t="s">
        <v>6024</v>
      </c>
      <c r="S492" s="146" t="s">
        <v>6025</v>
      </c>
      <c r="T492" s="148">
        <v>100</v>
      </c>
      <c r="U492" s="148">
        <v>100</v>
      </c>
      <c r="V492" s="146" t="s">
        <v>5992</v>
      </c>
      <c r="W492" s="146" t="s">
        <v>5992</v>
      </c>
      <c r="X492" s="149">
        <v>300</v>
      </c>
      <c r="Y492" s="149">
        <v>300</v>
      </c>
      <c r="Z492" s="146" t="s">
        <v>5993</v>
      </c>
      <c r="AA492" s="150">
        <v>30000</v>
      </c>
      <c r="AB492" s="150">
        <v>0</v>
      </c>
      <c r="AC492" s="150">
        <v>3000</v>
      </c>
      <c r="AD492" s="151">
        <v>33000</v>
      </c>
      <c r="AE492" s="146" t="s">
        <v>5994</v>
      </c>
      <c r="AF492" s="146" t="s">
        <v>5993</v>
      </c>
      <c r="AG492" s="146" t="s">
        <v>5993</v>
      </c>
      <c r="AH492" s="146" t="s">
        <v>6856</v>
      </c>
      <c r="AI492" s="146" t="s">
        <v>5993</v>
      </c>
      <c r="AJ492" s="146" t="s">
        <v>5995</v>
      </c>
      <c r="AK492" s="146" t="s">
        <v>5996</v>
      </c>
      <c r="AL492" s="146" t="s">
        <v>6000</v>
      </c>
      <c r="AM492" s="138" t="s">
        <v>5993</v>
      </c>
      <c r="AN492" s="138" t="s">
        <v>6068</v>
      </c>
      <c r="AO492" s="138" t="s">
        <v>5993</v>
      </c>
      <c r="AP492" s="138" t="s">
        <v>5993</v>
      </c>
      <c r="AQ492" s="141">
        <v>100</v>
      </c>
      <c r="AR492">
        <v>0</v>
      </c>
      <c r="AS492" t="s">
        <v>7055</v>
      </c>
    </row>
    <row r="493" spans="1:45" s="138" customFormat="1">
      <c r="A493" s="146" t="s">
        <v>6857</v>
      </c>
      <c r="B493" s="147">
        <v>43728</v>
      </c>
      <c r="C493" s="146" t="s">
        <v>5978</v>
      </c>
      <c r="D493" s="146" t="s">
        <v>5979</v>
      </c>
      <c r="E493" s="146" t="s">
        <v>6858</v>
      </c>
      <c r="F493" s="146" t="s">
        <v>5980</v>
      </c>
      <c r="G493" s="146" t="s">
        <v>6068</v>
      </c>
      <c r="H493" s="146" t="s">
        <v>6069</v>
      </c>
      <c r="I493" s="146" t="s">
        <v>6070</v>
      </c>
      <c r="J493" s="146" t="s">
        <v>5983</v>
      </c>
      <c r="K493" s="146" t="s">
        <v>5984</v>
      </c>
      <c r="L493" s="146" t="s">
        <v>5985</v>
      </c>
      <c r="M493" s="146" t="s">
        <v>5986</v>
      </c>
      <c r="N493" s="146" t="s">
        <v>5983</v>
      </c>
      <c r="O493" s="146" t="s">
        <v>5987</v>
      </c>
      <c r="P493" s="146" t="s">
        <v>6016</v>
      </c>
      <c r="Q493" s="146" t="s">
        <v>6017</v>
      </c>
      <c r="R493" s="146" t="s">
        <v>5990</v>
      </c>
      <c r="S493" s="146" t="s">
        <v>5991</v>
      </c>
      <c r="T493" s="148">
        <v>970</v>
      </c>
      <c r="U493" s="148">
        <v>970</v>
      </c>
      <c r="V493" s="146" t="s">
        <v>5992</v>
      </c>
      <c r="W493" s="146" t="s">
        <v>5992</v>
      </c>
      <c r="X493" s="149">
        <v>173.4</v>
      </c>
      <c r="Y493" s="149">
        <v>173.4</v>
      </c>
      <c r="Z493" s="146" t="s">
        <v>5993</v>
      </c>
      <c r="AA493" s="150">
        <v>168198</v>
      </c>
      <c r="AB493" s="150">
        <v>-29682</v>
      </c>
      <c r="AC493" s="150">
        <v>16819.8</v>
      </c>
      <c r="AD493" s="151">
        <v>185017.8</v>
      </c>
      <c r="AE493" s="146" t="s">
        <v>5994</v>
      </c>
      <c r="AF493" s="146" t="s">
        <v>5993</v>
      </c>
      <c r="AG493" s="146" t="s">
        <v>5993</v>
      </c>
      <c r="AH493" s="146" t="s">
        <v>6859</v>
      </c>
      <c r="AI493" s="146" t="s">
        <v>5993</v>
      </c>
      <c r="AJ493" s="146" t="s">
        <v>5995</v>
      </c>
      <c r="AK493" s="146" t="s">
        <v>5996</v>
      </c>
      <c r="AL493" s="146" t="s">
        <v>6000</v>
      </c>
      <c r="AM493" s="138" t="s">
        <v>5993</v>
      </c>
      <c r="AN493" s="138" t="s">
        <v>6068</v>
      </c>
      <c r="AO493" s="138" t="s">
        <v>5993</v>
      </c>
      <c r="AP493" s="138" t="s">
        <v>5993</v>
      </c>
      <c r="AQ493" s="141">
        <v>970</v>
      </c>
      <c r="AR493">
        <v>0</v>
      </c>
      <c r="AS493" t="s">
        <v>7055</v>
      </c>
    </row>
    <row r="494" spans="1:45" s="138" customFormat="1">
      <c r="A494" s="146" t="s">
        <v>6860</v>
      </c>
      <c r="B494" s="147">
        <v>43728</v>
      </c>
      <c r="C494" s="146" t="s">
        <v>5978</v>
      </c>
      <c r="D494" s="146" t="s">
        <v>5979</v>
      </c>
      <c r="E494" s="146" t="s">
        <v>6861</v>
      </c>
      <c r="F494" s="146" t="s">
        <v>5980</v>
      </c>
      <c r="G494" s="146" t="s">
        <v>5981</v>
      </c>
      <c r="H494" s="146" t="s">
        <v>5299</v>
      </c>
      <c r="I494" s="146" t="s">
        <v>5982</v>
      </c>
      <c r="J494" s="146" t="s">
        <v>5983</v>
      </c>
      <c r="K494" s="146" t="s">
        <v>6516</v>
      </c>
      <c r="L494" s="146" t="s">
        <v>6517</v>
      </c>
      <c r="M494" s="146" t="s">
        <v>5986</v>
      </c>
      <c r="N494" s="146" t="s">
        <v>5983</v>
      </c>
      <c r="O494" s="146" t="s">
        <v>5987</v>
      </c>
      <c r="P494" s="146" t="s">
        <v>5988</v>
      </c>
      <c r="Q494" s="146" t="s">
        <v>5989</v>
      </c>
      <c r="R494" s="146" t="s">
        <v>6018</v>
      </c>
      <c r="S494" s="146" t="s">
        <v>6019</v>
      </c>
      <c r="T494" s="148">
        <v>1000</v>
      </c>
      <c r="U494" s="148">
        <v>1000</v>
      </c>
      <c r="V494" s="146" t="s">
        <v>5992</v>
      </c>
      <c r="W494" s="146" t="s">
        <v>5992</v>
      </c>
      <c r="X494" s="149">
        <v>104.23699999999999</v>
      </c>
      <c r="Y494" s="149">
        <v>104.23699999999999</v>
      </c>
      <c r="Z494" s="146" t="s">
        <v>5993</v>
      </c>
      <c r="AA494" s="150">
        <v>104236.5</v>
      </c>
      <c r="AB494" s="150">
        <v>-34745.5</v>
      </c>
      <c r="AC494" s="150">
        <v>10423.65</v>
      </c>
      <c r="AD494" s="151">
        <v>114660.15</v>
      </c>
      <c r="AE494" s="146" t="s">
        <v>5994</v>
      </c>
      <c r="AF494" s="146" t="s">
        <v>5993</v>
      </c>
      <c r="AG494" s="146" t="s">
        <v>5993</v>
      </c>
      <c r="AH494" s="146" t="s">
        <v>6862</v>
      </c>
      <c r="AI494" s="146" t="s">
        <v>5993</v>
      </c>
      <c r="AJ494" s="146" t="s">
        <v>5995</v>
      </c>
      <c r="AK494" s="146" t="s">
        <v>5996</v>
      </c>
      <c r="AL494" s="146" t="s">
        <v>6000</v>
      </c>
      <c r="AM494" s="138" t="s">
        <v>5993</v>
      </c>
      <c r="AN494" s="138" t="s">
        <v>5981</v>
      </c>
      <c r="AO494" s="138" t="s">
        <v>5993</v>
      </c>
      <c r="AP494" s="138" t="s">
        <v>5993</v>
      </c>
      <c r="AQ494" s="141">
        <v>1000</v>
      </c>
      <c r="AR494">
        <v>0</v>
      </c>
      <c r="AS494" t="s">
        <v>27</v>
      </c>
    </row>
    <row r="495" spans="1:45" s="138" customFormat="1">
      <c r="A495" s="146" t="s">
        <v>6860</v>
      </c>
      <c r="B495" s="147">
        <v>43728</v>
      </c>
      <c r="C495" s="146" t="s">
        <v>5978</v>
      </c>
      <c r="D495" s="146" t="s">
        <v>5979</v>
      </c>
      <c r="E495" s="146" t="s">
        <v>6861</v>
      </c>
      <c r="F495" s="146" t="s">
        <v>5980</v>
      </c>
      <c r="G495" s="146" t="s">
        <v>5981</v>
      </c>
      <c r="H495" s="146" t="s">
        <v>5299</v>
      </c>
      <c r="I495" s="146" t="s">
        <v>5982</v>
      </c>
      <c r="J495" s="146" t="s">
        <v>5983</v>
      </c>
      <c r="K495" s="146" t="s">
        <v>6516</v>
      </c>
      <c r="L495" s="146" t="s">
        <v>6517</v>
      </c>
      <c r="M495" s="146" t="s">
        <v>5986</v>
      </c>
      <c r="N495" s="146" t="s">
        <v>5983</v>
      </c>
      <c r="O495" s="146" t="s">
        <v>5987</v>
      </c>
      <c r="P495" s="146" t="s">
        <v>5988</v>
      </c>
      <c r="Q495" s="146" t="s">
        <v>5989</v>
      </c>
      <c r="R495" s="146" t="s">
        <v>5998</v>
      </c>
      <c r="S495" s="146" t="s">
        <v>5999</v>
      </c>
      <c r="T495" s="148">
        <v>260</v>
      </c>
      <c r="U495" s="148">
        <v>260</v>
      </c>
      <c r="V495" s="146" t="s">
        <v>5992</v>
      </c>
      <c r="W495" s="146" t="s">
        <v>5992</v>
      </c>
      <c r="X495" s="149">
        <v>232.05</v>
      </c>
      <c r="Y495" s="149">
        <v>232.05</v>
      </c>
      <c r="Z495" s="146" t="s">
        <v>5993</v>
      </c>
      <c r="AA495" s="150">
        <v>60333</v>
      </c>
      <c r="AB495" s="150">
        <v>-10647</v>
      </c>
      <c r="AC495" s="150">
        <v>6033.3</v>
      </c>
      <c r="AD495" s="151">
        <v>66366.3</v>
      </c>
      <c r="AE495" s="146" t="s">
        <v>5994</v>
      </c>
      <c r="AF495" s="146" t="s">
        <v>5993</v>
      </c>
      <c r="AG495" s="146" t="s">
        <v>5993</v>
      </c>
      <c r="AH495" s="146" t="s">
        <v>6862</v>
      </c>
      <c r="AI495" s="146" t="s">
        <v>5993</v>
      </c>
      <c r="AJ495" s="146" t="s">
        <v>5995</v>
      </c>
      <c r="AK495" s="146" t="s">
        <v>5996</v>
      </c>
      <c r="AL495" s="146" t="s">
        <v>6000</v>
      </c>
      <c r="AM495" s="138" t="s">
        <v>5993</v>
      </c>
      <c r="AN495" s="138" t="s">
        <v>5981</v>
      </c>
      <c r="AO495" s="138" t="s">
        <v>5993</v>
      </c>
      <c r="AP495" s="138" t="s">
        <v>5993</v>
      </c>
      <c r="AQ495" s="141">
        <v>260</v>
      </c>
      <c r="AR495">
        <v>0</v>
      </c>
      <c r="AS495" t="s">
        <v>27</v>
      </c>
    </row>
    <row r="496" spans="1:45" s="138" customFormat="1">
      <c r="A496" s="146" t="s">
        <v>6863</v>
      </c>
      <c r="B496" s="147">
        <v>43728</v>
      </c>
      <c r="C496" s="146" t="s">
        <v>5978</v>
      </c>
      <c r="D496" s="146" t="s">
        <v>5979</v>
      </c>
      <c r="E496" s="146" t="s">
        <v>6864</v>
      </c>
      <c r="F496" s="146" t="s">
        <v>5980</v>
      </c>
      <c r="G496" s="146" t="s">
        <v>5981</v>
      </c>
      <c r="H496" s="146" t="s">
        <v>5299</v>
      </c>
      <c r="I496" s="146" t="s">
        <v>5982</v>
      </c>
      <c r="J496" s="146" t="s">
        <v>5983</v>
      </c>
      <c r="K496" s="146" t="s">
        <v>6516</v>
      </c>
      <c r="L496" s="146" t="s">
        <v>6517</v>
      </c>
      <c r="M496" s="146" t="s">
        <v>5986</v>
      </c>
      <c r="N496" s="146" t="s">
        <v>5983</v>
      </c>
      <c r="O496" s="146" t="s">
        <v>5987</v>
      </c>
      <c r="P496" s="146" t="s">
        <v>5988</v>
      </c>
      <c r="Q496" s="146" t="s">
        <v>5989</v>
      </c>
      <c r="R496" s="146" t="s">
        <v>5998</v>
      </c>
      <c r="S496" s="146" t="s">
        <v>5999</v>
      </c>
      <c r="T496" s="148">
        <v>40</v>
      </c>
      <c r="U496" s="148">
        <v>40</v>
      </c>
      <c r="V496" s="146" t="s">
        <v>5992</v>
      </c>
      <c r="W496" s="146" t="s">
        <v>5992</v>
      </c>
      <c r="X496" s="149">
        <v>232.05</v>
      </c>
      <c r="Y496" s="149">
        <v>232.05</v>
      </c>
      <c r="Z496" s="146" t="s">
        <v>5993</v>
      </c>
      <c r="AA496" s="150">
        <v>9282</v>
      </c>
      <c r="AB496" s="150">
        <v>-1638</v>
      </c>
      <c r="AC496" s="150">
        <v>928.2</v>
      </c>
      <c r="AD496" s="151">
        <v>10210.200000000001</v>
      </c>
      <c r="AE496" s="146" t="s">
        <v>5994</v>
      </c>
      <c r="AF496" s="146" t="s">
        <v>5993</v>
      </c>
      <c r="AG496" s="146" t="s">
        <v>5993</v>
      </c>
      <c r="AH496" s="146" t="s">
        <v>6865</v>
      </c>
      <c r="AI496" s="146" t="s">
        <v>5993</v>
      </c>
      <c r="AJ496" s="146" t="s">
        <v>5995</v>
      </c>
      <c r="AK496" s="146" t="s">
        <v>5996</v>
      </c>
      <c r="AL496" s="146" t="s">
        <v>6000</v>
      </c>
      <c r="AM496" s="138" t="s">
        <v>5993</v>
      </c>
      <c r="AN496" s="138" t="s">
        <v>5981</v>
      </c>
      <c r="AO496" s="138" t="s">
        <v>5993</v>
      </c>
      <c r="AP496" s="138" t="s">
        <v>5993</v>
      </c>
      <c r="AQ496" s="141">
        <v>40</v>
      </c>
      <c r="AR496">
        <v>0</v>
      </c>
      <c r="AS496" t="s">
        <v>27</v>
      </c>
    </row>
    <row r="497" spans="1:45" s="138" customFormat="1">
      <c r="A497" s="146" t="s">
        <v>6866</v>
      </c>
      <c r="B497" s="147">
        <v>43731</v>
      </c>
      <c r="C497" s="146" t="s">
        <v>5978</v>
      </c>
      <c r="D497" s="146" t="s">
        <v>5979</v>
      </c>
      <c r="E497" s="146" t="s">
        <v>6867</v>
      </c>
      <c r="F497" s="146" t="s">
        <v>5980</v>
      </c>
      <c r="G497" s="146" t="s">
        <v>6046</v>
      </c>
      <c r="H497" s="146" t="s">
        <v>6047</v>
      </c>
      <c r="I497" s="146" t="s">
        <v>6048</v>
      </c>
      <c r="J497" s="146" t="s">
        <v>5983</v>
      </c>
      <c r="K497" s="146" t="s">
        <v>5984</v>
      </c>
      <c r="L497" s="146" t="s">
        <v>5985</v>
      </c>
      <c r="M497" s="146" t="s">
        <v>5986</v>
      </c>
      <c r="N497" s="146" t="s">
        <v>5983</v>
      </c>
      <c r="O497" s="146" t="s">
        <v>5987</v>
      </c>
      <c r="P497" s="146" t="s">
        <v>6016</v>
      </c>
      <c r="Q497" s="146" t="s">
        <v>6017</v>
      </c>
      <c r="R497" s="146" t="s">
        <v>6018</v>
      </c>
      <c r="S497" s="146" t="s">
        <v>6019</v>
      </c>
      <c r="T497" s="148">
        <v>30</v>
      </c>
      <c r="U497" s="148">
        <v>30</v>
      </c>
      <c r="V497" s="146" t="s">
        <v>5992</v>
      </c>
      <c r="W497" s="146" t="s">
        <v>5992</v>
      </c>
      <c r="X497" s="149">
        <v>155.45500000000001</v>
      </c>
      <c r="Y497" s="149">
        <v>155.45500000000001</v>
      </c>
      <c r="Z497" s="146" t="s">
        <v>5993</v>
      </c>
      <c r="AA497" s="150">
        <v>4663.6499999999996</v>
      </c>
      <c r="AB497" s="150">
        <v>0</v>
      </c>
      <c r="AC497" s="150">
        <v>466.36399999999998</v>
      </c>
      <c r="AD497" s="151">
        <v>5130.0140000000001</v>
      </c>
      <c r="AE497" s="146" t="s">
        <v>5994</v>
      </c>
      <c r="AF497" s="146" t="s">
        <v>5993</v>
      </c>
      <c r="AG497" s="146" t="s">
        <v>5993</v>
      </c>
      <c r="AH497" s="146" t="s">
        <v>6868</v>
      </c>
      <c r="AI497" s="146" t="s">
        <v>5993</v>
      </c>
      <c r="AJ497" s="146" t="s">
        <v>5995</v>
      </c>
      <c r="AK497" s="146" t="s">
        <v>5996</v>
      </c>
      <c r="AL497" s="146" t="s">
        <v>6000</v>
      </c>
      <c r="AM497" s="138" t="s">
        <v>13</v>
      </c>
      <c r="AN497" s="138" t="s">
        <v>6046</v>
      </c>
      <c r="AO497" s="138" t="s">
        <v>5993</v>
      </c>
      <c r="AP497" s="138" t="s">
        <v>5993</v>
      </c>
      <c r="AQ497" s="141">
        <v>30</v>
      </c>
      <c r="AR497" t="s">
        <v>94</v>
      </c>
      <c r="AS497" t="s">
        <v>72</v>
      </c>
    </row>
    <row r="498" spans="1:45" s="138" customFormat="1">
      <c r="A498" s="146" t="s">
        <v>6866</v>
      </c>
      <c r="B498" s="147">
        <v>43731</v>
      </c>
      <c r="C498" s="146" t="s">
        <v>5978</v>
      </c>
      <c r="D498" s="146" t="s">
        <v>5979</v>
      </c>
      <c r="E498" s="146" t="s">
        <v>6867</v>
      </c>
      <c r="F498" s="146" t="s">
        <v>5980</v>
      </c>
      <c r="G498" s="146" t="s">
        <v>6046</v>
      </c>
      <c r="H498" s="146" t="s">
        <v>6047</v>
      </c>
      <c r="I498" s="146" t="s">
        <v>6048</v>
      </c>
      <c r="J498" s="146" t="s">
        <v>5983</v>
      </c>
      <c r="K498" s="146" t="s">
        <v>5984</v>
      </c>
      <c r="L498" s="146" t="s">
        <v>5985</v>
      </c>
      <c r="M498" s="146" t="s">
        <v>5986</v>
      </c>
      <c r="N498" s="146" t="s">
        <v>5983</v>
      </c>
      <c r="O498" s="146" t="s">
        <v>5987</v>
      </c>
      <c r="P498" s="146" t="s">
        <v>6016</v>
      </c>
      <c r="Q498" s="146" t="s">
        <v>6017</v>
      </c>
      <c r="R498" s="146" t="s">
        <v>6044</v>
      </c>
      <c r="S498" s="146" t="s">
        <v>6045</v>
      </c>
      <c r="T498" s="148">
        <v>5</v>
      </c>
      <c r="U498" s="148">
        <v>5</v>
      </c>
      <c r="V498" s="146" t="s">
        <v>5992</v>
      </c>
      <c r="W498" s="146" t="s">
        <v>5992</v>
      </c>
      <c r="X498" s="149">
        <v>213.273</v>
      </c>
      <c r="Y498" s="149">
        <v>213.273</v>
      </c>
      <c r="Z498" s="146" t="s">
        <v>5993</v>
      </c>
      <c r="AA498" s="150">
        <v>1066.365</v>
      </c>
      <c r="AB498" s="150">
        <v>0</v>
      </c>
      <c r="AC498" s="150">
        <v>106.637</v>
      </c>
      <c r="AD498" s="151">
        <v>1173.002</v>
      </c>
      <c r="AE498" s="146" t="s">
        <v>5994</v>
      </c>
      <c r="AF498" s="146" t="s">
        <v>5993</v>
      </c>
      <c r="AG498" s="146" t="s">
        <v>5993</v>
      </c>
      <c r="AH498" s="146" t="s">
        <v>6868</v>
      </c>
      <c r="AI498" s="146" t="s">
        <v>5993</v>
      </c>
      <c r="AJ498" s="146" t="s">
        <v>5995</v>
      </c>
      <c r="AK498" s="146" t="s">
        <v>5996</v>
      </c>
      <c r="AL498" s="146" t="s">
        <v>6000</v>
      </c>
      <c r="AM498" s="138" t="s">
        <v>13</v>
      </c>
      <c r="AN498" s="138" t="s">
        <v>6046</v>
      </c>
      <c r="AO498" s="138" t="s">
        <v>5993</v>
      </c>
      <c r="AP498" s="138" t="s">
        <v>5993</v>
      </c>
      <c r="AQ498" s="141">
        <v>5</v>
      </c>
      <c r="AR498" t="s">
        <v>94</v>
      </c>
      <c r="AS498" t="s">
        <v>72</v>
      </c>
    </row>
    <row r="499" spans="1:45" s="138" customFormat="1">
      <c r="A499" s="146" t="s">
        <v>6866</v>
      </c>
      <c r="B499" s="147">
        <v>43731</v>
      </c>
      <c r="C499" s="146" t="s">
        <v>5978</v>
      </c>
      <c r="D499" s="146" t="s">
        <v>5979</v>
      </c>
      <c r="E499" s="146" t="s">
        <v>6867</v>
      </c>
      <c r="F499" s="146" t="s">
        <v>5980</v>
      </c>
      <c r="G499" s="146" t="s">
        <v>6046</v>
      </c>
      <c r="H499" s="146" t="s">
        <v>6047</v>
      </c>
      <c r="I499" s="146" t="s">
        <v>6048</v>
      </c>
      <c r="J499" s="146" t="s">
        <v>5983</v>
      </c>
      <c r="K499" s="146" t="s">
        <v>5984</v>
      </c>
      <c r="L499" s="146" t="s">
        <v>5985</v>
      </c>
      <c r="M499" s="146" t="s">
        <v>5986</v>
      </c>
      <c r="N499" s="146" t="s">
        <v>5983</v>
      </c>
      <c r="O499" s="146" t="s">
        <v>5987</v>
      </c>
      <c r="P499" s="146" t="s">
        <v>6016</v>
      </c>
      <c r="Q499" s="146" t="s">
        <v>6017</v>
      </c>
      <c r="R499" s="146" t="s">
        <v>6001</v>
      </c>
      <c r="S499" s="146" t="s">
        <v>6002</v>
      </c>
      <c r="T499" s="148">
        <v>2</v>
      </c>
      <c r="U499" s="148">
        <v>2</v>
      </c>
      <c r="V499" s="146" t="s">
        <v>5992</v>
      </c>
      <c r="W499" s="146" t="s">
        <v>5992</v>
      </c>
      <c r="X499" s="149">
        <v>300</v>
      </c>
      <c r="Y499" s="149">
        <v>300</v>
      </c>
      <c r="Z499" s="146" t="s">
        <v>5993</v>
      </c>
      <c r="AA499" s="150">
        <v>600</v>
      </c>
      <c r="AB499" s="150">
        <v>0</v>
      </c>
      <c r="AC499" s="150">
        <v>60</v>
      </c>
      <c r="AD499" s="151">
        <v>660</v>
      </c>
      <c r="AE499" s="146" t="s">
        <v>5994</v>
      </c>
      <c r="AF499" s="146" t="s">
        <v>5993</v>
      </c>
      <c r="AG499" s="146" t="s">
        <v>5993</v>
      </c>
      <c r="AH499" s="146" t="s">
        <v>6868</v>
      </c>
      <c r="AI499" s="146" t="s">
        <v>5993</v>
      </c>
      <c r="AJ499" s="146" t="s">
        <v>5995</v>
      </c>
      <c r="AK499" s="146" t="s">
        <v>5996</v>
      </c>
      <c r="AL499" s="146" t="s">
        <v>6000</v>
      </c>
      <c r="AM499" s="138" t="s">
        <v>13</v>
      </c>
      <c r="AN499" s="138" t="s">
        <v>6046</v>
      </c>
      <c r="AO499" s="138" t="s">
        <v>5993</v>
      </c>
      <c r="AP499" s="138" t="s">
        <v>5993</v>
      </c>
      <c r="AQ499" s="141">
        <v>2</v>
      </c>
      <c r="AR499" t="s">
        <v>94</v>
      </c>
      <c r="AS499" t="s">
        <v>72</v>
      </c>
    </row>
    <row r="500" spans="1:45" s="138" customFormat="1">
      <c r="A500" s="146" t="s">
        <v>6866</v>
      </c>
      <c r="B500" s="147">
        <v>43731</v>
      </c>
      <c r="C500" s="146" t="s">
        <v>5978</v>
      </c>
      <c r="D500" s="146" t="s">
        <v>5979</v>
      </c>
      <c r="E500" s="146" t="s">
        <v>6867</v>
      </c>
      <c r="F500" s="146" t="s">
        <v>5980</v>
      </c>
      <c r="G500" s="146" t="s">
        <v>6046</v>
      </c>
      <c r="H500" s="146" t="s">
        <v>6047</v>
      </c>
      <c r="I500" s="146" t="s">
        <v>6048</v>
      </c>
      <c r="J500" s="146" t="s">
        <v>5983</v>
      </c>
      <c r="K500" s="146" t="s">
        <v>5984</v>
      </c>
      <c r="L500" s="146" t="s">
        <v>5985</v>
      </c>
      <c r="M500" s="146" t="s">
        <v>5986</v>
      </c>
      <c r="N500" s="146" t="s">
        <v>5983</v>
      </c>
      <c r="O500" s="146" t="s">
        <v>5987</v>
      </c>
      <c r="P500" s="146" t="s">
        <v>6016</v>
      </c>
      <c r="Q500" s="146" t="s">
        <v>6017</v>
      </c>
      <c r="R500" s="146" t="s">
        <v>5990</v>
      </c>
      <c r="S500" s="146" t="s">
        <v>5991</v>
      </c>
      <c r="T500" s="148">
        <v>5</v>
      </c>
      <c r="U500" s="148">
        <v>5</v>
      </c>
      <c r="V500" s="146" t="s">
        <v>5992</v>
      </c>
      <c r="W500" s="146" t="s">
        <v>5992</v>
      </c>
      <c r="X500" s="149">
        <v>213.273</v>
      </c>
      <c r="Y500" s="149">
        <v>213.273</v>
      </c>
      <c r="Z500" s="146" t="s">
        <v>5993</v>
      </c>
      <c r="AA500" s="150">
        <v>1066.365</v>
      </c>
      <c r="AB500" s="150">
        <v>0</v>
      </c>
      <c r="AC500" s="150">
        <v>106.637</v>
      </c>
      <c r="AD500" s="151">
        <v>1173.002</v>
      </c>
      <c r="AE500" s="146" t="s">
        <v>5994</v>
      </c>
      <c r="AF500" s="146" t="s">
        <v>5993</v>
      </c>
      <c r="AG500" s="146" t="s">
        <v>5993</v>
      </c>
      <c r="AH500" s="146" t="s">
        <v>6868</v>
      </c>
      <c r="AI500" s="146" t="s">
        <v>5993</v>
      </c>
      <c r="AJ500" s="146" t="s">
        <v>5995</v>
      </c>
      <c r="AK500" s="146" t="s">
        <v>5996</v>
      </c>
      <c r="AL500" s="146" t="s">
        <v>6000</v>
      </c>
      <c r="AM500" s="138" t="s">
        <v>13</v>
      </c>
      <c r="AN500" s="138" t="s">
        <v>6046</v>
      </c>
      <c r="AO500" s="138" t="s">
        <v>5993</v>
      </c>
      <c r="AP500" s="138" t="s">
        <v>5993</v>
      </c>
      <c r="AQ500" s="141">
        <v>5</v>
      </c>
      <c r="AR500" t="s">
        <v>94</v>
      </c>
      <c r="AS500" t="s">
        <v>72</v>
      </c>
    </row>
    <row r="501" spans="1:45" s="138" customFormat="1">
      <c r="A501" s="146" t="s">
        <v>6869</v>
      </c>
      <c r="B501" s="147">
        <v>43731</v>
      </c>
      <c r="C501" s="146" t="s">
        <v>5978</v>
      </c>
      <c r="D501" s="146" t="s">
        <v>5979</v>
      </c>
      <c r="E501" s="146" t="s">
        <v>6870</v>
      </c>
      <c r="F501" s="146" t="s">
        <v>5980</v>
      </c>
      <c r="G501" s="146" t="s">
        <v>6095</v>
      </c>
      <c r="H501" s="146" t="s">
        <v>6096</v>
      </c>
      <c r="I501" s="146" t="s">
        <v>6097</v>
      </c>
      <c r="J501" s="146" t="s">
        <v>5983</v>
      </c>
      <c r="K501" s="146" t="s">
        <v>5984</v>
      </c>
      <c r="L501" s="146" t="s">
        <v>5985</v>
      </c>
      <c r="M501" s="146" t="s">
        <v>5986</v>
      </c>
      <c r="N501" s="146" t="s">
        <v>5983</v>
      </c>
      <c r="O501" s="146" t="s">
        <v>5987</v>
      </c>
      <c r="P501" s="146" t="s">
        <v>6016</v>
      </c>
      <c r="Q501" s="146" t="s">
        <v>6017</v>
      </c>
      <c r="R501" s="146" t="s">
        <v>6018</v>
      </c>
      <c r="S501" s="146" t="s">
        <v>6019</v>
      </c>
      <c r="T501" s="148">
        <v>25</v>
      </c>
      <c r="U501" s="148">
        <v>25</v>
      </c>
      <c r="V501" s="146" t="s">
        <v>5992</v>
      </c>
      <c r="W501" s="146" t="s">
        <v>5992</v>
      </c>
      <c r="X501" s="149">
        <v>119.7</v>
      </c>
      <c r="Y501" s="149">
        <v>119.7</v>
      </c>
      <c r="Z501" s="146" t="s">
        <v>5993</v>
      </c>
      <c r="AA501" s="150">
        <v>2992.509</v>
      </c>
      <c r="AB501" s="150">
        <v>-893.86599999999999</v>
      </c>
      <c r="AC501" s="150">
        <v>299.25099999999998</v>
      </c>
      <c r="AD501" s="151">
        <v>3291.76</v>
      </c>
      <c r="AE501" s="146" t="s">
        <v>5994</v>
      </c>
      <c r="AF501" s="146" t="s">
        <v>5993</v>
      </c>
      <c r="AG501" s="146" t="s">
        <v>5993</v>
      </c>
      <c r="AH501" s="146" t="s">
        <v>6871</v>
      </c>
      <c r="AI501" s="146" t="s">
        <v>5993</v>
      </c>
      <c r="AJ501" s="146" t="s">
        <v>5995</v>
      </c>
      <c r="AK501" s="146" t="s">
        <v>5996</v>
      </c>
      <c r="AL501" s="146" t="s">
        <v>6000</v>
      </c>
      <c r="AM501" s="138" t="s">
        <v>13</v>
      </c>
      <c r="AN501" s="138" t="s">
        <v>6095</v>
      </c>
      <c r="AO501" s="138" t="s">
        <v>5993</v>
      </c>
      <c r="AP501" s="138" t="s">
        <v>5993</v>
      </c>
      <c r="AQ501" s="141">
        <v>25</v>
      </c>
      <c r="AR501" t="s">
        <v>95</v>
      </c>
      <c r="AS501" t="s">
        <v>72</v>
      </c>
    </row>
    <row r="502" spans="1:45" s="138" customFormat="1">
      <c r="A502" s="146" t="s">
        <v>6869</v>
      </c>
      <c r="B502" s="147">
        <v>43731</v>
      </c>
      <c r="C502" s="146" t="s">
        <v>5978</v>
      </c>
      <c r="D502" s="146" t="s">
        <v>5979</v>
      </c>
      <c r="E502" s="146" t="s">
        <v>6870</v>
      </c>
      <c r="F502" s="146" t="s">
        <v>5980</v>
      </c>
      <c r="G502" s="146" t="s">
        <v>6095</v>
      </c>
      <c r="H502" s="146" t="s">
        <v>6096</v>
      </c>
      <c r="I502" s="146" t="s">
        <v>6097</v>
      </c>
      <c r="J502" s="146" t="s">
        <v>5983</v>
      </c>
      <c r="K502" s="146" t="s">
        <v>5984</v>
      </c>
      <c r="L502" s="146" t="s">
        <v>5985</v>
      </c>
      <c r="M502" s="146" t="s">
        <v>5986</v>
      </c>
      <c r="N502" s="146" t="s">
        <v>5983</v>
      </c>
      <c r="O502" s="146" t="s">
        <v>5987</v>
      </c>
      <c r="P502" s="146" t="s">
        <v>6016</v>
      </c>
      <c r="Q502" s="146" t="s">
        <v>6017</v>
      </c>
      <c r="R502" s="146" t="s">
        <v>6008</v>
      </c>
      <c r="S502" s="146" t="s">
        <v>6009</v>
      </c>
      <c r="T502" s="148">
        <v>1</v>
      </c>
      <c r="U502" s="148">
        <v>1</v>
      </c>
      <c r="V502" s="146" t="s">
        <v>5992</v>
      </c>
      <c r="W502" s="146" t="s">
        <v>5992</v>
      </c>
      <c r="X502" s="149">
        <v>340</v>
      </c>
      <c r="Y502" s="149">
        <v>340</v>
      </c>
      <c r="Z502" s="146" t="s">
        <v>5993</v>
      </c>
      <c r="AA502" s="150">
        <v>340</v>
      </c>
      <c r="AB502" s="150">
        <v>0</v>
      </c>
      <c r="AC502" s="150">
        <v>34</v>
      </c>
      <c r="AD502" s="151">
        <v>374</v>
      </c>
      <c r="AE502" s="146" t="s">
        <v>5994</v>
      </c>
      <c r="AF502" s="146" t="s">
        <v>5993</v>
      </c>
      <c r="AG502" s="146" t="s">
        <v>5993</v>
      </c>
      <c r="AH502" s="146" t="s">
        <v>6871</v>
      </c>
      <c r="AI502" s="146" t="s">
        <v>5993</v>
      </c>
      <c r="AJ502" s="146" t="s">
        <v>5995</v>
      </c>
      <c r="AK502" s="146" t="s">
        <v>5996</v>
      </c>
      <c r="AL502" s="146" t="s">
        <v>6000</v>
      </c>
      <c r="AM502" s="138" t="s">
        <v>13</v>
      </c>
      <c r="AN502" s="138" t="s">
        <v>6095</v>
      </c>
      <c r="AO502" s="138" t="s">
        <v>5993</v>
      </c>
      <c r="AP502" s="138" t="s">
        <v>5993</v>
      </c>
      <c r="AQ502" s="141">
        <v>1</v>
      </c>
      <c r="AR502" t="s">
        <v>95</v>
      </c>
      <c r="AS502" t="s">
        <v>72</v>
      </c>
    </row>
    <row r="503" spans="1:45" s="138" customFormat="1">
      <c r="A503" s="146" t="s">
        <v>6869</v>
      </c>
      <c r="B503" s="147">
        <v>43731</v>
      </c>
      <c r="C503" s="146" t="s">
        <v>5978</v>
      </c>
      <c r="D503" s="146" t="s">
        <v>5979</v>
      </c>
      <c r="E503" s="146" t="s">
        <v>6870</v>
      </c>
      <c r="F503" s="146" t="s">
        <v>5980</v>
      </c>
      <c r="G503" s="146" t="s">
        <v>6095</v>
      </c>
      <c r="H503" s="146" t="s">
        <v>6096</v>
      </c>
      <c r="I503" s="146" t="s">
        <v>6097</v>
      </c>
      <c r="J503" s="146" t="s">
        <v>5983</v>
      </c>
      <c r="K503" s="146" t="s">
        <v>5984</v>
      </c>
      <c r="L503" s="146" t="s">
        <v>5985</v>
      </c>
      <c r="M503" s="146" t="s">
        <v>5986</v>
      </c>
      <c r="N503" s="146" t="s">
        <v>5983</v>
      </c>
      <c r="O503" s="146" t="s">
        <v>5987</v>
      </c>
      <c r="P503" s="146" t="s">
        <v>6016</v>
      </c>
      <c r="Q503" s="146" t="s">
        <v>6017</v>
      </c>
      <c r="R503" s="146" t="s">
        <v>6001</v>
      </c>
      <c r="S503" s="146" t="s">
        <v>6002</v>
      </c>
      <c r="T503" s="148">
        <v>2</v>
      </c>
      <c r="U503" s="148">
        <v>2</v>
      </c>
      <c r="V503" s="146" t="s">
        <v>5992</v>
      </c>
      <c r="W503" s="146" t="s">
        <v>5992</v>
      </c>
      <c r="X503" s="149">
        <v>300</v>
      </c>
      <c r="Y503" s="149">
        <v>300</v>
      </c>
      <c r="Z503" s="146" t="s">
        <v>5993</v>
      </c>
      <c r="AA503" s="150">
        <v>600</v>
      </c>
      <c r="AB503" s="150">
        <v>0</v>
      </c>
      <c r="AC503" s="150">
        <v>60</v>
      </c>
      <c r="AD503" s="151">
        <v>660</v>
      </c>
      <c r="AE503" s="146" t="s">
        <v>5994</v>
      </c>
      <c r="AF503" s="146" t="s">
        <v>5993</v>
      </c>
      <c r="AG503" s="146" t="s">
        <v>5993</v>
      </c>
      <c r="AH503" s="146" t="s">
        <v>6871</v>
      </c>
      <c r="AI503" s="146" t="s">
        <v>5993</v>
      </c>
      <c r="AJ503" s="146" t="s">
        <v>5995</v>
      </c>
      <c r="AK503" s="146" t="s">
        <v>5996</v>
      </c>
      <c r="AL503" s="146" t="s">
        <v>6000</v>
      </c>
      <c r="AM503" s="138" t="s">
        <v>13</v>
      </c>
      <c r="AN503" s="138" t="s">
        <v>6095</v>
      </c>
      <c r="AO503" s="138" t="s">
        <v>5993</v>
      </c>
      <c r="AP503" s="138" t="s">
        <v>5993</v>
      </c>
      <c r="AQ503" s="141">
        <v>2</v>
      </c>
      <c r="AR503" t="s">
        <v>95</v>
      </c>
      <c r="AS503" t="s">
        <v>72</v>
      </c>
    </row>
    <row r="504" spans="1:45" s="138" customFormat="1">
      <c r="A504" s="146" t="s">
        <v>6869</v>
      </c>
      <c r="B504" s="147">
        <v>43731</v>
      </c>
      <c r="C504" s="146" t="s">
        <v>5978</v>
      </c>
      <c r="D504" s="146" t="s">
        <v>5979</v>
      </c>
      <c r="E504" s="146" t="s">
        <v>6870</v>
      </c>
      <c r="F504" s="146" t="s">
        <v>5980</v>
      </c>
      <c r="G504" s="146" t="s">
        <v>6095</v>
      </c>
      <c r="H504" s="146" t="s">
        <v>6096</v>
      </c>
      <c r="I504" s="146" t="s">
        <v>6097</v>
      </c>
      <c r="J504" s="146" t="s">
        <v>5983</v>
      </c>
      <c r="K504" s="146" t="s">
        <v>5984</v>
      </c>
      <c r="L504" s="146" t="s">
        <v>5985</v>
      </c>
      <c r="M504" s="146" t="s">
        <v>5986</v>
      </c>
      <c r="N504" s="146" t="s">
        <v>5983</v>
      </c>
      <c r="O504" s="146" t="s">
        <v>5987</v>
      </c>
      <c r="P504" s="146" t="s">
        <v>6016</v>
      </c>
      <c r="Q504" s="146" t="s">
        <v>6017</v>
      </c>
      <c r="R504" s="146" t="s">
        <v>5998</v>
      </c>
      <c r="S504" s="146" t="s">
        <v>5999</v>
      </c>
      <c r="T504" s="148">
        <v>3</v>
      </c>
      <c r="U504" s="148">
        <v>3</v>
      </c>
      <c r="V504" s="146" t="s">
        <v>5992</v>
      </c>
      <c r="W504" s="146" t="s">
        <v>5992</v>
      </c>
      <c r="X504" s="149">
        <v>300</v>
      </c>
      <c r="Y504" s="149">
        <v>300</v>
      </c>
      <c r="Z504" s="146" t="s">
        <v>5993</v>
      </c>
      <c r="AA504" s="150">
        <v>900</v>
      </c>
      <c r="AB504" s="150">
        <v>0</v>
      </c>
      <c r="AC504" s="150">
        <v>90</v>
      </c>
      <c r="AD504" s="151">
        <v>990</v>
      </c>
      <c r="AE504" s="146" t="s">
        <v>5994</v>
      </c>
      <c r="AF504" s="146" t="s">
        <v>5993</v>
      </c>
      <c r="AG504" s="146" t="s">
        <v>5993</v>
      </c>
      <c r="AH504" s="146" t="s">
        <v>6871</v>
      </c>
      <c r="AI504" s="146" t="s">
        <v>5993</v>
      </c>
      <c r="AJ504" s="146" t="s">
        <v>5995</v>
      </c>
      <c r="AK504" s="146" t="s">
        <v>5996</v>
      </c>
      <c r="AL504" s="146" t="s">
        <v>6000</v>
      </c>
      <c r="AM504" s="138" t="s">
        <v>13</v>
      </c>
      <c r="AN504" s="138" t="s">
        <v>6095</v>
      </c>
      <c r="AO504" s="138" t="s">
        <v>5993</v>
      </c>
      <c r="AP504" s="138" t="s">
        <v>5993</v>
      </c>
      <c r="AQ504" s="141">
        <v>3</v>
      </c>
      <c r="AR504" t="s">
        <v>95</v>
      </c>
      <c r="AS504" t="s">
        <v>72</v>
      </c>
    </row>
    <row r="505" spans="1:45" s="138" customFormat="1">
      <c r="A505" s="146" t="s">
        <v>6872</v>
      </c>
      <c r="B505" s="147">
        <v>43731</v>
      </c>
      <c r="C505" s="146" t="s">
        <v>5978</v>
      </c>
      <c r="D505" s="146" t="s">
        <v>5979</v>
      </c>
      <c r="E505" s="146" t="s">
        <v>6873</v>
      </c>
      <c r="F505" s="146" t="s">
        <v>5980</v>
      </c>
      <c r="G505" s="146" t="s">
        <v>6041</v>
      </c>
      <c r="H505" s="146" t="s">
        <v>6042</v>
      </c>
      <c r="I505" s="146" t="s">
        <v>6043</v>
      </c>
      <c r="J505" s="146" t="s">
        <v>5983</v>
      </c>
      <c r="K505" s="146" t="s">
        <v>5984</v>
      </c>
      <c r="L505" s="146" t="s">
        <v>5985</v>
      </c>
      <c r="M505" s="146" t="s">
        <v>5986</v>
      </c>
      <c r="N505" s="146" t="s">
        <v>5983</v>
      </c>
      <c r="O505" s="146" t="s">
        <v>5987</v>
      </c>
      <c r="P505" s="146" t="s">
        <v>6016</v>
      </c>
      <c r="Q505" s="146" t="s">
        <v>6017</v>
      </c>
      <c r="R505" s="146" t="s">
        <v>6018</v>
      </c>
      <c r="S505" s="146" t="s">
        <v>6019</v>
      </c>
      <c r="T505" s="148">
        <v>12</v>
      </c>
      <c r="U505" s="148">
        <v>12</v>
      </c>
      <c r="V505" s="146" t="s">
        <v>5992</v>
      </c>
      <c r="W505" s="146" t="s">
        <v>5992</v>
      </c>
      <c r="X505" s="149">
        <v>119.7</v>
      </c>
      <c r="Y505" s="149">
        <v>119.7</v>
      </c>
      <c r="Z505" s="146" t="s">
        <v>5993</v>
      </c>
      <c r="AA505" s="150">
        <v>1436.404</v>
      </c>
      <c r="AB505" s="150">
        <v>-429.05599999999998</v>
      </c>
      <c r="AC505" s="150">
        <v>143.63999999999999</v>
      </c>
      <c r="AD505" s="151">
        <v>1580.0440000000001</v>
      </c>
      <c r="AE505" s="146" t="s">
        <v>5994</v>
      </c>
      <c r="AF505" s="146" t="s">
        <v>5993</v>
      </c>
      <c r="AG505" s="146" t="s">
        <v>5993</v>
      </c>
      <c r="AH505" s="146" t="s">
        <v>6874</v>
      </c>
      <c r="AI505" s="146" t="s">
        <v>5993</v>
      </c>
      <c r="AJ505" s="146" t="s">
        <v>5995</v>
      </c>
      <c r="AK505" s="146" t="s">
        <v>5996</v>
      </c>
      <c r="AL505" s="146" t="s">
        <v>6000</v>
      </c>
      <c r="AM505" s="138" t="s">
        <v>13</v>
      </c>
      <c r="AN505" s="138" t="s">
        <v>6041</v>
      </c>
      <c r="AO505" s="138" t="s">
        <v>5993</v>
      </c>
      <c r="AP505" s="138" t="s">
        <v>5993</v>
      </c>
      <c r="AQ505" s="141">
        <v>12</v>
      </c>
      <c r="AR505" t="s">
        <v>95</v>
      </c>
      <c r="AS505" t="s">
        <v>72</v>
      </c>
    </row>
    <row r="506" spans="1:45" s="138" customFormat="1">
      <c r="A506" s="146" t="s">
        <v>6872</v>
      </c>
      <c r="B506" s="147">
        <v>43731</v>
      </c>
      <c r="C506" s="146" t="s">
        <v>5978</v>
      </c>
      <c r="D506" s="146" t="s">
        <v>5979</v>
      </c>
      <c r="E506" s="146" t="s">
        <v>6873</v>
      </c>
      <c r="F506" s="146" t="s">
        <v>5980</v>
      </c>
      <c r="G506" s="146" t="s">
        <v>6041</v>
      </c>
      <c r="H506" s="146" t="s">
        <v>6042</v>
      </c>
      <c r="I506" s="146" t="s">
        <v>6043</v>
      </c>
      <c r="J506" s="146" t="s">
        <v>5983</v>
      </c>
      <c r="K506" s="146" t="s">
        <v>5984</v>
      </c>
      <c r="L506" s="146" t="s">
        <v>5985</v>
      </c>
      <c r="M506" s="146" t="s">
        <v>5986</v>
      </c>
      <c r="N506" s="146" t="s">
        <v>5983</v>
      </c>
      <c r="O506" s="146" t="s">
        <v>5987</v>
      </c>
      <c r="P506" s="146" t="s">
        <v>6016</v>
      </c>
      <c r="Q506" s="146" t="s">
        <v>6017</v>
      </c>
      <c r="R506" s="146" t="s">
        <v>6008</v>
      </c>
      <c r="S506" s="146" t="s">
        <v>6009</v>
      </c>
      <c r="T506" s="148">
        <v>2</v>
      </c>
      <c r="U506" s="148">
        <v>2</v>
      </c>
      <c r="V506" s="146" t="s">
        <v>5992</v>
      </c>
      <c r="W506" s="146" t="s">
        <v>5992</v>
      </c>
      <c r="X506" s="149">
        <v>340</v>
      </c>
      <c r="Y506" s="149">
        <v>340</v>
      </c>
      <c r="Z506" s="146" t="s">
        <v>5993</v>
      </c>
      <c r="AA506" s="150">
        <v>680</v>
      </c>
      <c r="AB506" s="150">
        <v>0</v>
      </c>
      <c r="AC506" s="150">
        <v>68</v>
      </c>
      <c r="AD506" s="151">
        <v>748</v>
      </c>
      <c r="AE506" s="146" t="s">
        <v>5994</v>
      </c>
      <c r="AF506" s="146" t="s">
        <v>5993</v>
      </c>
      <c r="AG506" s="146" t="s">
        <v>5993</v>
      </c>
      <c r="AH506" s="146" t="s">
        <v>6874</v>
      </c>
      <c r="AI506" s="146" t="s">
        <v>5993</v>
      </c>
      <c r="AJ506" s="146" t="s">
        <v>5995</v>
      </c>
      <c r="AK506" s="146" t="s">
        <v>5996</v>
      </c>
      <c r="AL506" s="146" t="s">
        <v>6000</v>
      </c>
      <c r="AM506" s="138" t="s">
        <v>13</v>
      </c>
      <c r="AN506" s="138" t="s">
        <v>6041</v>
      </c>
      <c r="AO506" s="138" t="s">
        <v>5993</v>
      </c>
      <c r="AP506" s="138" t="s">
        <v>5993</v>
      </c>
      <c r="AQ506" s="141">
        <v>2</v>
      </c>
      <c r="AR506" t="s">
        <v>95</v>
      </c>
      <c r="AS506" t="s">
        <v>72</v>
      </c>
    </row>
    <row r="507" spans="1:45" s="138" customFormat="1">
      <c r="A507" s="146" t="s">
        <v>6872</v>
      </c>
      <c r="B507" s="147">
        <v>43731</v>
      </c>
      <c r="C507" s="146" t="s">
        <v>5978</v>
      </c>
      <c r="D507" s="146" t="s">
        <v>5979</v>
      </c>
      <c r="E507" s="146" t="s">
        <v>6873</v>
      </c>
      <c r="F507" s="146" t="s">
        <v>5980</v>
      </c>
      <c r="G507" s="146" t="s">
        <v>6041</v>
      </c>
      <c r="H507" s="146" t="s">
        <v>6042</v>
      </c>
      <c r="I507" s="146" t="s">
        <v>6043</v>
      </c>
      <c r="J507" s="146" t="s">
        <v>5983</v>
      </c>
      <c r="K507" s="146" t="s">
        <v>5984</v>
      </c>
      <c r="L507" s="146" t="s">
        <v>5985</v>
      </c>
      <c r="M507" s="146" t="s">
        <v>5986</v>
      </c>
      <c r="N507" s="146" t="s">
        <v>5983</v>
      </c>
      <c r="O507" s="146" t="s">
        <v>5987</v>
      </c>
      <c r="P507" s="146" t="s">
        <v>6016</v>
      </c>
      <c r="Q507" s="146" t="s">
        <v>6017</v>
      </c>
      <c r="R507" s="146" t="s">
        <v>6044</v>
      </c>
      <c r="S507" s="146" t="s">
        <v>6045</v>
      </c>
      <c r="T507" s="148">
        <v>3</v>
      </c>
      <c r="U507" s="148">
        <v>3</v>
      </c>
      <c r="V507" s="146" t="s">
        <v>5992</v>
      </c>
      <c r="W507" s="146" t="s">
        <v>5992</v>
      </c>
      <c r="X507" s="149">
        <v>213.273</v>
      </c>
      <c r="Y507" s="149">
        <v>213.273</v>
      </c>
      <c r="Z507" s="146" t="s">
        <v>5993</v>
      </c>
      <c r="AA507" s="150">
        <v>639.81899999999996</v>
      </c>
      <c r="AB507" s="150">
        <v>0</v>
      </c>
      <c r="AC507" s="150">
        <v>63.981999999999999</v>
      </c>
      <c r="AD507" s="151">
        <v>703.80100000000004</v>
      </c>
      <c r="AE507" s="146" t="s">
        <v>5994</v>
      </c>
      <c r="AF507" s="146" t="s">
        <v>5993</v>
      </c>
      <c r="AG507" s="146" t="s">
        <v>5993</v>
      </c>
      <c r="AH507" s="146" t="s">
        <v>6874</v>
      </c>
      <c r="AI507" s="146" t="s">
        <v>5993</v>
      </c>
      <c r="AJ507" s="146" t="s">
        <v>5995</v>
      </c>
      <c r="AK507" s="146" t="s">
        <v>5996</v>
      </c>
      <c r="AL507" s="146" t="s">
        <v>6000</v>
      </c>
      <c r="AM507" s="138" t="s">
        <v>13</v>
      </c>
      <c r="AN507" s="138" t="s">
        <v>6041</v>
      </c>
      <c r="AO507" s="138" t="s">
        <v>5993</v>
      </c>
      <c r="AP507" s="138" t="s">
        <v>5993</v>
      </c>
      <c r="AQ507" s="141">
        <v>3</v>
      </c>
      <c r="AR507" t="s">
        <v>95</v>
      </c>
      <c r="AS507" t="s">
        <v>72</v>
      </c>
    </row>
    <row r="508" spans="1:45" s="138" customFormat="1">
      <c r="A508" s="146" t="s">
        <v>6872</v>
      </c>
      <c r="B508" s="147">
        <v>43731</v>
      </c>
      <c r="C508" s="146" t="s">
        <v>5978</v>
      </c>
      <c r="D508" s="146" t="s">
        <v>5979</v>
      </c>
      <c r="E508" s="146" t="s">
        <v>6873</v>
      </c>
      <c r="F508" s="146" t="s">
        <v>5980</v>
      </c>
      <c r="G508" s="146" t="s">
        <v>6041</v>
      </c>
      <c r="H508" s="146" t="s">
        <v>6042</v>
      </c>
      <c r="I508" s="146" t="s">
        <v>6043</v>
      </c>
      <c r="J508" s="146" t="s">
        <v>5983</v>
      </c>
      <c r="K508" s="146" t="s">
        <v>5984</v>
      </c>
      <c r="L508" s="146" t="s">
        <v>5985</v>
      </c>
      <c r="M508" s="146" t="s">
        <v>5986</v>
      </c>
      <c r="N508" s="146" t="s">
        <v>5983</v>
      </c>
      <c r="O508" s="146" t="s">
        <v>5987</v>
      </c>
      <c r="P508" s="146" t="s">
        <v>6016</v>
      </c>
      <c r="Q508" s="146" t="s">
        <v>6017</v>
      </c>
      <c r="R508" s="146" t="s">
        <v>5998</v>
      </c>
      <c r="S508" s="146" t="s">
        <v>5999</v>
      </c>
      <c r="T508" s="148">
        <v>2</v>
      </c>
      <c r="U508" s="148">
        <v>2</v>
      </c>
      <c r="V508" s="146" t="s">
        <v>5992</v>
      </c>
      <c r="W508" s="146" t="s">
        <v>5992</v>
      </c>
      <c r="X508" s="149">
        <v>300</v>
      </c>
      <c r="Y508" s="149">
        <v>300</v>
      </c>
      <c r="Z508" s="146" t="s">
        <v>5993</v>
      </c>
      <c r="AA508" s="150">
        <v>600</v>
      </c>
      <c r="AB508" s="150">
        <v>0</v>
      </c>
      <c r="AC508" s="150">
        <v>60</v>
      </c>
      <c r="AD508" s="151">
        <v>660</v>
      </c>
      <c r="AE508" s="146" t="s">
        <v>5994</v>
      </c>
      <c r="AF508" s="146" t="s">
        <v>5993</v>
      </c>
      <c r="AG508" s="146" t="s">
        <v>5993</v>
      </c>
      <c r="AH508" s="146" t="s">
        <v>6874</v>
      </c>
      <c r="AI508" s="146" t="s">
        <v>5993</v>
      </c>
      <c r="AJ508" s="146" t="s">
        <v>5995</v>
      </c>
      <c r="AK508" s="146" t="s">
        <v>5996</v>
      </c>
      <c r="AL508" s="146" t="s">
        <v>6000</v>
      </c>
      <c r="AM508" s="138" t="s">
        <v>13</v>
      </c>
      <c r="AN508" s="138" t="s">
        <v>6041</v>
      </c>
      <c r="AO508" s="138" t="s">
        <v>5993</v>
      </c>
      <c r="AP508" s="138" t="s">
        <v>5993</v>
      </c>
      <c r="AQ508" s="141">
        <v>2</v>
      </c>
      <c r="AR508" t="s">
        <v>95</v>
      </c>
      <c r="AS508" t="s">
        <v>72</v>
      </c>
    </row>
    <row r="509" spans="1:45" s="138" customFormat="1">
      <c r="A509" s="146" t="s">
        <v>6872</v>
      </c>
      <c r="B509" s="147">
        <v>43731</v>
      </c>
      <c r="C509" s="146" t="s">
        <v>5978</v>
      </c>
      <c r="D509" s="146" t="s">
        <v>5979</v>
      </c>
      <c r="E509" s="146" t="s">
        <v>6873</v>
      </c>
      <c r="F509" s="146" t="s">
        <v>5980</v>
      </c>
      <c r="G509" s="146" t="s">
        <v>6041</v>
      </c>
      <c r="H509" s="146" t="s">
        <v>6042</v>
      </c>
      <c r="I509" s="146" t="s">
        <v>6043</v>
      </c>
      <c r="J509" s="146" t="s">
        <v>5983</v>
      </c>
      <c r="K509" s="146" t="s">
        <v>5984</v>
      </c>
      <c r="L509" s="146" t="s">
        <v>5985</v>
      </c>
      <c r="M509" s="146" t="s">
        <v>5986</v>
      </c>
      <c r="N509" s="146" t="s">
        <v>5983</v>
      </c>
      <c r="O509" s="146" t="s">
        <v>5987</v>
      </c>
      <c r="P509" s="146" t="s">
        <v>6016</v>
      </c>
      <c r="Q509" s="146" t="s">
        <v>6017</v>
      </c>
      <c r="R509" s="146" t="s">
        <v>6024</v>
      </c>
      <c r="S509" s="146" t="s">
        <v>6025</v>
      </c>
      <c r="T509" s="148">
        <v>2</v>
      </c>
      <c r="U509" s="148">
        <v>2</v>
      </c>
      <c r="V509" s="146" t="s">
        <v>5992</v>
      </c>
      <c r="W509" s="146" t="s">
        <v>5992</v>
      </c>
      <c r="X509" s="149">
        <v>300</v>
      </c>
      <c r="Y509" s="149">
        <v>300</v>
      </c>
      <c r="Z509" s="146" t="s">
        <v>5993</v>
      </c>
      <c r="AA509" s="150">
        <v>600</v>
      </c>
      <c r="AB509" s="150">
        <v>0</v>
      </c>
      <c r="AC509" s="150">
        <v>60</v>
      </c>
      <c r="AD509" s="151">
        <v>660</v>
      </c>
      <c r="AE509" s="146" t="s">
        <v>5994</v>
      </c>
      <c r="AF509" s="146" t="s">
        <v>5993</v>
      </c>
      <c r="AG509" s="146" t="s">
        <v>5993</v>
      </c>
      <c r="AH509" s="146" t="s">
        <v>6874</v>
      </c>
      <c r="AI509" s="146" t="s">
        <v>5993</v>
      </c>
      <c r="AJ509" s="146" t="s">
        <v>5995</v>
      </c>
      <c r="AK509" s="146" t="s">
        <v>5996</v>
      </c>
      <c r="AL509" s="146" t="s">
        <v>6000</v>
      </c>
      <c r="AM509" s="138" t="s">
        <v>13</v>
      </c>
      <c r="AN509" s="138" t="s">
        <v>6041</v>
      </c>
      <c r="AO509" s="138" t="s">
        <v>5993</v>
      </c>
      <c r="AP509" s="138" t="s">
        <v>5993</v>
      </c>
      <c r="AQ509" s="141">
        <v>2</v>
      </c>
      <c r="AR509" t="s">
        <v>95</v>
      </c>
      <c r="AS509" t="s">
        <v>72</v>
      </c>
    </row>
    <row r="510" spans="1:45" s="138" customFormat="1">
      <c r="A510" s="146" t="s">
        <v>6875</v>
      </c>
      <c r="B510" s="147">
        <v>43731</v>
      </c>
      <c r="C510" s="146" t="s">
        <v>5978</v>
      </c>
      <c r="D510" s="146" t="s">
        <v>5979</v>
      </c>
      <c r="E510" s="146" t="s">
        <v>6876</v>
      </c>
      <c r="F510" s="146" t="s">
        <v>5980</v>
      </c>
      <c r="G510" s="146" t="s">
        <v>6126</v>
      </c>
      <c r="H510" s="146" t="s">
        <v>5300</v>
      </c>
      <c r="I510" s="146" t="s">
        <v>6127</v>
      </c>
      <c r="J510" s="146" t="s">
        <v>5983</v>
      </c>
      <c r="K510" s="146" t="s">
        <v>6128</v>
      </c>
      <c r="L510" s="146" t="s">
        <v>6129</v>
      </c>
      <c r="M510" s="146" t="s">
        <v>5986</v>
      </c>
      <c r="N510" s="146" t="s">
        <v>5983</v>
      </c>
      <c r="O510" s="146" t="s">
        <v>5987</v>
      </c>
      <c r="P510" s="146" t="s">
        <v>6130</v>
      </c>
      <c r="Q510" s="146" t="s">
        <v>6131</v>
      </c>
      <c r="R510" s="146" t="s">
        <v>6018</v>
      </c>
      <c r="S510" s="146" t="s">
        <v>6019</v>
      </c>
      <c r="T510" s="148">
        <v>175</v>
      </c>
      <c r="U510" s="148">
        <v>175</v>
      </c>
      <c r="V510" s="146" t="s">
        <v>5992</v>
      </c>
      <c r="W510" s="146" t="s">
        <v>5992</v>
      </c>
      <c r="X510" s="149">
        <v>108.19199999999999</v>
      </c>
      <c r="Y510" s="149">
        <v>108.19199999999999</v>
      </c>
      <c r="Z510" s="146" t="s">
        <v>5993</v>
      </c>
      <c r="AA510" s="150">
        <v>18933.588</v>
      </c>
      <c r="AB510" s="150">
        <v>-5655.4870000000001</v>
      </c>
      <c r="AC510" s="150">
        <v>1893.3589999999999</v>
      </c>
      <c r="AD510" s="151">
        <v>20826.947</v>
      </c>
      <c r="AE510" s="146" t="s">
        <v>5994</v>
      </c>
      <c r="AF510" s="146" t="s">
        <v>5993</v>
      </c>
      <c r="AG510" s="146" t="s">
        <v>5993</v>
      </c>
      <c r="AH510" s="146" t="s">
        <v>6877</v>
      </c>
      <c r="AI510" s="146" t="s">
        <v>5993</v>
      </c>
      <c r="AJ510" s="146" t="s">
        <v>6066</v>
      </c>
      <c r="AK510" s="146" t="s">
        <v>6067</v>
      </c>
      <c r="AL510" s="146" t="s">
        <v>6000</v>
      </c>
      <c r="AM510" s="138" t="s">
        <v>5993</v>
      </c>
      <c r="AN510" s="138" t="s">
        <v>6126</v>
      </c>
      <c r="AO510" s="138" t="s">
        <v>5993</v>
      </c>
      <c r="AP510" s="138" t="s">
        <v>5993</v>
      </c>
      <c r="AQ510" s="141">
        <v>175</v>
      </c>
      <c r="AR510">
        <v>0</v>
      </c>
      <c r="AS510" t="s">
        <v>30</v>
      </c>
    </row>
    <row r="511" spans="1:45" s="138" customFormat="1">
      <c r="A511" s="146" t="s">
        <v>6875</v>
      </c>
      <c r="B511" s="147">
        <v>43731</v>
      </c>
      <c r="C511" s="146" t="s">
        <v>5978</v>
      </c>
      <c r="D511" s="146" t="s">
        <v>5979</v>
      </c>
      <c r="E511" s="146" t="s">
        <v>6876</v>
      </c>
      <c r="F511" s="146" t="s">
        <v>5980</v>
      </c>
      <c r="G511" s="146" t="s">
        <v>6126</v>
      </c>
      <c r="H511" s="146" t="s">
        <v>5300</v>
      </c>
      <c r="I511" s="146" t="s">
        <v>6127</v>
      </c>
      <c r="J511" s="146" t="s">
        <v>5983</v>
      </c>
      <c r="K511" s="146" t="s">
        <v>6128</v>
      </c>
      <c r="L511" s="146" t="s">
        <v>6129</v>
      </c>
      <c r="M511" s="146" t="s">
        <v>5986</v>
      </c>
      <c r="N511" s="146" t="s">
        <v>5983</v>
      </c>
      <c r="O511" s="146" t="s">
        <v>5987</v>
      </c>
      <c r="P511" s="146" t="s">
        <v>6130</v>
      </c>
      <c r="Q511" s="146" t="s">
        <v>6131</v>
      </c>
      <c r="R511" s="146" t="s">
        <v>5990</v>
      </c>
      <c r="S511" s="146" t="s">
        <v>5991</v>
      </c>
      <c r="T511" s="148">
        <v>100</v>
      </c>
      <c r="U511" s="148">
        <v>100</v>
      </c>
      <c r="V511" s="146" t="s">
        <v>5992</v>
      </c>
      <c r="W511" s="146" t="s">
        <v>5992</v>
      </c>
      <c r="X511" s="149">
        <v>187.68</v>
      </c>
      <c r="Y511" s="149">
        <v>187.68</v>
      </c>
      <c r="Z511" s="146" t="s">
        <v>5993</v>
      </c>
      <c r="AA511" s="150">
        <v>18768</v>
      </c>
      <c r="AB511" s="150">
        <v>0</v>
      </c>
      <c r="AC511" s="150">
        <v>1876.8</v>
      </c>
      <c r="AD511" s="151">
        <v>20644.8</v>
      </c>
      <c r="AE511" s="146" t="s">
        <v>5994</v>
      </c>
      <c r="AF511" s="146" t="s">
        <v>5993</v>
      </c>
      <c r="AG511" s="146" t="s">
        <v>5993</v>
      </c>
      <c r="AH511" s="146" t="s">
        <v>6877</v>
      </c>
      <c r="AI511" s="146" t="s">
        <v>5993</v>
      </c>
      <c r="AJ511" s="146" t="s">
        <v>6066</v>
      </c>
      <c r="AK511" s="146" t="s">
        <v>6067</v>
      </c>
      <c r="AL511" s="146" t="s">
        <v>6000</v>
      </c>
      <c r="AM511" s="138" t="s">
        <v>5993</v>
      </c>
      <c r="AN511" s="138" t="s">
        <v>6126</v>
      </c>
      <c r="AO511" s="138" t="s">
        <v>5993</v>
      </c>
      <c r="AP511" s="138" t="s">
        <v>5993</v>
      </c>
      <c r="AQ511" s="141">
        <v>100</v>
      </c>
      <c r="AR511">
        <v>0</v>
      </c>
      <c r="AS511" t="s">
        <v>30</v>
      </c>
    </row>
    <row r="512" spans="1:45" s="138" customFormat="1">
      <c r="A512" s="146" t="s">
        <v>6875</v>
      </c>
      <c r="B512" s="147">
        <v>43731</v>
      </c>
      <c r="C512" s="146" t="s">
        <v>5978</v>
      </c>
      <c r="D512" s="146" t="s">
        <v>5979</v>
      </c>
      <c r="E512" s="146" t="s">
        <v>6876</v>
      </c>
      <c r="F512" s="146" t="s">
        <v>5980</v>
      </c>
      <c r="G512" s="146" t="s">
        <v>6126</v>
      </c>
      <c r="H512" s="146" t="s">
        <v>5300</v>
      </c>
      <c r="I512" s="146" t="s">
        <v>6127</v>
      </c>
      <c r="J512" s="146" t="s">
        <v>5983</v>
      </c>
      <c r="K512" s="146" t="s">
        <v>6128</v>
      </c>
      <c r="L512" s="146" t="s">
        <v>6129</v>
      </c>
      <c r="M512" s="146" t="s">
        <v>5986</v>
      </c>
      <c r="N512" s="146" t="s">
        <v>5983</v>
      </c>
      <c r="O512" s="146" t="s">
        <v>5987</v>
      </c>
      <c r="P512" s="146" t="s">
        <v>6130</v>
      </c>
      <c r="Q512" s="146" t="s">
        <v>6131</v>
      </c>
      <c r="R512" s="146" t="s">
        <v>5998</v>
      </c>
      <c r="S512" s="146" t="s">
        <v>5999</v>
      </c>
      <c r="T512" s="148">
        <v>70</v>
      </c>
      <c r="U512" s="148">
        <v>70</v>
      </c>
      <c r="V512" s="146" t="s">
        <v>5992</v>
      </c>
      <c r="W512" s="146" t="s">
        <v>5992</v>
      </c>
      <c r="X512" s="149">
        <v>276</v>
      </c>
      <c r="Y512" s="149">
        <v>276</v>
      </c>
      <c r="Z512" s="146" t="s">
        <v>5993</v>
      </c>
      <c r="AA512" s="150">
        <v>19320</v>
      </c>
      <c r="AB512" s="150">
        <v>0</v>
      </c>
      <c r="AC512" s="150">
        <v>1932</v>
      </c>
      <c r="AD512" s="151">
        <v>21252</v>
      </c>
      <c r="AE512" s="146" t="s">
        <v>5994</v>
      </c>
      <c r="AF512" s="146" t="s">
        <v>5993</v>
      </c>
      <c r="AG512" s="146" t="s">
        <v>5993</v>
      </c>
      <c r="AH512" s="146" t="s">
        <v>6877</v>
      </c>
      <c r="AI512" s="146" t="s">
        <v>5993</v>
      </c>
      <c r="AJ512" s="146" t="s">
        <v>6066</v>
      </c>
      <c r="AK512" s="146" t="s">
        <v>6067</v>
      </c>
      <c r="AL512" s="146" t="s">
        <v>6000</v>
      </c>
      <c r="AM512" s="138" t="s">
        <v>5993</v>
      </c>
      <c r="AN512" s="138" t="s">
        <v>6126</v>
      </c>
      <c r="AO512" s="138" t="s">
        <v>5993</v>
      </c>
      <c r="AP512" s="138" t="s">
        <v>5993</v>
      </c>
      <c r="AQ512" s="141">
        <v>70</v>
      </c>
      <c r="AR512">
        <v>0</v>
      </c>
      <c r="AS512" t="s">
        <v>30</v>
      </c>
    </row>
    <row r="513" spans="1:45" s="138" customFormat="1">
      <c r="A513" s="146" t="s">
        <v>6875</v>
      </c>
      <c r="B513" s="147">
        <v>43731</v>
      </c>
      <c r="C513" s="146" t="s">
        <v>5978</v>
      </c>
      <c r="D513" s="146" t="s">
        <v>5979</v>
      </c>
      <c r="E513" s="146" t="s">
        <v>6876</v>
      </c>
      <c r="F513" s="146" t="s">
        <v>5980</v>
      </c>
      <c r="G513" s="146" t="s">
        <v>6126</v>
      </c>
      <c r="H513" s="146" t="s">
        <v>5300</v>
      </c>
      <c r="I513" s="146" t="s">
        <v>6127</v>
      </c>
      <c r="J513" s="146" t="s">
        <v>5983</v>
      </c>
      <c r="K513" s="146" t="s">
        <v>6128</v>
      </c>
      <c r="L513" s="146" t="s">
        <v>6129</v>
      </c>
      <c r="M513" s="146" t="s">
        <v>5986</v>
      </c>
      <c r="N513" s="146" t="s">
        <v>5983</v>
      </c>
      <c r="O513" s="146" t="s">
        <v>5987</v>
      </c>
      <c r="P513" s="146" t="s">
        <v>6130</v>
      </c>
      <c r="Q513" s="146" t="s">
        <v>6131</v>
      </c>
      <c r="R513" s="146" t="s">
        <v>6001</v>
      </c>
      <c r="S513" s="146" t="s">
        <v>6002</v>
      </c>
      <c r="T513" s="148">
        <v>50</v>
      </c>
      <c r="U513" s="148">
        <v>50</v>
      </c>
      <c r="V513" s="146" t="s">
        <v>5992</v>
      </c>
      <c r="W513" s="146" t="s">
        <v>5992</v>
      </c>
      <c r="X513" s="149">
        <v>276</v>
      </c>
      <c r="Y513" s="149">
        <v>276</v>
      </c>
      <c r="Z513" s="146" t="s">
        <v>5993</v>
      </c>
      <c r="AA513" s="150">
        <v>13800</v>
      </c>
      <c r="AB513" s="150">
        <v>0</v>
      </c>
      <c r="AC513" s="150">
        <v>1380</v>
      </c>
      <c r="AD513" s="151">
        <v>15180</v>
      </c>
      <c r="AE513" s="146" t="s">
        <v>5994</v>
      </c>
      <c r="AF513" s="146" t="s">
        <v>5993</v>
      </c>
      <c r="AG513" s="146" t="s">
        <v>5993</v>
      </c>
      <c r="AH513" s="146" t="s">
        <v>6877</v>
      </c>
      <c r="AI513" s="146" t="s">
        <v>5993</v>
      </c>
      <c r="AJ513" s="146" t="s">
        <v>6066</v>
      </c>
      <c r="AK513" s="146" t="s">
        <v>6067</v>
      </c>
      <c r="AL513" s="146" t="s">
        <v>6000</v>
      </c>
      <c r="AM513" s="138" t="s">
        <v>5993</v>
      </c>
      <c r="AN513" s="138" t="s">
        <v>6126</v>
      </c>
      <c r="AO513" s="138" t="s">
        <v>5993</v>
      </c>
      <c r="AP513" s="138" t="s">
        <v>5993</v>
      </c>
      <c r="AQ513" s="141">
        <v>50</v>
      </c>
      <c r="AR513">
        <v>0</v>
      </c>
      <c r="AS513" t="s">
        <v>30</v>
      </c>
    </row>
    <row r="514" spans="1:45" s="138" customFormat="1">
      <c r="A514" s="146" t="s">
        <v>6878</v>
      </c>
      <c r="B514" s="147">
        <v>43731</v>
      </c>
      <c r="C514" s="146" t="s">
        <v>5978</v>
      </c>
      <c r="D514" s="146" t="s">
        <v>5979</v>
      </c>
      <c r="E514" s="146" t="s">
        <v>6879</v>
      </c>
      <c r="F514" s="146" t="s">
        <v>5980</v>
      </c>
      <c r="G514" s="146" t="s">
        <v>6126</v>
      </c>
      <c r="H514" s="146" t="s">
        <v>5300</v>
      </c>
      <c r="I514" s="146" t="s">
        <v>6127</v>
      </c>
      <c r="J514" s="146" t="s">
        <v>5983</v>
      </c>
      <c r="K514" s="146" t="s">
        <v>6128</v>
      </c>
      <c r="L514" s="146" t="s">
        <v>6129</v>
      </c>
      <c r="M514" s="146" t="s">
        <v>5986</v>
      </c>
      <c r="N514" s="146" t="s">
        <v>5983</v>
      </c>
      <c r="O514" s="146" t="s">
        <v>5987</v>
      </c>
      <c r="P514" s="146" t="s">
        <v>6130</v>
      </c>
      <c r="Q514" s="146" t="s">
        <v>6131</v>
      </c>
      <c r="R514" s="146" t="s">
        <v>5998</v>
      </c>
      <c r="S514" s="146" t="s">
        <v>5999</v>
      </c>
      <c r="T514" s="148">
        <v>300</v>
      </c>
      <c r="U514" s="148">
        <v>300</v>
      </c>
      <c r="V514" s="146" t="s">
        <v>5992</v>
      </c>
      <c r="W514" s="146" t="s">
        <v>5992</v>
      </c>
      <c r="X514" s="149">
        <v>276</v>
      </c>
      <c r="Y514" s="149">
        <v>276</v>
      </c>
      <c r="Z514" s="146" t="s">
        <v>5993</v>
      </c>
      <c r="AA514" s="150">
        <v>82800</v>
      </c>
      <c r="AB514" s="150">
        <v>0</v>
      </c>
      <c r="AC514" s="150">
        <v>8280</v>
      </c>
      <c r="AD514" s="151">
        <v>91080</v>
      </c>
      <c r="AE514" s="146" t="s">
        <v>5994</v>
      </c>
      <c r="AF514" s="146" t="s">
        <v>5993</v>
      </c>
      <c r="AG514" s="146" t="s">
        <v>5993</v>
      </c>
      <c r="AH514" s="146" t="s">
        <v>6880</v>
      </c>
      <c r="AI514" s="146" t="s">
        <v>5993</v>
      </c>
      <c r="AJ514" s="146" t="s">
        <v>6066</v>
      </c>
      <c r="AK514" s="146" t="s">
        <v>6067</v>
      </c>
      <c r="AL514" s="146" t="s">
        <v>6000</v>
      </c>
      <c r="AM514" s="138" t="s">
        <v>5993</v>
      </c>
      <c r="AN514" s="138" t="s">
        <v>6126</v>
      </c>
      <c r="AO514" s="138" t="s">
        <v>5993</v>
      </c>
      <c r="AP514" s="138" t="s">
        <v>5993</v>
      </c>
      <c r="AQ514" s="141">
        <v>300</v>
      </c>
      <c r="AR514">
        <v>0</v>
      </c>
      <c r="AS514" t="s">
        <v>30</v>
      </c>
    </row>
    <row r="515" spans="1:45" s="138" customFormat="1">
      <c r="A515" s="146" t="s">
        <v>6881</v>
      </c>
      <c r="B515" s="147">
        <v>43731</v>
      </c>
      <c r="C515" s="146" t="s">
        <v>5978</v>
      </c>
      <c r="D515" s="146" t="s">
        <v>5979</v>
      </c>
      <c r="E515" s="146" t="s">
        <v>6882</v>
      </c>
      <c r="F515" s="146" t="s">
        <v>5980</v>
      </c>
      <c r="G515" s="146" t="s">
        <v>6126</v>
      </c>
      <c r="H515" s="146" t="s">
        <v>5300</v>
      </c>
      <c r="I515" s="146" t="s">
        <v>6127</v>
      </c>
      <c r="J515" s="146" t="s">
        <v>5983</v>
      </c>
      <c r="K515" s="146" t="s">
        <v>6128</v>
      </c>
      <c r="L515" s="146" t="s">
        <v>6129</v>
      </c>
      <c r="M515" s="146" t="s">
        <v>5986</v>
      </c>
      <c r="N515" s="146" t="s">
        <v>5983</v>
      </c>
      <c r="O515" s="146" t="s">
        <v>5987</v>
      </c>
      <c r="P515" s="146" t="s">
        <v>6130</v>
      </c>
      <c r="Q515" s="146" t="s">
        <v>6131</v>
      </c>
      <c r="R515" s="146" t="s">
        <v>5998</v>
      </c>
      <c r="S515" s="146" t="s">
        <v>5999</v>
      </c>
      <c r="T515" s="148">
        <v>300</v>
      </c>
      <c r="U515" s="148">
        <v>300</v>
      </c>
      <c r="V515" s="146" t="s">
        <v>5992</v>
      </c>
      <c r="W515" s="146" t="s">
        <v>5992</v>
      </c>
      <c r="X515" s="149">
        <v>276</v>
      </c>
      <c r="Y515" s="149">
        <v>276</v>
      </c>
      <c r="Z515" s="146" t="s">
        <v>5993</v>
      </c>
      <c r="AA515" s="150">
        <v>82800</v>
      </c>
      <c r="AB515" s="150">
        <v>0</v>
      </c>
      <c r="AC515" s="150">
        <v>8280</v>
      </c>
      <c r="AD515" s="151">
        <v>91080</v>
      </c>
      <c r="AE515" s="146" t="s">
        <v>5994</v>
      </c>
      <c r="AF515" s="146" t="s">
        <v>5993</v>
      </c>
      <c r="AG515" s="146" t="s">
        <v>5993</v>
      </c>
      <c r="AH515" s="146" t="s">
        <v>6883</v>
      </c>
      <c r="AI515" s="146" t="s">
        <v>5993</v>
      </c>
      <c r="AJ515" s="146" t="s">
        <v>6066</v>
      </c>
      <c r="AK515" s="146" t="s">
        <v>6067</v>
      </c>
      <c r="AL515" s="146" t="s">
        <v>6000</v>
      </c>
      <c r="AM515" s="138" t="s">
        <v>5993</v>
      </c>
      <c r="AN515" s="138" t="s">
        <v>6126</v>
      </c>
      <c r="AO515" s="138" t="s">
        <v>5993</v>
      </c>
      <c r="AP515" s="138" t="s">
        <v>5993</v>
      </c>
      <c r="AQ515" s="141">
        <v>300</v>
      </c>
      <c r="AR515">
        <v>0</v>
      </c>
      <c r="AS515" t="s">
        <v>30</v>
      </c>
    </row>
    <row r="516" spans="1:45" s="138" customFormat="1">
      <c r="A516" s="146" t="s">
        <v>6884</v>
      </c>
      <c r="B516" s="147">
        <v>43731</v>
      </c>
      <c r="C516" s="146" t="s">
        <v>5978</v>
      </c>
      <c r="D516" s="146" t="s">
        <v>5979</v>
      </c>
      <c r="E516" s="146" t="s">
        <v>6885</v>
      </c>
      <c r="F516" s="146" t="s">
        <v>5980</v>
      </c>
      <c r="G516" s="146" t="s">
        <v>6126</v>
      </c>
      <c r="H516" s="146" t="s">
        <v>5300</v>
      </c>
      <c r="I516" s="146" t="s">
        <v>6127</v>
      </c>
      <c r="J516" s="146" t="s">
        <v>5983</v>
      </c>
      <c r="K516" s="146" t="s">
        <v>6128</v>
      </c>
      <c r="L516" s="146" t="s">
        <v>6129</v>
      </c>
      <c r="M516" s="146" t="s">
        <v>5986</v>
      </c>
      <c r="N516" s="146" t="s">
        <v>5983</v>
      </c>
      <c r="O516" s="146" t="s">
        <v>5987</v>
      </c>
      <c r="P516" s="146" t="s">
        <v>6130</v>
      </c>
      <c r="Q516" s="146" t="s">
        <v>6131</v>
      </c>
      <c r="R516" s="146" t="s">
        <v>6008</v>
      </c>
      <c r="S516" s="146" t="s">
        <v>6009</v>
      </c>
      <c r="T516" s="148">
        <v>25</v>
      </c>
      <c r="U516" s="148">
        <v>25</v>
      </c>
      <c r="V516" s="146" t="s">
        <v>5992</v>
      </c>
      <c r="W516" s="146" t="s">
        <v>5992</v>
      </c>
      <c r="X516" s="149">
        <v>312.8</v>
      </c>
      <c r="Y516" s="149">
        <v>312.8</v>
      </c>
      <c r="Z516" s="146" t="s">
        <v>5993</v>
      </c>
      <c r="AA516" s="150">
        <v>7820</v>
      </c>
      <c r="AB516" s="150">
        <v>0</v>
      </c>
      <c r="AC516" s="150">
        <v>782</v>
      </c>
      <c r="AD516" s="151">
        <v>8602</v>
      </c>
      <c r="AE516" s="146" t="s">
        <v>5994</v>
      </c>
      <c r="AF516" s="146" t="s">
        <v>5993</v>
      </c>
      <c r="AG516" s="146" t="s">
        <v>5993</v>
      </c>
      <c r="AH516" s="146" t="s">
        <v>6886</v>
      </c>
      <c r="AI516" s="146" t="s">
        <v>5993</v>
      </c>
      <c r="AJ516" s="146" t="s">
        <v>6066</v>
      </c>
      <c r="AK516" s="146" t="s">
        <v>6067</v>
      </c>
      <c r="AL516" s="146" t="s">
        <v>6000</v>
      </c>
      <c r="AM516" s="138" t="s">
        <v>5993</v>
      </c>
      <c r="AN516" s="138" t="s">
        <v>6126</v>
      </c>
      <c r="AO516" s="138" t="s">
        <v>5993</v>
      </c>
      <c r="AP516" s="138" t="s">
        <v>5993</v>
      </c>
      <c r="AQ516" s="141">
        <v>25</v>
      </c>
      <c r="AR516">
        <v>0</v>
      </c>
      <c r="AS516" t="s">
        <v>30</v>
      </c>
    </row>
    <row r="517" spans="1:45" s="138" customFormat="1">
      <c r="A517" s="146" t="s">
        <v>6887</v>
      </c>
      <c r="B517" s="147">
        <v>43732</v>
      </c>
      <c r="C517" s="146" t="s">
        <v>5978</v>
      </c>
      <c r="D517" s="146" t="s">
        <v>5979</v>
      </c>
      <c r="E517" s="146" t="s">
        <v>6888</v>
      </c>
      <c r="F517" s="146" t="s">
        <v>5980</v>
      </c>
      <c r="G517" s="146" t="s">
        <v>6055</v>
      </c>
      <c r="H517" s="146" t="s">
        <v>6056</v>
      </c>
      <c r="I517" s="146" t="s">
        <v>6057</v>
      </c>
      <c r="J517" s="146" t="s">
        <v>5983</v>
      </c>
      <c r="K517" s="146" t="s">
        <v>5984</v>
      </c>
      <c r="L517" s="146" t="s">
        <v>5985</v>
      </c>
      <c r="M517" s="146" t="s">
        <v>5986</v>
      </c>
      <c r="N517" s="146" t="s">
        <v>5983</v>
      </c>
      <c r="O517" s="146" t="s">
        <v>5987</v>
      </c>
      <c r="P517" s="146" t="s">
        <v>6016</v>
      </c>
      <c r="Q517" s="146" t="s">
        <v>6017</v>
      </c>
      <c r="R517" s="146" t="s">
        <v>6008</v>
      </c>
      <c r="S517" s="146" t="s">
        <v>6009</v>
      </c>
      <c r="T517" s="148">
        <v>30</v>
      </c>
      <c r="U517" s="148">
        <v>30</v>
      </c>
      <c r="V517" s="146" t="s">
        <v>5992</v>
      </c>
      <c r="W517" s="146" t="s">
        <v>5992</v>
      </c>
      <c r="X517" s="149">
        <v>340</v>
      </c>
      <c r="Y517" s="149">
        <v>340</v>
      </c>
      <c r="Z517" s="146" t="s">
        <v>5993</v>
      </c>
      <c r="AA517" s="150">
        <v>10200</v>
      </c>
      <c r="AB517" s="150">
        <v>0</v>
      </c>
      <c r="AC517" s="150">
        <v>1020</v>
      </c>
      <c r="AD517" s="151">
        <v>11220</v>
      </c>
      <c r="AE517" s="146" t="s">
        <v>5994</v>
      </c>
      <c r="AF517" s="146" t="s">
        <v>5993</v>
      </c>
      <c r="AG517" s="146" t="s">
        <v>5993</v>
      </c>
      <c r="AH517" s="146" t="s">
        <v>6889</v>
      </c>
      <c r="AI517" s="146" t="s">
        <v>5993</v>
      </c>
      <c r="AJ517" s="146" t="s">
        <v>5995</v>
      </c>
      <c r="AK517" s="146" t="s">
        <v>5996</v>
      </c>
      <c r="AL517" s="146" t="s">
        <v>6000</v>
      </c>
      <c r="AM517" s="138" t="s">
        <v>13</v>
      </c>
      <c r="AN517" s="138" t="s">
        <v>6055</v>
      </c>
      <c r="AO517" s="138" t="s">
        <v>5993</v>
      </c>
      <c r="AP517" s="138" t="s">
        <v>5993</v>
      </c>
      <c r="AQ517" s="141">
        <v>30</v>
      </c>
      <c r="AR517" t="s">
        <v>94</v>
      </c>
      <c r="AS517" t="s">
        <v>72</v>
      </c>
    </row>
    <row r="518" spans="1:45" s="138" customFormat="1">
      <c r="A518" s="146" t="s">
        <v>6887</v>
      </c>
      <c r="B518" s="147">
        <v>43732</v>
      </c>
      <c r="C518" s="146" t="s">
        <v>5978</v>
      </c>
      <c r="D518" s="146" t="s">
        <v>5979</v>
      </c>
      <c r="E518" s="146" t="s">
        <v>6888</v>
      </c>
      <c r="F518" s="146" t="s">
        <v>5980</v>
      </c>
      <c r="G518" s="146" t="s">
        <v>6055</v>
      </c>
      <c r="H518" s="146" t="s">
        <v>6056</v>
      </c>
      <c r="I518" s="146" t="s">
        <v>6057</v>
      </c>
      <c r="J518" s="146" t="s">
        <v>5983</v>
      </c>
      <c r="K518" s="146" t="s">
        <v>5984</v>
      </c>
      <c r="L518" s="146" t="s">
        <v>5985</v>
      </c>
      <c r="M518" s="146" t="s">
        <v>5986</v>
      </c>
      <c r="N518" s="146" t="s">
        <v>5983</v>
      </c>
      <c r="O518" s="146" t="s">
        <v>5987</v>
      </c>
      <c r="P518" s="146" t="s">
        <v>6016</v>
      </c>
      <c r="Q518" s="146" t="s">
        <v>6017</v>
      </c>
      <c r="R518" s="146" t="s">
        <v>6001</v>
      </c>
      <c r="S518" s="146" t="s">
        <v>6002</v>
      </c>
      <c r="T518" s="148">
        <v>1</v>
      </c>
      <c r="U518" s="148">
        <v>1</v>
      </c>
      <c r="V518" s="146" t="s">
        <v>5992</v>
      </c>
      <c r="W518" s="146" t="s">
        <v>5992</v>
      </c>
      <c r="X518" s="149">
        <v>300</v>
      </c>
      <c r="Y518" s="149">
        <v>300</v>
      </c>
      <c r="Z518" s="146" t="s">
        <v>5993</v>
      </c>
      <c r="AA518" s="150">
        <v>300</v>
      </c>
      <c r="AB518" s="150">
        <v>0</v>
      </c>
      <c r="AC518" s="150">
        <v>30</v>
      </c>
      <c r="AD518" s="151">
        <v>330</v>
      </c>
      <c r="AE518" s="146" t="s">
        <v>5994</v>
      </c>
      <c r="AF518" s="146" t="s">
        <v>5993</v>
      </c>
      <c r="AG518" s="146" t="s">
        <v>5993</v>
      </c>
      <c r="AH518" s="146" t="s">
        <v>6889</v>
      </c>
      <c r="AI518" s="146" t="s">
        <v>5993</v>
      </c>
      <c r="AJ518" s="146" t="s">
        <v>5995</v>
      </c>
      <c r="AK518" s="146" t="s">
        <v>5996</v>
      </c>
      <c r="AL518" s="146" t="s">
        <v>6000</v>
      </c>
      <c r="AM518" s="138" t="s">
        <v>13</v>
      </c>
      <c r="AN518" s="138" t="s">
        <v>6055</v>
      </c>
      <c r="AO518" s="138" t="s">
        <v>5993</v>
      </c>
      <c r="AP518" s="138" t="s">
        <v>5993</v>
      </c>
      <c r="AQ518" s="141">
        <v>1</v>
      </c>
      <c r="AR518" t="s">
        <v>94</v>
      </c>
      <c r="AS518" t="s">
        <v>72</v>
      </c>
    </row>
    <row r="519" spans="1:45" s="138" customFormat="1">
      <c r="A519" s="146" t="s">
        <v>6887</v>
      </c>
      <c r="B519" s="147">
        <v>43732</v>
      </c>
      <c r="C519" s="146" t="s">
        <v>5978</v>
      </c>
      <c r="D519" s="146" t="s">
        <v>5979</v>
      </c>
      <c r="E519" s="146" t="s">
        <v>6888</v>
      </c>
      <c r="F519" s="146" t="s">
        <v>5980</v>
      </c>
      <c r="G519" s="146" t="s">
        <v>6055</v>
      </c>
      <c r="H519" s="146" t="s">
        <v>6056</v>
      </c>
      <c r="I519" s="146" t="s">
        <v>6057</v>
      </c>
      <c r="J519" s="146" t="s">
        <v>5983</v>
      </c>
      <c r="K519" s="146" t="s">
        <v>5984</v>
      </c>
      <c r="L519" s="146" t="s">
        <v>5985</v>
      </c>
      <c r="M519" s="146" t="s">
        <v>5986</v>
      </c>
      <c r="N519" s="146" t="s">
        <v>5983</v>
      </c>
      <c r="O519" s="146" t="s">
        <v>5987</v>
      </c>
      <c r="P519" s="146" t="s">
        <v>6016</v>
      </c>
      <c r="Q519" s="146" t="s">
        <v>6017</v>
      </c>
      <c r="R519" s="146" t="s">
        <v>5998</v>
      </c>
      <c r="S519" s="146" t="s">
        <v>5999</v>
      </c>
      <c r="T519" s="148">
        <v>2</v>
      </c>
      <c r="U519" s="148">
        <v>2</v>
      </c>
      <c r="V519" s="146" t="s">
        <v>5992</v>
      </c>
      <c r="W519" s="146" t="s">
        <v>5992</v>
      </c>
      <c r="X519" s="149">
        <v>300</v>
      </c>
      <c r="Y519" s="149">
        <v>300</v>
      </c>
      <c r="Z519" s="146" t="s">
        <v>5993</v>
      </c>
      <c r="AA519" s="150">
        <v>600</v>
      </c>
      <c r="AB519" s="150">
        <v>0</v>
      </c>
      <c r="AC519" s="150">
        <v>60</v>
      </c>
      <c r="AD519" s="151">
        <v>660</v>
      </c>
      <c r="AE519" s="146" t="s">
        <v>5994</v>
      </c>
      <c r="AF519" s="146" t="s">
        <v>5993</v>
      </c>
      <c r="AG519" s="146" t="s">
        <v>5993</v>
      </c>
      <c r="AH519" s="146" t="s">
        <v>6889</v>
      </c>
      <c r="AI519" s="146" t="s">
        <v>5993</v>
      </c>
      <c r="AJ519" s="146" t="s">
        <v>5995</v>
      </c>
      <c r="AK519" s="146" t="s">
        <v>5996</v>
      </c>
      <c r="AL519" s="146" t="s">
        <v>6000</v>
      </c>
      <c r="AM519" s="138" t="s">
        <v>13</v>
      </c>
      <c r="AN519" s="138" t="s">
        <v>6055</v>
      </c>
      <c r="AO519" s="138" t="s">
        <v>5993</v>
      </c>
      <c r="AP519" s="138" t="s">
        <v>5993</v>
      </c>
      <c r="AQ519" s="141">
        <v>2</v>
      </c>
      <c r="AR519" t="s">
        <v>94</v>
      </c>
      <c r="AS519" t="s">
        <v>72</v>
      </c>
    </row>
    <row r="520" spans="1:45" s="138" customFormat="1">
      <c r="A520" s="146" t="s">
        <v>6890</v>
      </c>
      <c r="B520" s="147">
        <v>43733</v>
      </c>
      <c r="C520" s="146" t="s">
        <v>5978</v>
      </c>
      <c r="D520" s="146" t="s">
        <v>5979</v>
      </c>
      <c r="E520" s="146" t="s">
        <v>6891</v>
      </c>
      <c r="F520" s="146" t="s">
        <v>5980</v>
      </c>
      <c r="G520" s="146" t="s">
        <v>6105</v>
      </c>
      <c r="H520" s="146" t="s">
        <v>6106</v>
      </c>
      <c r="I520" s="146" t="s">
        <v>6107</v>
      </c>
      <c r="J520" s="146" t="s">
        <v>5983</v>
      </c>
      <c r="K520" s="146" t="s">
        <v>5984</v>
      </c>
      <c r="L520" s="146" t="s">
        <v>5985</v>
      </c>
      <c r="M520" s="146" t="s">
        <v>5986</v>
      </c>
      <c r="N520" s="146" t="s">
        <v>5983</v>
      </c>
      <c r="O520" s="146" t="s">
        <v>5987</v>
      </c>
      <c r="P520" s="146" t="s">
        <v>6016</v>
      </c>
      <c r="Q520" s="146" t="s">
        <v>6017</v>
      </c>
      <c r="R520" s="146" t="s">
        <v>6018</v>
      </c>
      <c r="S520" s="146" t="s">
        <v>6019</v>
      </c>
      <c r="T520" s="148">
        <v>20</v>
      </c>
      <c r="U520" s="148">
        <v>20</v>
      </c>
      <c r="V520" s="146" t="s">
        <v>5992</v>
      </c>
      <c r="W520" s="146" t="s">
        <v>5992</v>
      </c>
      <c r="X520" s="149">
        <v>119.7</v>
      </c>
      <c r="Y520" s="149">
        <v>119.7</v>
      </c>
      <c r="Z520" s="146" t="s">
        <v>5993</v>
      </c>
      <c r="AA520" s="150">
        <v>2394.0070000000001</v>
      </c>
      <c r="AB520" s="150">
        <v>-715.09299999999996</v>
      </c>
      <c r="AC520" s="150">
        <v>239.40100000000001</v>
      </c>
      <c r="AD520" s="151">
        <v>2633.4079999999999</v>
      </c>
      <c r="AE520" s="146" t="s">
        <v>5994</v>
      </c>
      <c r="AF520" s="146" t="s">
        <v>5993</v>
      </c>
      <c r="AG520" s="146" t="s">
        <v>5993</v>
      </c>
      <c r="AH520" s="146" t="s">
        <v>6892</v>
      </c>
      <c r="AI520" s="146" t="s">
        <v>5993</v>
      </c>
      <c r="AJ520" s="146" t="s">
        <v>5995</v>
      </c>
      <c r="AK520" s="146" t="s">
        <v>5996</v>
      </c>
      <c r="AL520" s="146" t="s">
        <v>6000</v>
      </c>
      <c r="AM520" s="138" t="s">
        <v>13</v>
      </c>
      <c r="AN520" s="138" t="s">
        <v>6105</v>
      </c>
      <c r="AO520" s="138" t="s">
        <v>5993</v>
      </c>
      <c r="AP520" s="138" t="s">
        <v>5993</v>
      </c>
      <c r="AQ520" s="141">
        <v>20</v>
      </c>
      <c r="AR520" t="s">
        <v>94</v>
      </c>
      <c r="AS520" t="s">
        <v>72</v>
      </c>
    </row>
    <row r="521" spans="1:45" s="138" customFormat="1">
      <c r="A521" s="146" t="s">
        <v>6890</v>
      </c>
      <c r="B521" s="147">
        <v>43733</v>
      </c>
      <c r="C521" s="146" t="s">
        <v>5978</v>
      </c>
      <c r="D521" s="146" t="s">
        <v>5979</v>
      </c>
      <c r="E521" s="146" t="s">
        <v>6891</v>
      </c>
      <c r="F521" s="146" t="s">
        <v>5980</v>
      </c>
      <c r="G521" s="146" t="s">
        <v>6105</v>
      </c>
      <c r="H521" s="146" t="s">
        <v>6106</v>
      </c>
      <c r="I521" s="146" t="s">
        <v>6107</v>
      </c>
      <c r="J521" s="146" t="s">
        <v>5983</v>
      </c>
      <c r="K521" s="146" t="s">
        <v>5984</v>
      </c>
      <c r="L521" s="146" t="s">
        <v>5985</v>
      </c>
      <c r="M521" s="146" t="s">
        <v>5986</v>
      </c>
      <c r="N521" s="146" t="s">
        <v>5983</v>
      </c>
      <c r="O521" s="146" t="s">
        <v>5987</v>
      </c>
      <c r="P521" s="146" t="s">
        <v>6016</v>
      </c>
      <c r="Q521" s="146" t="s">
        <v>6017</v>
      </c>
      <c r="R521" s="146" t="s">
        <v>6008</v>
      </c>
      <c r="S521" s="146" t="s">
        <v>6009</v>
      </c>
      <c r="T521" s="148">
        <v>2</v>
      </c>
      <c r="U521" s="148">
        <v>2</v>
      </c>
      <c r="V521" s="146" t="s">
        <v>5992</v>
      </c>
      <c r="W521" s="146" t="s">
        <v>5992</v>
      </c>
      <c r="X521" s="149">
        <v>340</v>
      </c>
      <c r="Y521" s="149">
        <v>340</v>
      </c>
      <c r="Z521" s="146" t="s">
        <v>5993</v>
      </c>
      <c r="AA521" s="150">
        <v>680</v>
      </c>
      <c r="AB521" s="150">
        <v>0</v>
      </c>
      <c r="AC521" s="150">
        <v>68</v>
      </c>
      <c r="AD521" s="151">
        <v>748</v>
      </c>
      <c r="AE521" s="146" t="s">
        <v>5994</v>
      </c>
      <c r="AF521" s="146" t="s">
        <v>5993</v>
      </c>
      <c r="AG521" s="146" t="s">
        <v>5993</v>
      </c>
      <c r="AH521" s="146" t="s">
        <v>6892</v>
      </c>
      <c r="AI521" s="146" t="s">
        <v>5993</v>
      </c>
      <c r="AJ521" s="146" t="s">
        <v>5995</v>
      </c>
      <c r="AK521" s="146" t="s">
        <v>5996</v>
      </c>
      <c r="AL521" s="146" t="s">
        <v>6000</v>
      </c>
      <c r="AM521" s="138" t="s">
        <v>13</v>
      </c>
      <c r="AN521" s="138" t="s">
        <v>6105</v>
      </c>
      <c r="AO521" s="138" t="s">
        <v>5993</v>
      </c>
      <c r="AP521" s="138" t="s">
        <v>5993</v>
      </c>
      <c r="AQ521" s="141">
        <v>2</v>
      </c>
      <c r="AR521" t="s">
        <v>94</v>
      </c>
      <c r="AS521" t="s">
        <v>72</v>
      </c>
    </row>
    <row r="522" spans="1:45" s="138" customFormat="1">
      <c r="A522" s="146" t="s">
        <v>6890</v>
      </c>
      <c r="B522" s="147">
        <v>43733</v>
      </c>
      <c r="C522" s="146" t="s">
        <v>5978</v>
      </c>
      <c r="D522" s="146" t="s">
        <v>5979</v>
      </c>
      <c r="E522" s="146" t="s">
        <v>6891</v>
      </c>
      <c r="F522" s="146" t="s">
        <v>5980</v>
      </c>
      <c r="G522" s="146" t="s">
        <v>6105</v>
      </c>
      <c r="H522" s="146" t="s">
        <v>6106</v>
      </c>
      <c r="I522" s="146" t="s">
        <v>6107</v>
      </c>
      <c r="J522" s="146" t="s">
        <v>5983</v>
      </c>
      <c r="K522" s="146" t="s">
        <v>5984</v>
      </c>
      <c r="L522" s="146" t="s">
        <v>5985</v>
      </c>
      <c r="M522" s="146" t="s">
        <v>5986</v>
      </c>
      <c r="N522" s="146" t="s">
        <v>5983</v>
      </c>
      <c r="O522" s="146" t="s">
        <v>5987</v>
      </c>
      <c r="P522" s="146" t="s">
        <v>6016</v>
      </c>
      <c r="Q522" s="146" t="s">
        <v>6017</v>
      </c>
      <c r="R522" s="146" t="s">
        <v>5998</v>
      </c>
      <c r="S522" s="146" t="s">
        <v>5999</v>
      </c>
      <c r="T522" s="148">
        <v>10</v>
      </c>
      <c r="U522" s="148">
        <v>10</v>
      </c>
      <c r="V522" s="146" t="s">
        <v>5992</v>
      </c>
      <c r="W522" s="146" t="s">
        <v>5992</v>
      </c>
      <c r="X522" s="149">
        <v>300</v>
      </c>
      <c r="Y522" s="149">
        <v>300</v>
      </c>
      <c r="Z522" s="146" t="s">
        <v>5993</v>
      </c>
      <c r="AA522" s="150">
        <v>3000</v>
      </c>
      <c r="AB522" s="150">
        <v>0</v>
      </c>
      <c r="AC522" s="150">
        <v>300</v>
      </c>
      <c r="AD522" s="151">
        <v>3300</v>
      </c>
      <c r="AE522" s="146" t="s">
        <v>5994</v>
      </c>
      <c r="AF522" s="146" t="s">
        <v>5993</v>
      </c>
      <c r="AG522" s="146" t="s">
        <v>5993</v>
      </c>
      <c r="AH522" s="146" t="s">
        <v>6892</v>
      </c>
      <c r="AI522" s="146" t="s">
        <v>5993</v>
      </c>
      <c r="AJ522" s="146" t="s">
        <v>5995</v>
      </c>
      <c r="AK522" s="146" t="s">
        <v>5996</v>
      </c>
      <c r="AL522" s="146" t="s">
        <v>6000</v>
      </c>
      <c r="AM522" s="138" t="s">
        <v>13</v>
      </c>
      <c r="AN522" s="138" t="s">
        <v>6105</v>
      </c>
      <c r="AO522" s="138" t="s">
        <v>5993</v>
      </c>
      <c r="AP522" s="138" t="s">
        <v>5993</v>
      </c>
      <c r="AQ522" s="141">
        <v>10</v>
      </c>
      <c r="AR522" t="s">
        <v>94</v>
      </c>
      <c r="AS522" t="s">
        <v>72</v>
      </c>
    </row>
    <row r="523" spans="1:45" s="138" customFormat="1">
      <c r="A523" s="146" t="s">
        <v>6893</v>
      </c>
      <c r="B523" s="147">
        <v>43733</v>
      </c>
      <c r="C523" s="146" t="s">
        <v>5978</v>
      </c>
      <c r="D523" s="146" t="s">
        <v>5979</v>
      </c>
      <c r="E523" s="146" t="s">
        <v>6894</v>
      </c>
      <c r="F523" s="146" t="s">
        <v>5980</v>
      </c>
      <c r="G523" s="146" t="s">
        <v>6003</v>
      </c>
      <c r="H523" s="146" t="s">
        <v>6004</v>
      </c>
      <c r="I523" s="146" t="s">
        <v>6005</v>
      </c>
      <c r="J523" s="146" t="s">
        <v>5983</v>
      </c>
      <c r="K523" s="146" t="s">
        <v>5984</v>
      </c>
      <c r="L523" s="146" t="s">
        <v>5985</v>
      </c>
      <c r="M523" s="146" t="s">
        <v>5986</v>
      </c>
      <c r="N523" s="146" t="s">
        <v>5983</v>
      </c>
      <c r="O523" s="146" t="s">
        <v>5987</v>
      </c>
      <c r="P523" s="146" t="s">
        <v>6006</v>
      </c>
      <c r="Q523" s="146" t="s">
        <v>6007</v>
      </c>
      <c r="R523" s="146" t="s">
        <v>6018</v>
      </c>
      <c r="S523" s="146" t="s">
        <v>6019</v>
      </c>
      <c r="T523" s="148">
        <v>6</v>
      </c>
      <c r="U523" s="148">
        <v>6</v>
      </c>
      <c r="V523" s="146" t="s">
        <v>5992</v>
      </c>
      <c r="W523" s="146" t="s">
        <v>5992</v>
      </c>
      <c r="X523" s="149">
        <v>119.7</v>
      </c>
      <c r="Y523" s="149">
        <v>119.7</v>
      </c>
      <c r="Z523" s="146" t="s">
        <v>5993</v>
      </c>
      <c r="AA523" s="150">
        <v>718.202</v>
      </c>
      <c r="AB523" s="150">
        <v>-214.52799999999999</v>
      </c>
      <c r="AC523" s="150">
        <v>71.819999999999993</v>
      </c>
      <c r="AD523" s="151">
        <v>790.02200000000005</v>
      </c>
      <c r="AE523" s="146" t="s">
        <v>5994</v>
      </c>
      <c r="AF523" s="146" t="s">
        <v>5993</v>
      </c>
      <c r="AG523" s="146" t="s">
        <v>5993</v>
      </c>
      <c r="AH523" s="146" t="s">
        <v>6895</v>
      </c>
      <c r="AI523" s="146" t="s">
        <v>5993</v>
      </c>
      <c r="AJ523" s="146" t="s">
        <v>5995</v>
      </c>
      <c r="AK523" s="146" t="s">
        <v>5996</v>
      </c>
      <c r="AL523" s="146" t="s">
        <v>6000</v>
      </c>
      <c r="AM523" s="138" t="s">
        <v>6010</v>
      </c>
      <c r="AN523" s="138" t="s">
        <v>6003</v>
      </c>
      <c r="AO523" s="138" t="s">
        <v>5993</v>
      </c>
      <c r="AP523" s="138" t="s">
        <v>5993</v>
      </c>
      <c r="AQ523" s="141">
        <v>6</v>
      </c>
      <c r="AR523" t="s">
        <v>29</v>
      </c>
      <c r="AS523" t="s">
        <v>30</v>
      </c>
    </row>
    <row r="524" spans="1:45" s="138" customFormat="1">
      <c r="A524" s="146" t="s">
        <v>6893</v>
      </c>
      <c r="B524" s="147">
        <v>43733</v>
      </c>
      <c r="C524" s="146" t="s">
        <v>5978</v>
      </c>
      <c r="D524" s="146" t="s">
        <v>5979</v>
      </c>
      <c r="E524" s="146" t="s">
        <v>6894</v>
      </c>
      <c r="F524" s="146" t="s">
        <v>5980</v>
      </c>
      <c r="G524" s="146" t="s">
        <v>6003</v>
      </c>
      <c r="H524" s="146" t="s">
        <v>6004</v>
      </c>
      <c r="I524" s="146" t="s">
        <v>6005</v>
      </c>
      <c r="J524" s="146" t="s">
        <v>5983</v>
      </c>
      <c r="K524" s="146" t="s">
        <v>5984</v>
      </c>
      <c r="L524" s="146" t="s">
        <v>5985</v>
      </c>
      <c r="M524" s="146" t="s">
        <v>5986</v>
      </c>
      <c r="N524" s="146" t="s">
        <v>5983</v>
      </c>
      <c r="O524" s="146" t="s">
        <v>5987</v>
      </c>
      <c r="P524" s="146" t="s">
        <v>6006</v>
      </c>
      <c r="Q524" s="146" t="s">
        <v>6007</v>
      </c>
      <c r="R524" s="146" t="s">
        <v>6008</v>
      </c>
      <c r="S524" s="146" t="s">
        <v>6009</v>
      </c>
      <c r="T524" s="148">
        <v>150</v>
      </c>
      <c r="U524" s="148">
        <v>150</v>
      </c>
      <c r="V524" s="146" t="s">
        <v>5992</v>
      </c>
      <c r="W524" s="146" t="s">
        <v>5992</v>
      </c>
      <c r="X524" s="149">
        <v>340</v>
      </c>
      <c r="Y524" s="149">
        <v>340</v>
      </c>
      <c r="Z524" s="146" t="s">
        <v>5993</v>
      </c>
      <c r="AA524" s="150">
        <v>51000</v>
      </c>
      <c r="AB524" s="150">
        <v>0</v>
      </c>
      <c r="AC524" s="150">
        <v>5100.0010000000002</v>
      </c>
      <c r="AD524" s="151">
        <v>56100.000999999997</v>
      </c>
      <c r="AE524" s="146" t="s">
        <v>5994</v>
      </c>
      <c r="AF524" s="146" t="s">
        <v>5993</v>
      </c>
      <c r="AG524" s="146" t="s">
        <v>5993</v>
      </c>
      <c r="AH524" s="146" t="s">
        <v>6895</v>
      </c>
      <c r="AI524" s="146" t="s">
        <v>5993</v>
      </c>
      <c r="AJ524" s="146" t="s">
        <v>5995</v>
      </c>
      <c r="AK524" s="146" t="s">
        <v>5996</v>
      </c>
      <c r="AL524" s="146" t="s">
        <v>6000</v>
      </c>
      <c r="AM524" s="138" t="s">
        <v>6010</v>
      </c>
      <c r="AN524" s="138" t="s">
        <v>6003</v>
      </c>
      <c r="AO524" s="138" t="s">
        <v>5993</v>
      </c>
      <c r="AP524" s="138" t="s">
        <v>5993</v>
      </c>
      <c r="AQ524" s="141">
        <v>150</v>
      </c>
      <c r="AR524" t="s">
        <v>29</v>
      </c>
      <c r="AS524" t="s">
        <v>30</v>
      </c>
    </row>
    <row r="525" spans="1:45" s="138" customFormat="1">
      <c r="A525" s="146" t="s">
        <v>6893</v>
      </c>
      <c r="B525" s="147">
        <v>43733</v>
      </c>
      <c r="C525" s="146" t="s">
        <v>5978</v>
      </c>
      <c r="D525" s="146" t="s">
        <v>5979</v>
      </c>
      <c r="E525" s="146" t="s">
        <v>6894</v>
      </c>
      <c r="F525" s="146" t="s">
        <v>5980</v>
      </c>
      <c r="G525" s="146" t="s">
        <v>6003</v>
      </c>
      <c r="H525" s="146" t="s">
        <v>6004</v>
      </c>
      <c r="I525" s="146" t="s">
        <v>6005</v>
      </c>
      <c r="J525" s="146" t="s">
        <v>5983</v>
      </c>
      <c r="K525" s="146" t="s">
        <v>5984</v>
      </c>
      <c r="L525" s="146" t="s">
        <v>5985</v>
      </c>
      <c r="M525" s="146" t="s">
        <v>5986</v>
      </c>
      <c r="N525" s="146" t="s">
        <v>5983</v>
      </c>
      <c r="O525" s="146" t="s">
        <v>5987</v>
      </c>
      <c r="P525" s="146" t="s">
        <v>6006</v>
      </c>
      <c r="Q525" s="146" t="s">
        <v>6007</v>
      </c>
      <c r="R525" s="146" t="s">
        <v>6044</v>
      </c>
      <c r="S525" s="146" t="s">
        <v>6045</v>
      </c>
      <c r="T525" s="148">
        <v>8</v>
      </c>
      <c r="U525" s="148">
        <v>8</v>
      </c>
      <c r="V525" s="146" t="s">
        <v>5992</v>
      </c>
      <c r="W525" s="146" t="s">
        <v>5992</v>
      </c>
      <c r="X525" s="149">
        <v>213.273</v>
      </c>
      <c r="Y525" s="149">
        <v>213.273</v>
      </c>
      <c r="Z525" s="146" t="s">
        <v>5993</v>
      </c>
      <c r="AA525" s="150">
        <v>1706.184</v>
      </c>
      <c r="AB525" s="150">
        <v>0</v>
      </c>
      <c r="AC525" s="150">
        <v>170.61799999999999</v>
      </c>
      <c r="AD525" s="151">
        <v>1876.8019999999999</v>
      </c>
      <c r="AE525" s="146" t="s">
        <v>5994</v>
      </c>
      <c r="AF525" s="146" t="s">
        <v>5993</v>
      </c>
      <c r="AG525" s="146" t="s">
        <v>5993</v>
      </c>
      <c r="AH525" s="146" t="s">
        <v>6895</v>
      </c>
      <c r="AI525" s="146" t="s">
        <v>5993</v>
      </c>
      <c r="AJ525" s="146" t="s">
        <v>5995</v>
      </c>
      <c r="AK525" s="146" t="s">
        <v>5996</v>
      </c>
      <c r="AL525" s="146" t="s">
        <v>6000</v>
      </c>
      <c r="AM525" s="138" t="s">
        <v>6010</v>
      </c>
      <c r="AN525" s="138" t="s">
        <v>6003</v>
      </c>
      <c r="AO525" s="138" t="s">
        <v>5993</v>
      </c>
      <c r="AP525" s="138" t="s">
        <v>5993</v>
      </c>
      <c r="AQ525" s="141">
        <v>8</v>
      </c>
      <c r="AR525" t="s">
        <v>29</v>
      </c>
      <c r="AS525" t="s">
        <v>30</v>
      </c>
    </row>
    <row r="526" spans="1:45" s="138" customFormat="1">
      <c r="A526" s="146" t="s">
        <v>6893</v>
      </c>
      <c r="B526" s="147">
        <v>43733</v>
      </c>
      <c r="C526" s="146" t="s">
        <v>5978</v>
      </c>
      <c r="D526" s="146" t="s">
        <v>5979</v>
      </c>
      <c r="E526" s="146" t="s">
        <v>6894</v>
      </c>
      <c r="F526" s="146" t="s">
        <v>5980</v>
      </c>
      <c r="G526" s="146" t="s">
        <v>6003</v>
      </c>
      <c r="H526" s="146" t="s">
        <v>6004</v>
      </c>
      <c r="I526" s="146" t="s">
        <v>6005</v>
      </c>
      <c r="J526" s="146" t="s">
        <v>5983</v>
      </c>
      <c r="K526" s="146" t="s">
        <v>5984</v>
      </c>
      <c r="L526" s="146" t="s">
        <v>5985</v>
      </c>
      <c r="M526" s="146" t="s">
        <v>5986</v>
      </c>
      <c r="N526" s="146" t="s">
        <v>5983</v>
      </c>
      <c r="O526" s="146" t="s">
        <v>5987</v>
      </c>
      <c r="P526" s="146" t="s">
        <v>6006</v>
      </c>
      <c r="Q526" s="146" t="s">
        <v>6007</v>
      </c>
      <c r="R526" s="146" t="s">
        <v>6001</v>
      </c>
      <c r="S526" s="146" t="s">
        <v>6002</v>
      </c>
      <c r="T526" s="148">
        <v>2</v>
      </c>
      <c r="U526" s="148">
        <v>2</v>
      </c>
      <c r="V526" s="146" t="s">
        <v>5992</v>
      </c>
      <c r="W526" s="146" t="s">
        <v>5992</v>
      </c>
      <c r="X526" s="149">
        <v>300</v>
      </c>
      <c r="Y526" s="149">
        <v>300</v>
      </c>
      <c r="Z526" s="146" t="s">
        <v>5993</v>
      </c>
      <c r="AA526" s="150">
        <v>600</v>
      </c>
      <c r="AB526" s="150">
        <v>0</v>
      </c>
      <c r="AC526" s="150">
        <v>60</v>
      </c>
      <c r="AD526" s="151">
        <v>660</v>
      </c>
      <c r="AE526" s="146" t="s">
        <v>5994</v>
      </c>
      <c r="AF526" s="146" t="s">
        <v>5993</v>
      </c>
      <c r="AG526" s="146" t="s">
        <v>5993</v>
      </c>
      <c r="AH526" s="146" t="s">
        <v>6895</v>
      </c>
      <c r="AI526" s="146" t="s">
        <v>5993</v>
      </c>
      <c r="AJ526" s="146" t="s">
        <v>5995</v>
      </c>
      <c r="AK526" s="146" t="s">
        <v>5996</v>
      </c>
      <c r="AL526" s="146" t="s">
        <v>6000</v>
      </c>
      <c r="AM526" s="138" t="s">
        <v>6010</v>
      </c>
      <c r="AN526" s="138" t="s">
        <v>6003</v>
      </c>
      <c r="AO526" s="138" t="s">
        <v>5993</v>
      </c>
      <c r="AP526" s="138" t="s">
        <v>5993</v>
      </c>
      <c r="AQ526" s="141">
        <v>2</v>
      </c>
      <c r="AR526" t="s">
        <v>29</v>
      </c>
      <c r="AS526" t="s">
        <v>30</v>
      </c>
    </row>
    <row r="527" spans="1:45" s="138" customFormat="1">
      <c r="A527" s="146" t="s">
        <v>6893</v>
      </c>
      <c r="B527" s="147">
        <v>43733</v>
      </c>
      <c r="C527" s="146" t="s">
        <v>5978</v>
      </c>
      <c r="D527" s="146" t="s">
        <v>5979</v>
      </c>
      <c r="E527" s="146" t="s">
        <v>6894</v>
      </c>
      <c r="F527" s="146" t="s">
        <v>5980</v>
      </c>
      <c r="G527" s="146" t="s">
        <v>6003</v>
      </c>
      <c r="H527" s="146" t="s">
        <v>6004</v>
      </c>
      <c r="I527" s="146" t="s">
        <v>6005</v>
      </c>
      <c r="J527" s="146" t="s">
        <v>5983</v>
      </c>
      <c r="K527" s="146" t="s">
        <v>5984</v>
      </c>
      <c r="L527" s="146" t="s">
        <v>5985</v>
      </c>
      <c r="M527" s="146" t="s">
        <v>5986</v>
      </c>
      <c r="N527" s="146" t="s">
        <v>5983</v>
      </c>
      <c r="O527" s="146" t="s">
        <v>5987</v>
      </c>
      <c r="P527" s="146" t="s">
        <v>6006</v>
      </c>
      <c r="Q527" s="146" t="s">
        <v>6007</v>
      </c>
      <c r="R527" s="146" t="s">
        <v>5998</v>
      </c>
      <c r="S527" s="146" t="s">
        <v>5999</v>
      </c>
      <c r="T527" s="148">
        <v>2</v>
      </c>
      <c r="U527" s="148">
        <v>2</v>
      </c>
      <c r="V527" s="146" t="s">
        <v>5992</v>
      </c>
      <c r="W527" s="146" t="s">
        <v>5992</v>
      </c>
      <c r="X527" s="149">
        <v>300</v>
      </c>
      <c r="Y527" s="149">
        <v>300</v>
      </c>
      <c r="Z527" s="146" t="s">
        <v>5993</v>
      </c>
      <c r="AA527" s="150">
        <v>600</v>
      </c>
      <c r="AB527" s="150">
        <v>0</v>
      </c>
      <c r="AC527" s="150">
        <v>60</v>
      </c>
      <c r="AD527" s="151">
        <v>660</v>
      </c>
      <c r="AE527" s="146" t="s">
        <v>5994</v>
      </c>
      <c r="AF527" s="146" t="s">
        <v>5993</v>
      </c>
      <c r="AG527" s="146" t="s">
        <v>5993</v>
      </c>
      <c r="AH527" s="146" t="s">
        <v>6895</v>
      </c>
      <c r="AI527" s="146" t="s">
        <v>5993</v>
      </c>
      <c r="AJ527" s="146" t="s">
        <v>5995</v>
      </c>
      <c r="AK527" s="146" t="s">
        <v>5996</v>
      </c>
      <c r="AL527" s="146" t="s">
        <v>6000</v>
      </c>
      <c r="AM527" s="138" t="s">
        <v>6010</v>
      </c>
      <c r="AN527" s="138" t="s">
        <v>6003</v>
      </c>
      <c r="AO527" s="138" t="s">
        <v>5993</v>
      </c>
      <c r="AP527" s="138" t="s">
        <v>5993</v>
      </c>
      <c r="AQ527" s="141">
        <v>2</v>
      </c>
      <c r="AR527" t="s">
        <v>29</v>
      </c>
      <c r="AS527" t="s">
        <v>30</v>
      </c>
    </row>
    <row r="528" spans="1:45" s="138" customFormat="1">
      <c r="A528" s="146" t="s">
        <v>6893</v>
      </c>
      <c r="B528" s="147">
        <v>43733</v>
      </c>
      <c r="C528" s="146" t="s">
        <v>5978</v>
      </c>
      <c r="D528" s="146" t="s">
        <v>5979</v>
      </c>
      <c r="E528" s="146" t="s">
        <v>6894</v>
      </c>
      <c r="F528" s="146" t="s">
        <v>5980</v>
      </c>
      <c r="G528" s="146" t="s">
        <v>6003</v>
      </c>
      <c r="H528" s="146" t="s">
        <v>6004</v>
      </c>
      <c r="I528" s="146" t="s">
        <v>6005</v>
      </c>
      <c r="J528" s="146" t="s">
        <v>5983</v>
      </c>
      <c r="K528" s="146" t="s">
        <v>5984</v>
      </c>
      <c r="L528" s="146" t="s">
        <v>5985</v>
      </c>
      <c r="M528" s="146" t="s">
        <v>5986</v>
      </c>
      <c r="N528" s="146" t="s">
        <v>5983</v>
      </c>
      <c r="O528" s="146" t="s">
        <v>5987</v>
      </c>
      <c r="P528" s="146" t="s">
        <v>6006</v>
      </c>
      <c r="Q528" s="146" t="s">
        <v>6007</v>
      </c>
      <c r="R528" s="146" t="s">
        <v>5990</v>
      </c>
      <c r="S528" s="146" t="s">
        <v>5991</v>
      </c>
      <c r="T528" s="148">
        <v>8</v>
      </c>
      <c r="U528" s="148">
        <v>8</v>
      </c>
      <c r="V528" s="146" t="s">
        <v>5992</v>
      </c>
      <c r="W528" s="146" t="s">
        <v>5992</v>
      </c>
      <c r="X528" s="149">
        <v>213.273</v>
      </c>
      <c r="Y528" s="149">
        <v>213.273</v>
      </c>
      <c r="Z528" s="146" t="s">
        <v>5993</v>
      </c>
      <c r="AA528" s="150">
        <v>1706.184</v>
      </c>
      <c r="AB528" s="150">
        <v>0</v>
      </c>
      <c r="AC528" s="150">
        <v>170.61799999999999</v>
      </c>
      <c r="AD528" s="151">
        <v>1876.8019999999999</v>
      </c>
      <c r="AE528" s="146" t="s">
        <v>5994</v>
      </c>
      <c r="AF528" s="146" t="s">
        <v>5993</v>
      </c>
      <c r="AG528" s="146" t="s">
        <v>5993</v>
      </c>
      <c r="AH528" s="146" t="s">
        <v>6895</v>
      </c>
      <c r="AI528" s="146" t="s">
        <v>5993</v>
      </c>
      <c r="AJ528" s="146" t="s">
        <v>5995</v>
      </c>
      <c r="AK528" s="146" t="s">
        <v>5996</v>
      </c>
      <c r="AL528" s="146" t="s">
        <v>6000</v>
      </c>
      <c r="AM528" s="138" t="s">
        <v>6010</v>
      </c>
      <c r="AN528" s="138" t="s">
        <v>6003</v>
      </c>
      <c r="AO528" s="138" t="s">
        <v>5993</v>
      </c>
      <c r="AP528" s="138" t="s">
        <v>5993</v>
      </c>
      <c r="AQ528" s="141">
        <v>8</v>
      </c>
      <c r="AR528" t="s">
        <v>29</v>
      </c>
      <c r="AS528" t="s">
        <v>30</v>
      </c>
    </row>
    <row r="529" spans="1:45" s="138" customFormat="1">
      <c r="A529" s="146" t="s">
        <v>6896</v>
      </c>
      <c r="B529" s="147">
        <v>43733</v>
      </c>
      <c r="C529" s="146" t="s">
        <v>5978</v>
      </c>
      <c r="D529" s="146" t="s">
        <v>5979</v>
      </c>
      <c r="E529" s="146" t="s">
        <v>6897</v>
      </c>
      <c r="F529" s="146" t="s">
        <v>5980</v>
      </c>
      <c r="G529" s="146" t="s">
        <v>6061</v>
      </c>
      <c r="H529" s="146" t="s">
        <v>6062</v>
      </c>
      <c r="I529" s="146" t="s">
        <v>6063</v>
      </c>
      <c r="J529" s="146" t="s">
        <v>5983</v>
      </c>
      <c r="K529" s="146" t="s">
        <v>5984</v>
      </c>
      <c r="L529" s="146" t="s">
        <v>5985</v>
      </c>
      <c r="M529" s="146" t="s">
        <v>5986</v>
      </c>
      <c r="N529" s="146" t="s">
        <v>5983</v>
      </c>
      <c r="O529" s="146" t="s">
        <v>5987</v>
      </c>
      <c r="P529" s="146" t="s">
        <v>6064</v>
      </c>
      <c r="Q529" s="146" t="s">
        <v>6065</v>
      </c>
      <c r="R529" s="146" t="s">
        <v>6018</v>
      </c>
      <c r="S529" s="146" t="s">
        <v>6019</v>
      </c>
      <c r="T529" s="148">
        <v>5</v>
      </c>
      <c r="U529" s="148">
        <v>5</v>
      </c>
      <c r="V529" s="146" t="s">
        <v>5992</v>
      </c>
      <c r="W529" s="146" t="s">
        <v>5992</v>
      </c>
      <c r="X529" s="149">
        <v>119.7</v>
      </c>
      <c r="Y529" s="149">
        <v>119.7</v>
      </c>
      <c r="Z529" s="146" t="s">
        <v>5993</v>
      </c>
      <c r="AA529" s="150">
        <v>598.50199999999995</v>
      </c>
      <c r="AB529" s="150">
        <v>-178.773</v>
      </c>
      <c r="AC529" s="150">
        <v>59.85</v>
      </c>
      <c r="AD529" s="151">
        <v>658.35199999999998</v>
      </c>
      <c r="AE529" s="146" t="s">
        <v>5994</v>
      </c>
      <c r="AF529" s="146" t="s">
        <v>5993</v>
      </c>
      <c r="AG529" s="146" t="s">
        <v>5993</v>
      </c>
      <c r="AH529" s="146" t="s">
        <v>6898</v>
      </c>
      <c r="AI529" s="146" t="s">
        <v>5993</v>
      </c>
      <c r="AJ529" s="146" t="s">
        <v>6066</v>
      </c>
      <c r="AK529" s="146" t="s">
        <v>6067</v>
      </c>
      <c r="AL529" s="146" t="s">
        <v>6000</v>
      </c>
      <c r="AM529" s="138" t="s">
        <v>6010</v>
      </c>
      <c r="AN529" s="138" t="s">
        <v>6061</v>
      </c>
      <c r="AO529" s="138" t="s">
        <v>5993</v>
      </c>
      <c r="AP529" s="138" t="s">
        <v>5993</v>
      </c>
      <c r="AQ529" s="141">
        <v>5</v>
      </c>
      <c r="AR529" t="s">
        <v>34</v>
      </c>
      <c r="AS529" t="s">
        <v>30</v>
      </c>
    </row>
    <row r="530" spans="1:45" s="138" customFormat="1">
      <c r="A530" s="146" t="s">
        <v>6896</v>
      </c>
      <c r="B530" s="147">
        <v>43733</v>
      </c>
      <c r="C530" s="146" t="s">
        <v>5978</v>
      </c>
      <c r="D530" s="146" t="s">
        <v>5979</v>
      </c>
      <c r="E530" s="146" t="s">
        <v>6897</v>
      </c>
      <c r="F530" s="146" t="s">
        <v>5980</v>
      </c>
      <c r="G530" s="146" t="s">
        <v>6061</v>
      </c>
      <c r="H530" s="146" t="s">
        <v>6062</v>
      </c>
      <c r="I530" s="146" t="s">
        <v>6063</v>
      </c>
      <c r="J530" s="146" t="s">
        <v>5983</v>
      </c>
      <c r="K530" s="146" t="s">
        <v>5984</v>
      </c>
      <c r="L530" s="146" t="s">
        <v>5985</v>
      </c>
      <c r="M530" s="146" t="s">
        <v>5986</v>
      </c>
      <c r="N530" s="146" t="s">
        <v>5983</v>
      </c>
      <c r="O530" s="146" t="s">
        <v>5987</v>
      </c>
      <c r="P530" s="146" t="s">
        <v>6064</v>
      </c>
      <c r="Q530" s="146" t="s">
        <v>6065</v>
      </c>
      <c r="R530" s="146" t="s">
        <v>6008</v>
      </c>
      <c r="S530" s="146" t="s">
        <v>6009</v>
      </c>
      <c r="T530" s="148">
        <v>3</v>
      </c>
      <c r="U530" s="148">
        <v>3</v>
      </c>
      <c r="V530" s="146" t="s">
        <v>5992</v>
      </c>
      <c r="W530" s="146" t="s">
        <v>5992</v>
      </c>
      <c r="X530" s="149">
        <v>340</v>
      </c>
      <c r="Y530" s="149">
        <v>340</v>
      </c>
      <c r="Z530" s="146" t="s">
        <v>5993</v>
      </c>
      <c r="AA530" s="150">
        <v>1020</v>
      </c>
      <c r="AB530" s="150">
        <v>0</v>
      </c>
      <c r="AC530" s="150">
        <v>102</v>
      </c>
      <c r="AD530" s="151">
        <v>1122</v>
      </c>
      <c r="AE530" s="146" t="s">
        <v>5994</v>
      </c>
      <c r="AF530" s="146" t="s">
        <v>5993</v>
      </c>
      <c r="AG530" s="146" t="s">
        <v>5993</v>
      </c>
      <c r="AH530" s="146" t="s">
        <v>6898</v>
      </c>
      <c r="AI530" s="146" t="s">
        <v>5993</v>
      </c>
      <c r="AJ530" s="146" t="s">
        <v>6066</v>
      </c>
      <c r="AK530" s="146" t="s">
        <v>6067</v>
      </c>
      <c r="AL530" s="146" t="s">
        <v>6000</v>
      </c>
      <c r="AM530" s="138" t="s">
        <v>6010</v>
      </c>
      <c r="AN530" s="138" t="s">
        <v>6061</v>
      </c>
      <c r="AO530" s="138" t="s">
        <v>5993</v>
      </c>
      <c r="AP530" s="138" t="s">
        <v>5993</v>
      </c>
      <c r="AQ530" s="141">
        <v>3</v>
      </c>
      <c r="AR530" t="s">
        <v>34</v>
      </c>
      <c r="AS530" t="s">
        <v>30</v>
      </c>
    </row>
    <row r="531" spans="1:45" s="138" customFormat="1">
      <c r="A531" s="146" t="s">
        <v>6896</v>
      </c>
      <c r="B531" s="147">
        <v>43733</v>
      </c>
      <c r="C531" s="146" t="s">
        <v>5978</v>
      </c>
      <c r="D531" s="146" t="s">
        <v>5979</v>
      </c>
      <c r="E531" s="146" t="s">
        <v>6897</v>
      </c>
      <c r="F531" s="146" t="s">
        <v>5980</v>
      </c>
      <c r="G531" s="146" t="s">
        <v>6061</v>
      </c>
      <c r="H531" s="146" t="s">
        <v>6062</v>
      </c>
      <c r="I531" s="146" t="s">
        <v>6063</v>
      </c>
      <c r="J531" s="146" t="s">
        <v>5983</v>
      </c>
      <c r="K531" s="146" t="s">
        <v>5984</v>
      </c>
      <c r="L531" s="146" t="s">
        <v>5985</v>
      </c>
      <c r="M531" s="146" t="s">
        <v>5986</v>
      </c>
      <c r="N531" s="146" t="s">
        <v>5983</v>
      </c>
      <c r="O531" s="146" t="s">
        <v>5987</v>
      </c>
      <c r="P531" s="146" t="s">
        <v>6064</v>
      </c>
      <c r="Q531" s="146" t="s">
        <v>6065</v>
      </c>
      <c r="R531" s="146" t="s">
        <v>6001</v>
      </c>
      <c r="S531" s="146" t="s">
        <v>6002</v>
      </c>
      <c r="T531" s="148">
        <v>2</v>
      </c>
      <c r="U531" s="148">
        <v>2</v>
      </c>
      <c r="V531" s="146" t="s">
        <v>5992</v>
      </c>
      <c r="W531" s="146" t="s">
        <v>5992</v>
      </c>
      <c r="X531" s="149">
        <v>300</v>
      </c>
      <c r="Y531" s="149">
        <v>300</v>
      </c>
      <c r="Z531" s="146" t="s">
        <v>5993</v>
      </c>
      <c r="AA531" s="150">
        <v>600</v>
      </c>
      <c r="AB531" s="150">
        <v>0</v>
      </c>
      <c r="AC531" s="150">
        <v>60</v>
      </c>
      <c r="AD531" s="151">
        <v>660</v>
      </c>
      <c r="AE531" s="146" t="s">
        <v>5994</v>
      </c>
      <c r="AF531" s="146" t="s">
        <v>5993</v>
      </c>
      <c r="AG531" s="146" t="s">
        <v>5993</v>
      </c>
      <c r="AH531" s="146" t="s">
        <v>6898</v>
      </c>
      <c r="AI531" s="146" t="s">
        <v>5993</v>
      </c>
      <c r="AJ531" s="146" t="s">
        <v>6066</v>
      </c>
      <c r="AK531" s="146" t="s">
        <v>6067</v>
      </c>
      <c r="AL531" s="146" t="s">
        <v>6000</v>
      </c>
      <c r="AM531" s="138" t="s">
        <v>6010</v>
      </c>
      <c r="AN531" s="138" t="s">
        <v>6061</v>
      </c>
      <c r="AO531" s="138" t="s">
        <v>5993</v>
      </c>
      <c r="AP531" s="138" t="s">
        <v>5993</v>
      </c>
      <c r="AQ531" s="141">
        <v>2</v>
      </c>
      <c r="AR531" t="s">
        <v>34</v>
      </c>
      <c r="AS531" t="s">
        <v>30</v>
      </c>
    </row>
    <row r="532" spans="1:45" s="138" customFormat="1">
      <c r="A532" s="146" t="s">
        <v>6896</v>
      </c>
      <c r="B532" s="147">
        <v>43733</v>
      </c>
      <c r="C532" s="146" t="s">
        <v>5978</v>
      </c>
      <c r="D532" s="146" t="s">
        <v>5979</v>
      </c>
      <c r="E532" s="146" t="s">
        <v>6897</v>
      </c>
      <c r="F532" s="146" t="s">
        <v>5980</v>
      </c>
      <c r="G532" s="146" t="s">
        <v>6061</v>
      </c>
      <c r="H532" s="146" t="s">
        <v>6062</v>
      </c>
      <c r="I532" s="146" t="s">
        <v>6063</v>
      </c>
      <c r="J532" s="146" t="s">
        <v>5983</v>
      </c>
      <c r="K532" s="146" t="s">
        <v>5984</v>
      </c>
      <c r="L532" s="146" t="s">
        <v>5985</v>
      </c>
      <c r="M532" s="146" t="s">
        <v>5986</v>
      </c>
      <c r="N532" s="146" t="s">
        <v>5983</v>
      </c>
      <c r="O532" s="146" t="s">
        <v>5987</v>
      </c>
      <c r="P532" s="146" t="s">
        <v>6064</v>
      </c>
      <c r="Q532" s="146" t="s">
        <v>6065</v>
      </c>
      <c r="R532" s="146" t="s">
        <v>5998</v>
      </c>
      <c r="S532" s="146" t="s">
        <v>5999</v>
      </c>
      <c r="T532" s="148">
        <v>5</v>
      </c>
      <c r="U532" s="148">
        <v>5</v>
      </c>
      <c r="V532" s="146" t="s">
        <v>5992</v>
      </c>
      <c r="W532" s="146" t="s">
        <v>5992</v>
      </c>
      <c r="X532" s="149">
        <v>300</v>
      </c>
      <c r="Y532" s="149">
        <v>300</v>
      </c>
      <c r="Z532" s="146" t="s">
        <v>5993</v>
      </c>
      <c r="AA532" s="150">
        <v>1500</v>
      </c>
      <c r="AB532" s="150">
        <v>0</v>
      </c>
      <c r="AC532" s="150">
        <v>150</v>
      </c>
      <c r="AD532" s="151">
        <v>1650</v>
      </c>
      <c r="AE532" s="146" t="s">
        <v>5994</v>
      </c>
      <c r="AF532" s="146" t="s">
        <v>5993</v>
      </c>
      <c r="AG532" s="146" t="s">
        <v>5993</v>
      </c>
      <c r="AH532" s="146" t="s">
        <v>6898</v>
      </c>
      <c r="AI532" s="146" t="s">
        <v>5993</v>
      </c>
      <c r="AJ532" s="146" t="s">
        <v>6066</v>
      </c>
      <c r="AK532" s="146" t="s">
        <v>6067</v>
      </c>
      <c r="AL532" s="146" t="s">
        <v>6000</v>
      </c>
      <c r="AM532" s="138" t="s">
        <v>6010</v>
      </c>
      <c r="AN532" s="138" t="s">
        <v>6061</v>
      </c>
      <c r="AO532" s="138" t="s">
        <v>5993</v>
      </c>
      <c r="AP532" s="138" t="s">
        <v>5993</v>
      </c>
      <c r="AQ532" s="141">
        <v>5</v>
      </c>
      <c r="AR532" t="s">
        <v>34</v>
      </c>
      <c r="AS532" t="s">
        <v>30</v>
      </c>
    </row>
    <row r="533" spans="1:45" s="138" customFormat="1">
      <c r="A533" s="146" t="s">
        <v>6896</v>
      </c>
      <c r="B533" s="147">
        <v>43733</v>
      </c>
      <c r="C533" s="146" t="s">
        <v>5978</v>
      </c>
      <c r="D533" s="146" t="s">
        <v>5979</v>
      </c>
      <c r="E533" s="146" t="s">
        <v>6897</v>
      </c>
      <c r="F533" s="146" t="s">
        <v>5980</v>
      </c>
      <c r="G533" s="146" t="s">
        <v>6061</v>
      </c>
      <c r="H533" s="146" t="s">
        <v>6062</v>
      </c>
      <c r="I533" s="146" t="s">
        <v>6063</v>
      </c>
      <c r="J533" s="146" t="s">
        <v>5983</v>
      </c>
      <c r="K533" s="146" t="s">
        <v>5984</v>
      </c>
      <c r="L533" s="146" t="s">
        <v>5985</v>
      </c>
      <c r="M533" s="146" t="s">
        <v>5986</v>
      </c>
      <c r="N533" s="146" t="s">
        <v>5983</v>
      </c>
      <c r="O533" s="146" t="s">
        <v>5987</v>
      </c>
      <c r="P533" s="146" t="s">
        <v>6064</v>
      </c>
      <c r="Q533" s="146" t="s">
        <v>6065</v>
      </c>
      <c r="R533" s="146" t="s">
        <v>5990</v>
      </c>
      <c r="S533" s="146" t="s">
        <v>5991</v>
      </c>
      <c r="T533" s="148">
        <v>6</v>
      </c>
      <c r="U533" s="148">
        <v>6</v>
      </c>
      <c r="V533" s="146" t="s">
        <v>5992</v>
      </c>
      <c r="W533" s="146" t="s">
        <v>5992</v>
      </c>
      <c r="X533" s="149">
        <v>213.273</v>
      </c>
      <c r="Y533" s="149">
        <v>213.273</v>
      </c>
      <c r="Z533" s="146" t="s">
        <v>5993</v>
      </c>
      <c r="AA533" s="150">
        <v>1279.6379999999999</v>
      </c>
      <c r="AB533" s="150">
        <v>0</v>
      </c>
      <c r="AC533" s="150">
        <v>127.964</v>
      </c>
      <c r="AD533" s="151">
        <v>1407.6020000000001</v>
      </c>
      <c r="AE533" s="146" t="s">
        <v>5994</v>
      </c>
      <c r="AF533" s="146" t="s">
        <v>5993</v>
      </c>
      <c r="AG533" s="146" t="s">
        <v>5993</v>
      </c>
      <c r="AH533" s="146" t="s">
        <v>6898</v>
      </c>
      <c r="AI533" s="146" t="s">
        <v>5993</v>
      </c>
      <c r="AJ533" s="146" t="s">
        <v>6066</v>
      </c>
      <c r="AK533" s="146" t="s">
        <v>6067</v>
      </c>
      <c r="AL533" s="146" t="s">
        <v>6000</v>
      </c>
      <c r="AM533" s="138" t="s">
        <v>6010</v>
      </c>
      <c r="AN533" s="138" t="s">
        <v>6061</v>
      </c>
      <c r="AO533" s="138" t="s">
        <v>5993</v>
      </c>
      <c r="AP533" s="138" t="s">
        <v>5993</v>
      </c>
      <c r="AQ533" s="141">
        <v>6</v>
      </c>
      <c r="AR533" t="s">
        <v>34</v>
      </c>
      <c r="AS533" t="s">
        <v>30</v>
      </c>
    </row>
    <row r="534" spans="1:45" s="138" customFormat="1">
      <c r="A534" s="146" t="s">
        <v>6899</v>
      </c>
      <c r="B534" s="147">
        <v>43734</v>
      </c>
      <c r="C534" s="146" t="s">
        <v>5978</v>
      </c>
      <c r="D534" s="146" t="s">
        <v>5979</v>
      </c>
      <c r="E534" s="146" t="s">
        <v>6900</v>
      </c>
      <c r="F534" s="146" t="s">
        <v>5980</v>
      </c>
      <c r="G534" s="146" t="s">
        <v>6020</v>
      </c>
      <c r="H534" s="146" t="s">
        <v>6021</v>
      </c>
      <c r="I534" s="146" t="s">
        <v>6076</v>
      </c>
      <c r="J534" s="146" t="s">
        <v>5983</v>
      </c>
      <c r="K534" s="146" t="s">
        <v>5984</v>
      </c>
      <c r="L534" s="146" t="s">
        <v>5985</v>
      </c>
      <c r="M534" s="146" t="s">
        <v>5986</v>
      </c>
      <c r="N534" s="146" t="s">
        <v>5983</v>
      </c>
      <c r="O534" s="146" t="s">
        <v>5987</v>
      </c>
      <c r="P534" s="146" t="s">
        <v>6016</v>
      </c>
      <c r="Q534" s="146" t="s">
        <v>6017</v>
      </c>
      <c r="R534" s="146" t="s">
        <v>6018</v>
      </c>
      <c r="S534" s="146" t="s">
        <v>6019</v>
      </c>
      <c r="T534" s="148">
        <v>5</v>
      </c>
      <c r="U534" s="148">
        <v>5</v>
      </c>
      <c r="V534" s="146" t="s">
        <v>5992</v>
      </c>
      <c r="W534" s="146" t="s">
        <v>5992</v>
      </c>
      <c r="X534" s="149">
        <v>155.45500000000001</v>
      </c>
      <c r="Y534" s="149">
        <v>155.45500000000001</v>
      </c>
      <c r="Z534" s="146" t="s">
        <v>5993</v>
      </c>
      <c r="AA534" s="150">
        <v>777.27499999999998</v>
      </c>
      <c r="AB534" s="150">
        <v>0</v>
      </c>
      <c r="AC534" s="150">
        <v>77.727999999999994</v>
      </c>
      <c r="AD534" s="151">
        <v>855.00300000000004</v>
      </c>
      <c r="AE534" s="146" t="s">
        <v>5994</v>
      </c>
      <c r="AF534" s="146" t="s">
        <v>5993</v>
      </c>
      <c r="AG534" s="146" t="s">
        <v>5993</v>
      </c>
      <c r="AH534" s="146" t="s">
        <v>6901</v>
      </c>
      <c r="AI534" s="146" t="s">
        <v>5993</v>
      </c>
      <c r="AJ534" s="146" t="s">
        <v>5995</v>
      </c>
      <c r="AK534" s="146" t="s">
        <v>5996</v>
      </c>
      <c r="AL534" s="146" t="s">
        <v>6000</v>
      </c>
      <c r="AM534" s="138" t="s">
        <v>5993</v>
      </c>
      <c r="AN534" s="138" t="s">
        <v>6075</v>
      </c>
      <c r="AO534" s="138" t="s">
        <v>6076</v>
      </c>
      <c r="AP534" s="138" t="s">
        <v>6010</v>
      </c>
      <c r="AQ534" s="141">
        <v>5</v>
      </c>
      <c r="AR534" t="s">
        <v>34</v>
      </c>
      <c r="AS534" t="s">
        <v>30</v>
      </c>
    </row>
    <row r="535" spans="1:45" s="138" customFormat="1">
      <c r="A535" s="146" t="s">
        <v>6899</v>
      </c>
      <c r="B535" s="147">
        <v>43734</v>
      </c>
      <c r="C535" s="146" t="s">
        <v>5978</v>
      </c>
      <c r="D535" s="146" t="s">
        <v>5979</v>
      </c>
      <c r="E535" s="146" t="s">
        <v>6900</v>
      </c>
      <c r="F535" s="146" t="s">
        <v>5980</v>
      </c>
      <c r="G535" s="146" t="s">
        <v>6020</v>
      </c>
      <c r="H535" s="146" t="s">
        <v>6021</v>
      </c>
      <c r="I535" s="146" t="s">
        <v>6076</v>
      </c>
      <c r="J535" s="146" t="s">
        <v>5983</v>
      </c>
      <c r="K535" s="146" t="s">
        <v>5984</v>
      </c>
      <c r="L535" s="146" t="s">
        <v>5985</v>
      </c>
      <c r="M535" s="146" t="s">
        <v>5986</v>
      </c>
      <c r="N535" s="146" t="s">
        <v>5983</v>
      </c>
      <c r="O535" s="146" t="s">
        <v>5987</v>
      </c>
      <c r="P535" s="146" t="s">
        <v>6016</v>
      </c>
      <c r="Q535" s="146" t="s">
        <v>6017</v>
      </c>
      <c r="R535" s="146" t="s">
        <v>6008</v>
      </c>
      <c r="S535" s="146" t="s">
        <v>6009</v>
      </c>
      <c r="T535" s="148">
        <v>5</v>
      </c>
      <c r="U535" s="148">
        <v>5</v>
      </c>
      <c r="V535" s="146" t="s">
        <v>5992</v>
      </c>
      <c r="W535" s="146" t="s">
        <v>5992</v>
      </c>
      <c r="X535" s="149">
        <v>355.45499999999998</v>
      </c>
      <c r="Y535" s="149">
        <v>355.45499999999998</v>
      </c>
      <c r="Z535" s="146" t="s">
        <v>5993</v>
      </c>
      <c r="AA535" s="150">
        <v>1777.2750000000001</v>
      </c>
      <c r="AB535" s="150">
        <v>0</v>
      </c>
      <c r="AC535" s="150">
        <v>177.72800000000001</v>
      </c>
      <c r="AD535" s="151">
        <v>1955.0029999999999</v>
      </c>
      <c r="AE535" s="146" t="s">
        <v>5994</v>
      </c>
      <c r="AF535" s="146" t="s">
        <v>5993</v>
      </c>
      <c r="AG535" s="146" t="s">
        <v>5993</v>
      </c>
      <c r="AH535" s="146" t="s">
        <v>6901</v>
      </c>
      <c r="AI535" s="146" t="s">
        <v>5993</v>
      </c>
      <c r="AJ535" s="146" t="s">
        <v>5995</v>
      </c>
      <c r="AK535" s="146" t="s">
        <v>5996</v>
      </c>
      <c r="AL535" s="146" t="s">
        <v>6000</v>
      </c>
      <c r="AM535" s="138" t="s">
        <v>5993</v>
      </c>
      <c r="AN535" s="138" t="s">
        <v>6075</v>
      </c>
      <c r="AO535" s="138" t="s">
        <v>6076</v>
      </c>
      <c r="AP535" s="138" t="s">
        <v>6010</v>
      </c>
      <c r="AQ535" s="141">
        <v>5</v>
      </c>
      <c r="AR535" t="s">
        <v>34</v>
      </c>
      <c r="AS535" t="s">
        <v>30</v>
      </c>
    </row>
    <row r="536" spans="1:45" s="138" customFormat="1">
      <c r="A536" s="146" t="s">
        <v>6899</v>
      </c>
      <c r="B536" s="147">
        <v>43734</v>
      </c>
      <c r="C536" s="146" t="s">
        <v>5978</v>
      </c>
      <c r="D536" s="146" t="s">
        <v>5979</v>
      </c>
      <c r="E536" s="146" t="s">
        <v>6900</v>
      </c>
      <c r="F536" s="146" t="s">
        <v>5980</v>
      </c>
      <c r="G536" s="146" t="s">
        <v>6020</v>
      </c>
      <c r="H536" s="146" t="s">
        <v>6021</v>
      </c>
      <c r="I536" s="146" t="s">
        <v>6076</v>
      </c>
      <c r="J536" s="146" t="s">
        <v>5983</v>
      </c>
      <c r="K536" s="146" t="s">
        <v>5984</v>
      </c>
      <c r="L536" s="146" t="s">
        <v>5985</v>
      </c>
      <c r="M536" s="146" t="s">
        <v>5986</v>
      </c>
      <c r="N536" s="146" t="s">
        <v>5983</v>
      </c>
      <c r="O536" s="146" t="s">
        <v>5987</v>
      </c>
      <c r="P536" s="146" t="s">
        <v>6016</v>
      </c>
      <c r="Q536" s="146" t="s">
        <v>6017</v>
      </c>
      <c r="R536" s="146" t="s">
        <v>5998</v>
      </c>
      <c r="S536" s="146" t="s">
        <v>5999</v>
      </c>
      <c r="T536" s="148">
        <v>5</v>
      </c>
      <c r="U536" s="148">
        <v>5</v>
      </c>
      <c r="V536" s="146" t="s">
        <v>5992</v>
      </c>
      <c r="W536" s="146" t="s">
        <v>5992</v>
      </c>
      <c r="X536" s="149">
        <v>313.63600000000002</v>
      </c>
      <c r="Y536" s="149">
        <v>313.63600000000002</v>
      </c>
      <c r="Z536" s="146" t="s">
        <v>5993</v>
      </c>
      <c r="AA536" s="150">
        <v>1568.18</v>
      </c>
      <c r="AB536" s="150">
        <v>0</v>
      </c>
      <c r="AC536" s="150">
        <v>156.81800000000001</v>
      </c>
      <c r="AD536" s="151">
        <v>1724.998</v>
      </c>
      <c r="AE536" s="146" t="s">
        <v>5994</v>
      </c>
      <c r="AF536" s="146" t="s">
        <v>5993</v>
      </c>
      <c r="AG536" s="146" t="s">
        <v>5993</v>
      </c>
      <c r="AH536" s="146" t="s">
        <v>6901</v>
      </c>
      <c r="AI536" s="146" t="s">
        <v>5993</v>
      </c>
      <c r="AJ536" s="146" t="s">
        <v>5995</v>
      </c>
      <c r="AK536" s="146" t="s">
        <v>5996</v>
      </c>
      <c r="AL536" s="146" t="s">
        <v>6000</v>
      </c>
      <c r="AM536" s="138" t="s">
        <v>5993</v>
      </c>
      <c r="AN536" s="138" t="s">
        <v>6075</v>
      </c>
      <c r="AO536" s="138" t="s">
        <v>6076</v>
      </c>
      <c r="AP536" s="138" t="s">
        <v>6010</v>
      </c>
      <c r="AQ536" s="141">
        <v>5</v>
      </c>
      <c r="AR536" t="s">
        <v>34</v>
      </c>
      <c r="AS536" t="s">
        <v>30</v>
      </c>
    </row>
    <row r="537" spans="1:45" s="138" customFormat="1">
      <c r="A537" s="146" t="s">
        <v>6899</v>
      </c>
      <c r="B537" s="147">
        <v>43734</v>
      </c>
      <c r="C537" s="146" t="s">
        <v>5978</v>
      </c>
      <c r="D537" s="146" t="s">
        <v>5979</v>
      </c>
      <c r="E537" s="146" t="s">
        <v>6900</v>
      </c>
      <c r="F537" s="146" t="s">
        <v>5980</v>
      </c>
      <c r="G537" s="146" t="s">
        <v>6020</v>
      </c>
      <c r="H537" s="146" t="s">
        <v>6021</v>
      </c>
      <c r="I537" s="146" t="s">
        <v>6076</v>
      </c>
      <c r="J537" s="146" t="s">
        <v>5983</v>
      </c>
      <c r="K537" s="146" t="s">
        <v>5984</v>
      </c>
      <c r="L537" s="146" t="s">
        <v>5985</v>
      </c>
      <c r="M537" s="146" t="s">
        <v>5986</v>
      </c>
      <c r="N537" s="146" t="s">
        <v>5983</v>
      </c>
      <c r="O537" s="146" t="s">
        <v>5987</v>
      </c>
      <c r="P537" s="146" t="s">
        <v>6016</v>
      </c>
      <c r="Q537" s="146" t="s">
        <v>6017</v>
      </c>
      <c r="R537" s="146" t="s">
        <v>6001</v>
      </c>
      <c r="S537" s="146" t="s">
        <v>6002</v>
      </c>
      <c r="T537" s="148">
        <v>10</v>
      </c>
      <c r="U537" s="148">
        <v>10</v>
      </c>
      <c r="V537" s="146" t="s">
        <v>5992</v>
      </c>
      <c r="W537" s="146" t="s">
        <v>5992</v>
      </c>
      <c r="X537" s="149">
        <v>313.63600000000002</v>
      </c>
      <c r="Y537" s="149">
        <v>313.63600000000002</v>
      </c>
      <c r="Z537" s="146" t="s">
        <v>5993</v>
      </c>
      <c r="AA537" s="150">
        <v>3136.36</v>
      </c>
      <c r="AB537" s="150">
        <v>0</v>
      </c>
      <c r="AC537" s="150">
        <v>313.63499999999999</v>
      </c>
      <c r="AD537" s="151">
        <v>3449.9949999999999</v>
      </c>
      <c r="AE537" s="146" t="s">
        <v>5994</v>
      </c>
      <c r="AF537" s="146" t="s">
        <v>5993</v>
      </c>
      <c r="AG537" s="146" t="s">
        <v>5993</v>
      </c>
      <c r="AH537" s="146" t="s">
        <v>6901</v>
      </c>
      <c r="AI537" s="146" t="s">
        <v>5993</v>
      </c>
      <c r="AJ537" s="146" t="s">
        <v>5995</v>
      </c>
      <c r="AK537" s="146" t="s">
        <v>5996</v>
      </c>
      <c r="AL537" s="146" t="s">
        <v>6000</v>
      </c>
      <c r="AM537" s="138" t="s">
        <v>5993</v>
      </c>
      <c r="AN537" s="138" t="s">
        <v>6075</v>
      </c>
      <c r="AO537" s="138" t="s">
        <v>6076</v>
      </c>
      <c r="AP537" s="138" t="s">
        <v>6010</v>
      </c>
      <c r="AQ537" s="141">
        <v>10</v>
      </c>
      <c r="AR537" t="s">
        <v>34</v>
      </c>
      <c r="AS537" t="s">
        <v>30</v>
      </c>
    </row>
    <row r="538" spans="1:45" s="138" customFormat="1">
      <c r="A538" s="146" t="s">
        <v>6899</v>
      </c>
      <c r="B538" s="147">
        <v>43734</v>
      </c>
      <c r="C538" s="146" t="s">
        <v>5978</v>
      </c>
      <c r="D538" s="146" t="s">
        <v>5979</v>
      </c>
      <c r="E538" s="146" t="s">
        <v>6900</v>
      </c>
      <c r="F538" s="146" t="s">
        <v>5980</v>
      </c>
      <c r="G538" s="146" t="s">
        <v>6020</v>
      </c>
      <c r="H538" s="146" t="s">
        <v>6021</v>
      </c>
      <c r="I538" s="146" t="s">
        <v>6076</v>
      </c>
      <c r="J538" s="146" t="s">
        <v>5983</v>
      </c>
      <c r="K538" s="146" t="s">
        <v>5984</v>
      </c>
      <c r="L538" s="146" t="s">
        <v>5985</v>
      </c>
      <c r="M538" s="146" t="s">
        <v>5986</v>
      </c>
      <c r="N538" s="146" t="s">
        <v>5983</v>
      </c>
      <c r="O538" s="146" t="s">
        <v>5987</v>
      </c>
      <c r="P538" s="146" t="s">
        <v>6016</v>
      </c>
      <c r="Q538" s="146" t="s">
        <v>6017</v>
      </c>
      <c r="R538" s="146" t="s">
        <v>6024</v>
      </c>
      <c r="S538" s="146" t="s">
        <v>6025</v>
      </c>
      <c r="T538" s="148">
        <v>2</v>
      </c>
      <c r="U538" s="148">
        <v>2</v>
      </c>
      <c r="V538" s="146" t="s">
        <v>5992</v>
      </c>
      <c r="W538" s="146" t="s">
        <v>5992</v>
      </c>
      <c r="X538" s="149">
        <v>313.63600000000002</v>
      </c>
      <c r="Y538" s="149">
        <v>313.63600000000002</v>
      </c>
      <c r="Z538" s="146" t="s">
        <v>5993</v>
      </c>
      <c r="AA538" s="150">
        <v>627.27200000000005</v>
      </c>
      <c r="AB538" s="150">
        <v>0</v>
      </c>
      <c r="AC538" s="150">
        <v>62.726999999999997</v>
      </c>
      <c r="AD538" s="151">
        <v>689.99900000000002</v>
      </c>
      <c r="AE538" s="146" t="s">
        <v>5994</v>
      </c>
      <c r="AF538" s="146" t="s">
        <v>5993</v>
      </c>
      <c r="AG538" s="146" t="s">
        <v>5993</v>
      </c>
      <c r="AH538" s="146" t="s">
        <v>6901</v>
      </c>
      <c r="AI538" s="146" t="s">
        <v>5993</v>
      </c>
      <c r="AJ538" s="146" t="s">
        <v>5995</v>
      </c>
      <c r="AK538" s="146" t="s">
        <v>5996</v>
      </c>
      <c r="AL538" s="146" t="s">
        <v>6000</v>
      </c>
      <c r="AM538" s="138" t="s">
        <v>5993</v>
      </c>
      <c r="AN538" s="138" t="s">
        <v>6075</v>
      </c>
      <c r="AO538" s="138" t="s">
        <v>6076</v>
      </c>
      <c r="AP538" s="138" t="s">
        <v>6010</v>
      </c>
      <c r="AQ538" s="141">
        <v>2</v>
      </c>
      <c r="AR538" t="s">
        <v>34</v>
      </c>
      <c r="AS538" t="s">
        <v>30</v>
      </c>
    </row>
    <row r="539" spans="1:45" s="138" customFormat="1">
      <c r="A539" s="146" t="s">
        <v>6902</v>
      </c>
      <c r="B539" s="147">
        <v>43734</v>
      </c>
      <c r="C539" s="146" t="s">
        <v>5978</v>
      </c>
      <c r="D539" s="146" t="s">
        <v>5979</v>
      </c>
      <c r="E539" s="146" t="s">
        <v>6903</v>
      </c>
      <c r="F539" s="146" t="s">
        <v>5980</v>
      </c>
      <c r="G539" s="146" t="s">
        <v>6020</v>
      </c>
      <c r="H539" s="146" t="s">
        <v>6021</v>
      </c>
      <c r="I539" s="146" t="s">
        <v>6078</v>
      </c>
      <c r="J539" s="146" t="s">
        <v>5983</v>
      </c>
      <c r="K539" s="146" t="s">
        <v>5984</v>
      </c>
      <c r="L539" s="146" t="s">
        <v>5985</v>
      </c>
      <c r="M539" s="146" t="s">
        <v>5986</v>
      </c>
      <c r="N539" s="146" t="s">
        <v>5983</v>
      </c>
      <c r="O539" s="146" t="s">
        <v>5987</v>
      </c>
      <c r="P539" s="146" t="s">
        <v>6016</v>
      </c>
      <c r="Q539" s="146" t="s">
        <v>6017</v>
      </c>
      <c r="R539" s="146" t="s">
        <v>6008</v>
      </c>
      <c r="S539" s="146" t="s">
        <v>6009</v>
      </c>
      <c r="T539" s="148">
        <v>4</v>
      </c>
      <c r="U539" s="148">
        <v>4</v>
      </c>
      <c r="V539" s="146" t="s">
        <v>5992</v>
      </c>
      <c r="W539" s="146" t="s">
        <v>5992</v>
      </c>
      <c r="X539" s="149">
        <v>355.45499999999998</v>
      </c>
      <c r="Y539" s="149">
        <v>355.45499999999998</v>
      </c>
      <c r="Z539" s="146" t="s">
        <v>5993</v>
      </c>
      <c r="AA539" s="150">
        <v>1421.82</v>
      </c>
      <c r="AB539" s="150">
        <v>0</v>
      </c>
      <c r="AC539" s="150">
        <v>142.18100000000001</v>
      </c>
      <c r="AD539" s="151">
        <v>1564.001</v>
      </c>
      <c r="AE539" s="146" t="s">
        <v>5994</v>
      </c>
      <c r="AF539" s="146" t="s">
        <v>5993</v>
      </c>
      <c r="AG539" s="146" t="s">
        <v>5993</v>
      </c>
      <c r="AH539" s="146" t="s">
        <v>6904</v>
      </c>
      <c r="AI539" s="146" t="s">
        <v>5993</v>
      </c>
      <c r="AJ539" s="146" t="s">
        <v>5995</v>
      </c>
      <c r="AK539" s="146" t="s">
        <v>5996</v>
      </c>
      <c r="AL539" s="146" t="s">
        <v>6000</v>
      </c>
      <c r="AM539" s="138" t="s">
        <v>5993</v>
      </c>
      <c r="AN539" s="138" t="s">
        <v>6077</v>
      </c>
      <c r="AO539" s="138" t="s">
        <v>6078</v>
      </c>
      <c r="AP539" s="138" t="s">
        <v>6010</v>
      </c>
      <c r="AQ539" s="141">
        <v>4</v>
      </c>
      <c r="AR539" t="s">
        <v>34</v>
      </c>
      <c r="AS539" t="s">
        <v>30</v>
      </c>
    </row>
    <row r="540" spans="1:45" s="138" customFormat="1">
      <c r="A540" s="146" t="s">
        <v>6902</v>
      </c>
      <c r="B540" s="147">
        <v>43734</v>
      </c>
      <c r="C540" s="146" t="s">
        <v>5978</v>
      </c>
      <c r="D540" s="146" t="s">
        <v>5979</v>
      </c>
      <c r="E540" s="146" t="s">
        <v>6903</v>
      </c>
      <c r="F540" s="146" t="s">
        <v>5980</v>
      </c>
      <c r="G540" s="146" t="s">
        <v>6020</v>
      </c>
      <c r="H540" s="146" t="s">
        <v>6021</v>
      </c>
      <c r="I540" s="146" t="s">
        <v>6078</v>
      </c>
      <c r="J540" s="146" t="s">
        <v>5983</v>
      </c>
      <c r="K540" s="146" t="s">
        <v>5984</v>
      </c>
      <c r="L540" s="146" t="s">
        <v>5985</v>
      </c>
      <c r="M540" s="146" t="s">
        <v>5986</v>
      </c>
      <c r="N540" s="146" t="s">
        <v>5983</v>
      </c>
      <c r="O540" s="146" t="s">
        <v>5987</v>
      </c>
      <c r="P540" s="146" t="s">
        <v>6016</v>
      </c>
      <c r="Q540" s="146" t="s">
        <v>6017</v>
      </c>
      <c r="R540" s="146" t="s">
        <v>5990</v>
      </c>
      <c r="S540" s="146" t="s">
        <v>5991</v>
      </c>
      <c r="T540" s="148">
        <v>5</v>
      </c>
      <c r="U540" s="148">
        <v>5</v>
      </c>
      <c r="V540" s="146" t="s">
        <v>5992</v>
      </c>
      <c r="W540" s="146" t="s">
        <v>5992</v>
      </c>
      <c r="X540" s="149">
        <v>213.273</v>
      </c>
      <c r="Y540" s="149">
        <v>213.273</v>
      </c>
      <c r="Z540" s="146" t="s">
        <v>5993</v>
      </c>
      <c r="AA540" s="150">
        <v>1066.365</v>
      </c>
      <c r="AB540" s="150">
        <v>0</v>
      </c>
      <c r="AC540" s="150">
        <v>106.637</v>
      </c>
      <c r="AD540" s="151">
        <v>1173.002</v>
      </c>
      <c r="AE540" s="146" t="s">
        <v>5994</v>
      </c>
      <c r="AF540" s="146" t="s">
        <v>5993</v>
      </c>
      <c r="AG540" s="146" t="s">
        <v>5993</v>
      </c>
      <c r="AH540" s="146" t="s">
        <v>6904</v>
      </c>
      <c r="AI540" s="146" t="s">
        <v>5993</v>
      </c>
      <c r="AJ540" s="146" t="s">
        <v>5995</v>
      </c>
      <c r="AK540" s="146" t="s">
        <v>5996</v>
      </c>
      <c r="AL540" s="146" t="s">
        <v>6000</v>
      </c>
      <c r="AM540" s="138" t="s">
        <v>5993</v>
      </c>
      <c r="AN540" s="138" t="s">
        <v>6077</v>
      </c>
      <c r="AO540" s="138" t="s">
        <v>6078</v>
      </c>
      <c r="AP540" s="138" t="s">
        <v>6010</v>
      </c>
      <c r="AQ540" s="141">
        <v>5</v>
      </c>
      <c r="AR540" t="s">
        <v>34</v>
      </c>
      <c r="AS540" t="s">
        <v>30</v>
      </c>
    </row>
    <row r="541" spans="1:45" s="138" customFormat="1">
      <c r="A541" s="146" t="s">
        <v>6902</v>
      </c>
      <c r="B541" s="147">
        <v>43734</v>
      </c>
      <c r="C541" s="146" t="s">
        <v>5978</v>
      </c>
      <c r="D541" s="146" t="s">
        <v>5979</v>
      </c>
      <c r="E541" s="146" t="s">
        <v>6903</v>
      </c>
      <c r="F541" s="146" t="s">
        <v>5980</v>
      </c>
      <c r="G541" s="146" t="s">
        <v>6020</v>
      </c>
      <c r="H541" s="146" t="s">
        <v>6021</v>
      </c>
      <c r="I541" s="146" t="s">
        <v>6078</v>
      </c>
      <c r="J541" s="146" t="s">
        <v>5983</v>
      </c>
      <c r="K541" s="146" t="s">
        <v>5984</v>
      </c>
      <c r="L541" s="146" t="s">
        <v>5985</v>
      </c>
      <c r="M541" s="146" t="s">
        <v>5986</v>
      </c>
      <c r="N541" s="146" t="s">
        <v>5983</v>
      </c>
      <c r="O541" s="146" t="s">
        <v>5987</v>
      </c>
      <c r="P541" s="146" t="s">
        <v>6016</v>
      </c>
      <c r="Q541" s="146" t="s">
        <v>6017</v>
      </c>
      <c r="R541" s="146" t="s">
        <v>5998</v>
      </c>
      <c r="S541" s="146" t="s">
        <v>5999</v>
      </c>
      <c r="T541" s="148">
        <v>3</v>
      </c>
      <c r="U541" s="148">
        <v>3</v>
      </c>
      <c r="V541" s="146" t="s">
        <v>5992</v>
      </c>
      <c r="W541" s="146" t="s">
        <v>5992</v>
      </c>
      <c r="X541" s="149">
        <v>313.63600000000002</v>
      </c>
      <c r="Y541" s="149">
        <v>313.63600000000002</v>
      </c>
      <c r="Z541" s="146" t="s">
        <v>5993</v>
      </c>
      <c r="AA541" s="150">
        <v>940.90800000000002</v>
      </c>
      <c r="AB541" s="150">
        <v>0</v>
      </c>
      <c r="AC541" s="150">
        <v>94.090999999999994</v>
      </c>
      <c r="AD541" s="151">
        <v>1034.999</v>
      </c>
      <c r="AE541" s="146" t="s">
        <v>5994</v>
      </c>
      <c r="AF541" s="146" t="s">
        <v>5993</v>
      </c>
      <c r="AG541" s="146" t="s">
        <v>5993</v>
      </c>
      <c r="AH541" s="146" t="s">
        <v>6904</v>
      </c>
      <c r="AI541" s="146" t="s">
        <v>5993</v>
      </c>
      <c r="AJ541" s="146" t="s">
        <v>5995</v>
      </c>
      <c r="AK541" s="146" t="s">
        <v>5996</v>
      </c>
      <c r="AL541" s="146" t="s">
        <v>6000</v>
      </c>
      <c r="AM541" s="138" t="s">
        <v>5993</v>
      </c>
      <c r="AN541" s="138" t="s">
        <v>6077</v>
      </c>
      <c r="AO541" s="138" t="s">
        <v>6078</v>
      </c>
      <c r="AP541" s="138" t="s">
        <v>6010</v>
      </c>
      <c r="AQ541" s="141">
        <v>3</v>
      </c>
      <c r="AR541" t="s">
        <v>34</v>
      </c>
      <c r="AS541" t="s">
        <v>30</v>
      </c>
    </row>
    <row r="542" spans="1:45" s="138" customFormat="1">
      <c r="A542" s="146" t="s">
        <v>6902</v>
      </c>
      <c r="B542" s="147">
        <v>43734</v>
      </c>
      <c r="C542" s="146" t="s">
        <v>5978</v>
      </c>
      <c r="D542" s="146" t="s">
        <v>5979</v>
      </c>
      <c r="E542" s="146" t="s">
        <v>6903</v>
      </c>
      <c r="F542" s="146" t="s">
        <v>5980</v>
      </c>
      <c r="G542" s="146" t="s">
        <v>6020</v>
      </c>
      <c r="H542" s="146" t="s">
        <v>6021</v>
      </c>
      <c r="I542" s="146" t="s">
        <v>6078</v>
      </c>
      <c r="J542" s="146" t="s">
        <v>5983</v>
      </c>
      <c r="K542" s="146" t="s">
        <v>5984</v>
      </c>
      <c r="L542" s="146" t="s">
        <v>5985</v>
      </c>
      <c r="M542" s="146" t="s">
        <v>5986</v>
      </c>
      <c r="N542" s="146" t="s">
        <v>5983</v>
      </c>
      <c r="O542" s="146" t="s">
        <v>5987</v>
      </c>
      <c r="P542" s="146" t="s">
        <v>6016</v>
      </c>
      <c r="Q542" s="146" t="s">
        <v>6017</v>
      </c>
      <c r="R542" s="146" t="s">
        <v>6024</v>
      </c>
      <c r="S542" s="146" t="s">
        <v>6025</v>
      </c>
      <c r="T542" s="148">
        <v>3</v>
      </c>
      <c r="U542" s="148">
        <v>3</v>
      </c>
      <c r="V542" s="146" t="s">
        <v>5992</v>
      </c>
      <c r="W542" s="146" t="s">
        <v>5992</v>
      </c>
      <c r="X542" s="149">
        <v>313.63600000000002</v>
      </c>
      <c r="Y542" s="149">
        <v>313.63600000000002</v>
      </c>
      <c r="Z542" s="146" t="s">
        <v>5993</v>
      </c>
      <c r="AA542" s="150">
        <v>940.90800000000002</v>
      </c>
      <c r="AB542" s="150">
        <v>0</v>
      </c>
      <c r="AC542" s="150">
        <v>94.090999999999994</v>
      </c>
      <c r="AD542" s="151">
        <v>1034.999</v>
      </c>
      <c r="AE542" s="146" t="s">
        <v>5994</v>
      </c>
      <c r="AF542" s="146" t="s">
        <v>5993</v>
      </c>
      <c r="AG542" s="146" t="s">
        <v>5993</v>
      </c>
      <c r="AH542" s="146" t="s">
        <v>6904</v>
      </c>
      <c r="AI542" s="146" t="s">
        <v>5993</v>
      </c>
      <c r="AJ542" s="146" t="s">
        <v>5995</v>
      </c>
      <c r="AK542" s="146" t="s">
        <v>5996</v>
      </c>
      <c r="AL542" s="146" t="s">
        <v>6000</v>
      </c>
      <c r="AM542" s="138" t="s">
        <v>5993</v>
      </c>
      <c r="AN542" s="138" t="s">
        <v>6077</v>
      </c>
      <c r="AO542" s="138" t="s">
        <v>6078</v>
      </c>
      <c r="AP542" s="138" t="s">
        <v>6010</v>
      </c>
      <c r="AQ542" s="141">
        <v>3</v>
      </c>
      <c r="AR542" t="s">
        <v>34</v>
      </c>
      <c r="AS542" t="s">
        <v>30</v>
      </c>
    </row>
    <row r="543" spans="1:45" s="138" customFormat="1">
      <c r="A543" s="146" t="s">
        <v>6905</v>
      </c>
      <c r="B543" s="147">
        <v>43734</v>
      </c>
      <c r="C543" s="146" t="s">
        <v>5978</v>
      </c>
      <c r="D543" s="146" t="s">
        <v>5979</v>
      </c>
      <c r="E543" s="146" t="s">
        <v>6906</v>
      </c>
      <c r="F543" s="146" t="s">
        <v>5980</v>
      </c>
      <c r="G543" s="146" t="s">
        <v>6020</v>
      </c>
      <c r="H543" s="146" t="s">
        <v>6021</v>
      </c>
      <c r="I543" s="146" t="s">
        <v>6080</v>
      </c>
      <c r="J543" s="146" t="s">
        <v>5983</v>
      </c>
      <c r="K543" s="146" t="s">
        <v>5984</v>
      </c>
      <c r="L543" s="146" t="s">
        <v>5985</v>
      </c>
      <c r="M543" s="146" t="s">
        <v>5986</v>
      </c>
      <c r="N543" s="146" t="s">
        <v>5983</v>
      </c>
      <c r="O543" s="146" t="s">
        <v>5987</v>
      </c>
      <c r="P543" s="146" t="s">
        <v>6016</v>
      </c>
      <c r="Q543" s="146" t="s">
        <v>6017</v>
      </c>
      <c r="R543" s="146" t="s">
        <v>6008</v>
      </c>
      <c r="S543" s="146" t="s">
        <v>6009</v>
      </c>
      <c r="T543" s="148">
        <v>9</v>
      </c>
      <c r="U543" s="148">
        <v>9</v>
      </c>
      <c r="V543" s="146" t="s">
        <v>5992</v>
      </c>
      <c r="W543" s="146" t="s">
        <v>5992</v>
      </c>
      <c r="X543" s="149">
        <v>355.45499999999998</v>
      </c>
      <c r="Y543" s="149">
        <v>355.45499999999998</v>
      </c>
      <c r="Z543" s="146" t="s">
        <v>5993</v>
      </c>
      <c r="AA543" s="150">
        <v>3199.0949999999998</v>
      </c>
      <c r="AB543" s="150">
        <v>0</v>
      </c>
      <c r="AC543" s="150">
        <v>319.91000000000003</v>
      </c>
      <c r="AD543" s="151">
        <v>3519.0050000000001</v>
      </c>
      <c r="AE543" s="146" t="s">
        <v>5994</v>
      </c>
      <c r="AF543" s="146" t="s">
        <v>5993</v>
      </c>
      <c r="AG543" s="146" t="s">
        <v>5993</v>
      </c>
      <c r="AH543" s="146" t="s">
        <v>6907</v>
      </c>
      <c r="AI543" s="146" t="s">
        <v>5993</v>
      </c>
      <c r="AJ543" s="146" t="s">
        <v>5995</v>
      </c>
      <c r="AK543" s="146" t="s">
        <v>5996</v>
      </c>
      <c r="AL543" s="146" t="s">
        <v>6000</v>
      </c>
      <c r="AM543" s="138" t="s">
        <v>5993</v>
      </c>
      <c r="AN543" s="138" t="s">
        <v>6079</v>
      </c>
      <c r="AO543" s="138" t="s">
        <v>6080</v>
      </c>
      <c r="AP543" s="138" t="s">
        <v>6010</v>
      </c>
      <c r="AQ543" s="141">
        <v>9</v>
      </c>
      <c r="AR543" t="s">
        <v>29</v>
      </c>
      <c r="AS543" t="s">
        <v>30</v>
      </c>
    </row>
    <row r="544" spans="1:45" s="138" customFormat="1">
      <c r="A544" s="146" t="s">
        <v>6905</v>
      </c>
      <c r="B544" s="147">
        <v>43734</v>
      </c>
      <c r="C544" s="146" t="s">
        <v>5978</v>
      </c>
      <c r="D544" s="146" t="s">
        <v>5979</v>
      </c>
      <c r="E544" s="146" t="s">
        <v>6906</v>
      </c>
      <c r="F544" s="146" t="s">
        <v>5980</v>
      </c>
      <c r="G544" s="146" t="s">
        <v>6020</v>
      </c>
      <c r="H544" s="146" t="s">
        <v>6021</v>
      </c>
      <c r="I544" s="146" t="s">
        <v>6080</v>
      </c>
      <c r="J544" s="146" t="s">
        <v>5983</v>
      </c>
      <c r="K544" s="146" t="s">
        <v>5984</v>
      </c>
      <c r="L544" s="146" t="s">
        <v>5985</v>
      </c>
      <c r="M544" s="146" t="s">
        <v>5986</v>
      </c>
      <c r="N544" s="146" t="s">
        <v>5983</v>
      </c>
      <c r="O544" s="146" t="s">
        <v>5987</v>
      </c>
      <c r="P544" s="146" t="s">
        <v>6016</v>
      </c>
      <c r="Q544" s="146" t="s">
        <v>6017</v>
      </c>
      <c r="R544" s="146" t="s">
        <v>5998</v>
      </c>
      <c r="S544" s="146" t="s">
        <v>5999</v>
      </c>
      <c r="T544" s="148">
        <v>4</v>
      </c>
      <c r="U544" s="148">
        <v>4</v>
      </c>
      <c r="V544" s="146" t="s">
        <v>5992</v>
      </c>
      <c r="W544" s="146" t="s">
        <v>5992</v>
      </c>
      <c r="X544" s="149">
        <v>313.63600000000002</v>
      </c>
      <c r="Y544" s="149">
        <v>313.63600000000002</v>
      </c>
      <c r="Z544" s="146" t="s">
        <v>5993</v>
      </c>
      <c r="AA544" s="150">
        <v>1254.5440000000001</v>
      </c>
      <c r="AB544" s="150">
        <v>0</v>
      </c>
      <c r="AC544" s="150">
        <v>125.45399999999999</v>
      </c>
      <c r="AD544" s="151">
        <v>1379.998</v>
      </c>
      <c r="AE544" s="146" t="s">
        <v>5994</v>
      </c>
      <c r="AF544" s="146" t="s">
        <v>5993</v>
      </c>
      <c r="AG544" s="146" t="s">
        <v>5993</v>
      </c>
      <c r="AH544" s="146" t="s">
        <v>6907</v>
      </c>
      <c r="AI544" s="146" t="s">
        <v>5993</v>
      </c>
      <c r="AJ544" s="146" t="s">
        <v>5995</v>
      </c>
      <c r="AK544" s="146" t="s">
        <v>5996</v>
      </c>
      <c r="AL544" s="146" t="s">
        <v>6000</v>
      </c>
      <c r="AM544" s="138" t="s">
        <v>5993</v>
      </c>
      <c r="AN544" s="138" t="s">
        <v>6079</v>
      </c>
      <c r="AO544" s="138" t="s">
        <v>6080</v>
      </c>
      <c r="AP544" s="138" t="s">
        <v>6010</v>
      </c>
      <c r="AQ544" s="141">
        <v>4</v>
      </c>
      <c r="AR544" t="s">
        <v>29</v>
      </c>
      <c r="AS544" t="s">
        <v>30</v>
      </c>
    </row>
    <row r="545" spans="1:45" s="138" customFormat="1">
      <c r="A545" s="146" t="s">
        <v>6905</v>
      </c>
      <c r="B545" s="147">
        <v>43734</v>
      </c>
      <c r="C545" s="146" t="s">
        <v>5978</v>
      </c>
      <c r="D545" s="146" t="s">
        <v>5979</v>
      </c>
      <c r="E545" s="146" t="s">
        <v>6906</v>
      </c>
      <c r="F545" s="146" t="s">
        <v>5980</v>
      </c>
      <c r="G545" s="146" t="s">
        <v>6020</v>
      </c>
      <c r="H545" s="146" t="s">
        <v>6021</v>
      </c>
      <c r="I545" s="146" t="s">
        <v>6080</v>
      </c>
      <c r="J545" s="146" t="s">
        <v>5983</v>
      </c>
      <c r="K545" s="146" t="s">
        <v>5984</v>
      </c>
      <c r="L545" s="146" t="s">
        <v>5985</v>
      </c>
      <c r="M545" s="146" t="s">
        <v>5986</v>
      </c>
      <c r="N545" s="146" t="s">
        <v>5983</v>
      </c>
      <c r="O545" s="146" t="s">
        <v>5987</v>
      </c>
      <c r="P545" s="146" t="s">
        <v>6016</v>
      </c>
      <c r="Q545" s="146" t="s">
        <v>6017</v>
      </c>
      <c r="R545" s="146" t="s">
        <v>6001</v>
      </c>
      <c r="S545" s="146" t="s">
        <v>6002</v>
      </c>
      <c r="T545" s="148">
        <v>1</v>
      </c>
      <c r="U545" s="148">
        <v>1</v>
      </c>
      <c r="V545" s="146" t="s">
        <v>5992</v>
      </c>
      <c r="W545" s="146" t="s">
        <v>5992</v>
      </c>
      <c r="X545" s="149">
        <v>313.63600000000002</v>
      </c>
      <c r="Y545" s="149">
        <v>313.63600000000002</v>
      </c>
      <c r="Z545" s="146" t="s">
        <v>5993</v>
      </c>
      <c r="AA545" s="150">
        <v>313.63600000000002</v>
      </c>
      <c r="AB545" s="150">
        <v>0</v>
      </c>
      <c r="AC545" s="150">
        <v>31.364000000000001</v>
      </c>
      <c r="AD545" s="151">
        <v>345</v>
      </c>
      <c r="AE545" s="146" t="s">
        <v>5994</v>
      </c>
      <c r="AF545" s="146" t="s">
        <v>5993</v>
      </c>
      <c r="AG545" s="146" t="s">
        <v>5993</v>
      </c>
      <c r="AH545" s="146" t="s">
        <v>6907</v>
      </c>
      <c r="AI545" s="146" t="s">
        <v>5993</v>
      </c>
      <c r="AJ545" s="146" t="s">
        <v>5995</v>
      </c>
      <c r="AK545" s="146" t="s">
        <v>5996</v>
      </c>
      <c r="AL545" s="146" t="s">
        <v>6000</v>
      </c>
      <c r="AM545" s="138" t="s">
        <v>5993</v>
      </c>
      <c r="AN545" s="138" t="s">
        <v>6079</v>
      </c>
      <c r="AO545" s="138" t="s">
        <v>6080</v>
      </c>
      <c r="AP545" s="138" t="s">
        <v>6010</v>
      </c>
      <c r="AQ545" s="141">
        <v>1</v>
      </c>
      <c r="AR545" t="s">
        <v>29</v>
      </c>
      <c r="AS545" t="s">
        <v>30</v>
      </c>
    </row>
    <row r="546" spans="1:45" s="138" customFormat="1">
      <c r="A546" s="146" t="s">
        <v>6905</v>
      </c>
      <c r="B546" s="147">
        <v>43734</v>
      </c>
      <c r="C546" s="146" t="s">
        <v>5978</v>
      </c>
      <c r="D546" s="146" t="s">
        <v>5979</v>
      </c>
      <c r="E546" s="146" t="s">
        <v>6906</v>
      </c>
      <c r="F546" s="146" t="s">
        <v>5980</v>
      </c>
      <c r="G546" s="146" t="s">
        <v>6020</v>
      </c>
      <c r="H546" s="146" t="s">
        <v>6021</v>
      </c>
      <c r="I546" s="146" t="s">
        <v>6080</v>
      </c>
      <c r="J546" s="146" t="s">
        <v>5983</v>
      </c>
      <c r="K546" s="146" t="s">
        <v>5984</v>
      </c>
      <c r="L546" s="146" t="s">
        <v>5985</v>
      </c>
      <c r="M546" s="146" t="s">
        <v>5986</v>
      </c>
      <c r="N546" s="146" t="s">
        <v>5983</v>
      </c>
      <c r="O546" s="146" t="s">
        <v>5987</v>
      </c>
      <c r="P546" s="146" t="s">
        <v>6016</v>
      </c>
      <c r="Q546" s="146" t="s">
        <v>6017</v>
      </c>
      <c r="R546" s="146" t="s">
        <v>6024</v>
      </c>
      <c r="S546" s="146" t="s">
        <v>6025</v>
      </c>
      <c r="T546" s="148">
        <v>2</v>
      </c>
      <c r="U546" s="148">
        <v>2</v>
      </c>
      <c r="V546" s="146" t="s">
        <v>5992</v>
      </c>
      <c r="W546" s="146" t="s">
        <v>5992</v>
      </c>
      <c r="X546" s="149">
        <v>313.63600000000002</v>
      </c>
      <c r="Y546" s="149">
        <v>313.63600000000002</v>
      </c>
      <c r="Z546" s="146" t="s">
        <v>5993</v>
      </c>
      <c r="AA546" s="150">
        <v>627.27200000000005</v>
      </c>
      <c r="AB546" s="150">
        <v>0</v>
      </c>
      <c r="AC546" s="150">
        <v>62.726999999999997</v>
      </c>
      <c r="AD546" s="151">
        <v>689.99900000000002</v>
      </c>
      <c r="AE546" s="146" t="s">
        <v>5994</v>
      </c>
      <c r="AF546" s="146" t="s">
        <v>5993</v>
      </c>
      <c r="AG546" s="146" t="s">
        <v>5993</v>
      </c>
      <c r="AH546" s="146" t="s">
        <v>6907</v>
      </c>
      <c r="AI546" s="146" t="s">
        <v>5993</v>
      </c>
      <c r="AJ546" s="146" t="s">
        <v>5995</v>
      </c>
      <c r="AK546" s="146" t="s">
        <v>5996</v>
      </c>
      <c r="AL546" s="146" t="s">
        <v>6000</v>
      </c>
      <c r="AM546" s="138" t="s">
        <v>5993</v>
      </c>
      <c r="AN546" s="138" t="s">
        <v>6079</v>
      </c>
      <c r="AO546" s="138" t="s">
        <v>6080</v>
      </c>
      <c r="AP546" s="138" t="s">
        <v>6010</v>
      </c>
      <c r="AQ546" s="141">
        <v>2</v>
      </c>
      <c r="AR546" t="s">
        <v>29</v>
      </c>
      <c r="AS546" t="s">
        <v>30</v>
      </c>
    </row>
    <row r="547" spans="1:45" s="138" customFormat="1">
      <c r="A547" s="146" t="s">
        <v>6908</v>
      </c>
      <c r="B547" s="147">
        <v>43734</v>
      </c>
      <c r="C547" s="146" t="s">
        <v>5978</v>
      </c>
      <c r="D547" s="146" t="s">
        <v>5979</v>
      </c>
      <c r="E547" s="146" t="s">
        <v>6909</v>
      </c>
      <c r="F547" s="146" t="s">
        <v>5980</v>
      </c>
      <c r="G547" s="146" t="s">
        <v>6020</v>
      </c>
      <c r="H547" s="146" t="s">
        <v>6021</v>
      </c>
      <c r="I547" s="146" t="s">
        <v>6084</v>
      </c>
      <c r="J547" s="146" t="s">
        <v>5983</v>
      </c>
      <c r="K547" s="146" t="s">
        <v>5984</v>
      </c>
      <c r="L547" s="146" t="s">
        <v>5985</v>
      </c>
      <c r="M547" s="146" t="s">
        <v>5986</v>
      </c>
      <c r="N547" s="146" t="s">
        <v>5983</v>
      </c>
      <c r="O547" s="146" t="s">
        <v>5987</v>
      </c>
      <c r="P547" s="146" t="s">
        <v>6016</v>
      </c>
      <c r="Q547" s="146" t="s">
        <v>6017</v>
      </c>
      <c r="R547" s="146" t="s">
        <v>6018</v>
      </c>
      <c r="S547" s="146" t="s">
        <v>6019</v>
      </c>
      <c r="T547" s="148">
        <v>8</v>
      </c>
      <c r="U547" s="148">
        <v>8</v>
      </c>
      <c r="V547" s="146" t="s">
        <v>5992</v>
      </c>
      <c r="W547" s="146" t="s">
        <v>5992</v>
      </c>
      <c r="X547" s="149">
        <v>155.45500000000001</v>
      </c>
      <c r="Y547" s="149">
        <v>155.45500000000001</v>
      </c>
      <c r="Z547" s="146" t="s">
        <v>5993</v>
      </c>
      <c r="AA547" s="150">
        <v>1243.6400000000001</v>
      </c>
      <c r="AB547" s="150">
        <v>0</v>
      </c>
      <c r="AC547" s="150">
        <v>124.364</v>
      </c>
      <c r="AD547" s="151">
        <v>1368.0039999999999</v>
      </c>
      <c r="AE547" s="146" t="s">
        <v>5994</v>
      </c>
      <c r="AF547" s="146" t="s">
        <v>5993</v>
      </c>
      <c r="AG547" s="146" t="s">
        <v>5993</v>
      </c>
      <c r="AH547" s="146" t="s">
        <v>6910</v>
      </c>
      <c r="AI547" s="146" t="s">
        <v>5993</v>
      </c>
      <c r="AJ547" s="146" t="s">
        <v>5995</v>
      </c>
      <c r="AK547" s="146" t="s">
        <v>5996</v>
      </c>
      <c r="AL547" s="146" t="s">
        <v>6000</v>
      </c>
      <c r="AM547" s="138" t="s">
        <v>5993</v>
      </c>
      <c r="AN547" s="138" t="s">
        <v>6083</v>
      </c>
      <c r="AO547" s="138" t="s">
        <v>6084</v>
      </c>
      <c r="AP547" s="138" t="s">
        <v>6010</v>
      </c>
      <c r="AQ547" s="141">
        <v>8</v>
      </c>
      <c r="AR547" t="s">
        <v>34</v>
      </c>
      <c r="AS547" t="s">
        <v>30</v>
      </c>
    </row>
    <row r="548" spans="1:45" s="138" customFormat="1">
      <c r="A548" s="146" t="s">
        <v>6908</v>
      </c>
      <c r="B548" s="147">
        <v>43734</v>
      </c>
      <c r="C548" s="146" t="s">
        <v>5978</v>
      </c>
      <c r="D548" s="146" t="s">
        <v>5979</v>
      </c>
      <c r="E548" s="146" t="s">
        <v>6909</v>
      </c>
      <c r="F548" s="146" t="s">
        <v>5980</v>
      </c>
      <c r="G548" s="146" t="s">
        <v>6020</v>
      </c>
      <c r="H548" s="146" t="s">
        <v>6021</v>
      </c>
      <c r="I548" s="146" t="s">
        <v>6084</v>
      </c>
      <c r="J548" s="146" t="s">
        <v>5983</v>
      </c>
      <c r="K548" s="146" t="s">
        <v>5984</v>
      </c>
      <c r="L548" s="146" t="s">
        <v>5985</v>
      </c>
      <c r="M548" s="146" t="s">
        <v>5986</v>
      </c>
      <c r="N548" s="146" t="s">
        <v>5983</v>
      </c>
      <c r="O548" s="146" t="s">
        <v>5987</v>
      </c>
      <c r="P548" s="146" t="s">
        <v>6016</v>
      </c>
      <c r="Q548" s="146" t="s">
        <v>6017</v>
      </c>
      <c r="R548" s="146" t="s">
        <v>6008</v>
      </c>
      <c r="S548" s="146" t="s">
        <v>6009</v>
      </c>
      <c r="T548" s="148">
        <v>3</v>
      </c>
      <c r="U548" s="148">
        <v>3</v>
      </c>
      <c r="V548" s="146" t="s">
        <v>5992</v>
      </c>
      <c r="W548" s="146" t="s">
        <v>5992</v>
      </c>
      <c r="X548" s="149">
        <v>355.45499999999998</v>
      </c>
      <c r="Y548" s="149">
        <v>355.45499999999998</v>
      </c>
      <c r="Z548" s="146" t="s">
        <v>5993</v>
      </c>
      <c r="AA548" s="150">
        <v>1066.365</v>
      </c>
      <c r="AB548" s="150">
        <v>0</v>
      </c>
      <c r="AC548" s="150">
        <v>106.637</v>
      </c>
      <c r="AD548" s="151">
        <v>1173.002</v>
      </c>
      <c r="AE548" s="146" t="s">
        <v>5994</v>
      </c>
      <c r="AF548" s="146" t="s">
        <v>5993</v>
      </c>
      <c r="AG548" s="146" t="s">
        <v>5993</v>
      </c>
      <c r="AH548" s="146" t="s">
        <v>6910</v>
      </c>
      <c r="AI548" s="146" t="s">
        <v>5993</v>
      </c>
      <c r="AJ548" s="146" t="s">
        <v>5995</v>
      </c>
      <c r="AK548" s="146" t="s">
        <v>5996</v>
      </c>
      <c r="AL548" s="146" t="s">
        <v>6000</v>
      </c>
      <c r="AM548" s="138" t="s">
        <v>5993</v>
      </c>
      <c r="AN548" s="138" t="s">
        <v>6083</v>
      </c>
      <c r="AO548" s="138" t="s">
        <v>6084</v>
      </c>
      <c r="AP548" s="138" t="s">
        <v>6010</v>
      </c>
      <c r="AQ548" s="141">
        <v>3</v>
      </c>
      <c r="AR548" t="s">
        <v>34</v>
      </c>
      <c r="AS548" t="s">
        <v>30</v>
      </c>
    </row>
    <row r="549" spans="1:45" s="138" customFormat="1">
      <c r="A549" s="146" t="s">
        <v>6908</v>
      </c>
      <c r="B549" s="147">
        <v>43734</v>
      </c>
      <c r="C549" s="146" t="s">
        <v>5978</v>
      </c>
      <c r="D549" s="146" t="s">
        <v>5979</v>
      </c>
      <c r="E549" s="146" t="s">
        <v>6909</v>
      </c>
      <c r="F549" s="146" t="s">
        <v>5980</v>
      </c>
      <c r="G549" s="146" t="s">
        <v>6020</v>
      </c>
      <c r="H549" s="146" t="s">
        <v>6021</v>
      </c>
      <c r="I549" s="146" t="s">
        <v>6084</v>
      </c>
      <c r="J549" s="146" t="s">
        <v>5983</v>
      </c>
      <c r="K549" s="146" t="s">
        <v>5984</v>
      </c>
      <c r="L549" s="146" t="s">
        <v>5985</v>
      </c>
      <c r="M549" s="146" t="s">
        <v>5986</v>
      </c>
      <c r="N549" s="146" t="s">
        <v>5983</v>
      </c>
      <c r="O549" s="146" t="s">
        <v>5987</v>
      </c>
      <c r="P549" s="146" t="s">
        <v>6016</v>
      </c>
      <c r="Q549" s="146" t="s">
        <v>6017</v>
      </c>
      <c r="R549" s="146" t="s">
        <v>5990</v>
      </c>
      <c r="S549" s="146" t="s">
        <v>5991</v>
      </c>
      <c r="T549" s="148">
        <v>8</v>
      </c>
      <c r="U549" s="148">
        <v>8</v>
      </c>
      <c r="V549" s="146" t="s">
        <v>5992</v>
      </c>
      <c r="W549" s="146" t="s">
        <v>5992</v>
      </c>
      <c r="X549" s="149">
        <v>213.273</v>
      </c>
      <c r="Y549" s="149">
        <v>213.273</v>
      </c>
      <c r="Z549" s="146" t="s">
        <v>5993</v>
      </c>
      <c r="AA549" s="150">
        <v>1706.184</v>
      </c>
      <c r="AB549" s="150">
        <v>0</v>
      </c>
      <c r="AC549" s="150">
        <v>170.61799999999999</v>
      </c>
      <c r="AD549" s="151">
        <v>1876.8019999999999</v>
      </c>
      <c r="AE549" s="146" t="s">
        <v>5994</v>
      </c>
      <c r="AF549" s="146" t="s">
        <v>5993</v>
      </c>
      <c r="AG549" s="146" t="s">
        <v>5993</v>
      </c>
      <c r="AH549" s="146" t="s">
        <v>6910</v>
      </c>
      <c r="AI549" s="146" t="s">
        <v>5993</v>
      </c>
      <c r="AJ549" s="146" t="s">
        <v>5995</v>
      </c>
      <c r="AK549" s="146" t="s">
        <v>5996</v>
      </c>
      <c r="AL549" s="146" t="s">
        <v>6000</v>
      </c>
      <c r="AM549" s="138" t="s">
        <v>5993</v>
      </c>
      <c r="AN549" s="138" t="s">
        <v>6083</v>
      </c>
      <c r="AO549" s="138" t="s">
        <v>6084</v>
      </c>
      <c r="AP549" s="138" t="s">
        <v>6010</v>
      </c>
      <c r="AQ549" s="141">
        <v>8</v>
      </c>
      <c r="AR549" t="s">
        <v>34</v>
      </c>
      <c r="AS549" t="s">
        <v>30</v>
      </c>
    </row>
    <row r="550" spans="1:45" s="138" customFormat="1">
      <c r="A550" s="146" t="s">
        <v>6908</v>
      </c>
      <c r="B550" s="147">
        <v>43734</v>
      </c>
      <c r="C550" s="146" t="s">
        <v>5978</v>
      </c>
      <c r="D550" s="146" t="s">
        <v>5979</v>
      </c>
      <c r="E550" s="146" t="s">
        <v>6909</v>
      </c>
      <c r="F550" s="146" t="s">
        <v>5980</v>
      </c>
      <c r="G550" s="146" t="s">
        <v>6020</v>
      </c>
      <c r="H550" s="146" t="s">
        <v>6021</v>
      </c>
      <c r="I550" s="146" t="s">
        <v>6084</v>
      </c>
      <c r="J550" s="146" t="s">
        <v>5983</v>
      </c>
      <c r="K550" s="146" t="s">
        <v>5984</v>
      </c>
      <c r="L550" s="146" t="s">
        <v>5985</v>
      </c>
      <c r="M550" s="146" t="s">
        <v>5986</v>
      </c>
      <c r="N550" s="146" t="s">
        <v>5983</v>
      </c>
      <c r="O550" s="146" t="s">
        <v>5987</v>
      </c>
      <c r="P550" s="146" t="s">
        <v>6016</v>
      </c>
      <c r="Q550" s="146" t="s">
        <v>6017</v>
      </c>
      <c r="R550" s="146" t="s">
        <v>5998</v>
      </c>
      <c r="S550" s="146" t="s">
        <v>5999</v>
      </c>
      <c r="T550" s="148">
        <v>2</v>
      </c>
      <c r="U550" s="148">
        <v>2</v>
      </c>
      <c r="V550" s="146" t="s">
        <v>5992</v>
      </c>
      <c r="W550" s="146" t="s">
        <v>5992</v>
      </c>
      <c r="X550" s="149">
        <v>313.63600000000002</v>
      </c>
      <c r="Y550" s="149">
        <v>313.63600000000002</v>
      </c>
      <c r="Z550" s="146" t="s">
        <v>5993</v>
      </c>
      <c r="AA550" s="150">
        <v>627.27200000000005</v>
      </c>
      <c r="AB550" s="150">
        <v>0</v>
      </c>
      <c r="AC550" s="150">
        <v>62.726999999999997</v>
      </c>
      <c r="AD550" s="151">
        <v>689.99900000000002</v>
      </c>
      <c r="AE550" s="146" t="s">
        <v>5994</v>
      </c>
      <c r="AF550" s="146" t="s">
        <v>5993</v>
      </c>
      <c r="AG550" s="146" t="s">
        <v>5993</v>
      </c>
      <c r="AH550" s="146" t="s">
        <v>6910</v>
      </c>
      <c r="AI550" s="146" t="s">
        <v>5993</v>
      </c>
      <c r="AJ550" s="146" t="s">
        <v>5995</v>
      </c>
      <c r="AK550" s="146" t="s">
        <v>5996</v>
      </c>
      <c r="AL550" s="146" t="s">
        <v>6000</v>
      </c>
      <c r="AM550" s="138" t="s">
        <v>5993</v>
      </c>
      <c r="AN550" s="138" t="s">
        <v>6083</v>
      </c>
      <c r="AO550" s="138" t="s">
        <v>6084</v>
      </c>
      <c r="AP550" s="138" t="s">
        <v>6010</v>
      </c>
      <c r="AQ550" s="141">
        <v>2</v>
      </c>
      <c r="AR550" t="s">
        <v>34</v>
      </c>
      <c r="AS550" t="s">
        <v>30</v>
      </c>
    </row>
    <row r="551" spans="1:45" s="138" customFormat="1">
      <c r="A551" s="146" t="s">
        <v>6908</v>
      </c>
      <c r="B551" s="147">
        <v>43734</v>
      </c>
      <c r="C551" s="146" t="s">
        <v>5978</v>
      </c>
      <c r="D551" s="146" t="s">
        <v>5979</v>
      </c>
      <c r="E551" s="146" t="s">
        <v>6909</v>
      </c>
      <c r="F551" s="146" t="s">
        <v>5980</v>
      </c>
      <c r="G551" s="146" t="s">
        <v>6020</v>
      </c>
      <c r="H551" s="146" t="s">
        <v>6021</v>
      </c>
      <c r="I551" s="146" t="s">
        <v>6084</v>
      </c>
      <c r="J551" s="146" t="s">
        <v>5983</v>
      </c>
      <c r="K551" s="146" t="s">
        <v>5984</v>
      </c>
      <c r="L551" s="146" t="s">
        <v>5985</v>
      </c>
      <c r="M551" s="146" t="s">
        <v>5986</v>
      </c>
      <c r="N551" s="146" t="s">
        <v>5983</v>
      </c>
      <c r="O551" s="146" t="s">
        <v>5987</v>
      </c>
      <c r="P551" s="146" t="s">
        <v>6016</v>
      </c>
      <c r="Q551" s="146" t="s">
        <v>6017</v>
      </c>
      <c r="R551" s="146" t="s">
        <v>6001</v>
      </c>
      <c r="S551" s="146" t="s">
        <v>6002</v>
      </c>
      <c r="T551" s="148">
        <v>1</v>
      </c>
      <c r="U551" s="148">
        <v>1</v>
      </c>
      <c r="V551" s="146" t="s">
        <v>5992</v>
      </c>
      <c r="W551" s="146" t="s">
        <v>5992</v>
      </c>
      <c r="X551" s="149">
        <v>313.63600000000002</v>
      </c>
      <c r="Y551" s="149">
        <v>313.63600000000002</v>
      </c>
      <c r="Z551" s="146" t="s">
        <v>5993</v>
      </c>
      <c r="AA551" s="150">
        <v>313.63600000000002</v>
      </c>
      <c r="AB551" s="150">
        <v>0</v>
      </c>
      <c r="AC551" s="150">
        <v>31.364000000000001</v>
      </c>
      <c r="AD551" s="151">
        <v>345</v>
      </c>
      <c r="AE551" s="146" t="s">
        <v>5994</v>
      </c>
      <c r="AF551" s="146" t="s">
        <v>5993</v>
      </c>
      <c r="AG551" s="146" t="s">
        <v>5993</v>
      </c>
      <c r="AH551" s="146" t="s">
        <v>6910</v>
      </c>
      <c r="AI551" s="146" t="s">
        <v>5993</v>
      </c>
      <c r="AJ551" s="146" t="s">
        <v>5995</v>
      </c>
      <c r="AK551" s="146" t="s">
        <v>5996</v>
      </c>
      <c r="AL551" s="146" t="s">
        <v>6000</v>
      </c>
      <c r="AM551" s="138" t="s">
        <v>5993</v>
      </c>
      <c r="AN551" s="138" t="s">
        <v>6083</v>
      </c>
      <c r="AO551" s="138" t="s">
        <v>6084</v>
      </c>
      <c r="AP551" s="138" t="s">
        <v>6010</v>
      </c>
      <c r="AQ551" s="141">
        <v>1</v>
      </c>
      <c r="AR551" t="s">
        <v>34</v>
      </c>
      <c r="AS551" t="s">
        <v>30</v>
      </c>
    </row>
    <row r="552" spans="1:45" s="138" customFormat="1">
      <c r="A552" s="146" t="s">
        <v>6908</v>
      </c>
      <c r="B552" s="147">
        <v>43734</v>
      </c>
      <c r="C552" s="146" t="s">
        <v>5978</v>
      </c>
      <c r="D552" s="146" t="s">
        <v>5979</v>
      </c>
      <c r="E552" s="146" t="s">
        <v>6909</v>
      </c>
      <c r="F552" s="146" t="s">
        <v>5980</v>
      </c>
      <c r="G552" s="146" t="s">
        <v>6020</v>
      </c>
      <c r="H552" s="146" t="s">
        <v>6021</v>
      </c>
      <c r="I552" s="146" t="s">
        <v>6084</v>
      </c>
      <c r="J552" s="146" t="s">
        <v>5983</v>
      </c>
      <c r="K552" s="146" t="s">
        <v>5984</v>
      </c>
      <c r="L552" s="146" t="s">
        <v>5985</v>
      </c>
      <c r="M552" s="146" t="s">
        <v>5986</v>
      </c>
      <c r="N552" s="146" t="s">
        <v>5983</v>
      </c>
      <c r="O552" s="146" t="s">
        <v>5987</v>
      </c>
      <c r="P552" s="146" t="s">
        <v>6016</v>
      </c>
      <c r="Q552" s="146" t="s">
        <v>6017</v>
      </c>
      <c r="R552" s="146" t="s">
        <v>6024</v>
      </c>
      <c r="S552" s="146" t="s">
        <v>6025</v>
      </c>
      <c r="T552" s="148">
        <v>4</v>
      </c>
      <c r="U552" s="148">
        <v>4</v>
      </c>
      <c r="V552" s="146" t="s">
        <v>5992</v>
      </c>
      <c r="W552" s="146" t="s">
        <v>5992</v>
      </c>
      <c r="X552" s="149">
        <v>313.63600000000002</v>
      </c>
      <c r="Y552" s="149">
        <v>313.63600000000002</v>
      </c>
      <c r="Z552" s="146" t="s">
        <v>5993</v>
      </c>
      <c r="AA552" s="150">
        <v>1254.5440000000001</v>
      </c>
      <c r="AB552" s="150">
        <v>0</v>
      </c>
      <c r="AC552" s="150">
        <v>125.45399999999999</v>
      </c>
      <c r="AD552" s="151">
        <v>1379.998</v>
      </c>
      <c r="AE552" s="146" t="s">
        <v>5994</v>
      </c>
      <c r="AF552" s="146" t="s">
        <v>5993</v>
      </c>
      <c r="AG552" s="146" t="s">
        <v>5993</v>
      </c>
      <c r="AH552" s="146" t="s">
        <v>6910</v>
      </c>
      <c r="AI552" s="146" t="s">
        <v>5993</v>
      </c>
      <c r="AJ552" s="146" t="s">
        <v>5995</v>
      </c>
      <c r="AK552" s="146" t="s">
        <v>5996</v>
      </c>
      <c r="AL552" s="146" t="s">
        <v>6000</v>
      </c>
      <c r="AM552" s="138" t="s">
        <v>5993</v>
      </c>
      <c r="AN552" s="138" t="s">
        <v>6083</v>
      </c>
      <c r="AO552" s="138" t="s">
        <v>6084</v>
      </c>
      <c r="AP552" s="138" t="s">
        <v>6010</v>
      </c>
      <c r="AQ552" s="141">
        <v>4</v>
      </c>
      <c r="AR552" t="s">
        <v>34</v>
      </c>
      <c r="AS552" t="s">
        <v>30</v>
      </c>
    </row>
    <row r="553" spans="1:45" s="138" customFormat="1">
      <c r="A553" s="146" t="s">
        <v>6911</v>
      </c>
      <c r="B553" s="147">
        <v>43734</v>
      </c>
      <c r="C553" s="146" t="s">
        <v>5978</v>
      </c>
      <c r="D553" s="146" t="s">
        <v>5979</v>
      </c>
      <c r="E553" s="146" t="s">
        <v>6912</v>
      </c>
      <c r="F553" s="146" t="s">
        <v>5980</v>
      </c>
      <c r="G553" s="146" t="s">
        <v>6020</v>
      </c>
      <c r="H553" s="146" t="s">
        <v>6021</v>
      </c>
      <c r="I553" s="146" t="s">
        <v>6109</v>
      </c>
      <c r="J553" s="146" t="s">
        <v>5983</v>
      </c>
      <c r="K553" s="146" t="s">
        <v>5984</v>
      </c>
      <c r="L553" s="146" t="s">
        <v>5985</v>
      </c>
      <c r="M553" s="146" t="s">
        <v>5986</v>
      </c>
      <c r="N553" s="146" t="s">
        <v>5983</v>
      </c>
      <c r="O553" s="146" t="s">
        <v>5987</v>
      </c>
      <c r="P553" s="146" t="s">
        <v>6016</v>
      </c>
      <c r="Q553" s="146" t="s">
        <v>6017</v>
      </c>
      <c r="R553" s="146" t="s">
        <v>6018</v>
      </c>
      <c r="S553" s="146" t="s">
        <v>6019</v>
      </c>
      <c r="T553" s="148">
        <v>8</v>
      </c>
      <c r="U553" s="148">
        <v>8</v>
      </c>
      <c r="V553" s="146" t="s">
        <v>5992</v>
      </c>
      <c r="W553" s="146" t="s">
        <v>5992</v>
      </c>
      <c r="X553" s="149">
        <v>155.45500000000001</v>
      </c>
      <c r="Y553" s="149">
        <v>155.45500000000001</v>
      </c>
      <c r="Z553" s="146" t="s">
        <v>5993</v>
      </c>
      <c r="AA553" s="150">
        <v>1243.6400000000001</v>
      </c>
      <c r="AB553" s="150">
        <v>0</v>
      </c>
      <c r="AC553" s="150">
        <v>124.364</v>
      </c>
      <c r="AD553" s="151">
        <v>1368.0039999999999</v>
      </c>
      <c r="AE553" s="146" t="s">
        <v>5994</v>
      </c>
      <c r="AF553" s="146" t="s">
        <v>5993</v>
      </c>
      <c r="AG553" s="146" t="s">
        <v>5993</v>
      </c>
      <c r="AH553" s="146" t="s">
        <v>6913</v>
      </c>
      <c r="AI553" s="146" t="s">
        <v>5993</v>
      </c>
      <c r="AJ553" s="146" t="s">
        <v>5995</v>
      </c>
      <c r="AK553" s="146" t="s">
        <v>5996</v>
      </c>
      <c r="AL553" s="146" t="s">
        <v>6000</v>
      </c>
      <c r="AM553" s="138" t="s">
        <v>5993</v>
      </c>
      <c r="AN553" s="138" t="s">
        <v>6108</v>
      </c>
      <c r="AO553" s="138" t="s">
        <v>6109</v>
      </c>
      <c r="AP553" s="138" t="s">
        <v>6010</v>
      </c>
      <c r="AQ553" s="141">
        <v>8</v>
      </c>
      <c r="AR553" t="s">
        <v>34</v>
      </c>
      <c r="AS553" t="s">
        <v>30</v>
      </c>
    </row>
    <row r="554" spans="1:45" s="138" customFormat="1">
      <c r="A554" s="146" t="s">
        <v>6911</v>
      </c>
      <c r="B554" s="147">
        <v>43734</v>
      </c>
      <c r="C554" s="146" t="s">
        <v>5978</v>
      </c>
      <c r="D554" s="146" t="s">
        <v>5979</v>
      </c>
      <c r="E554" s="146" t="s">
        <v>6912</v>
      </c>
      <c r="F554" s="146" t="s">
        <v>5980</v>
      </c>
      <c r="G554" s="146" t="s">
        <v>6020</v>
      </c>
      <c r="H554" s="146" t="s">
        <v>6021</v>
      </c>
      <c r="I554" s="146" t="s">
        <v>6109</v>
      </c>
      <c r="J554" s="146" t="s">
        <v>5983</v>
      </c>
      <c r="K554" s="146" t="s">
        <v>5984</v>
      </c>
      <c r="L554" s="146" t="s">
        <v>5985</v>
      </c>
      <c r="M554" s="146" t="s">
        <v>5986</v>
      </c>
      <c r="N554" s="146" t="s">
        <v>5983</v>
      </c>
      <c r="O554" s="146" t="s">
        <v>5987</v>
      </c>
      <c r="P554" s="146" t="s">
        <v>6016</v>
      </c>
      <c r="Q554" s="146" t="s">
        <v>6017</v>
      </c>
      <c r="R554" s="146" t="s">
        <v>5990</v>
      </c>
      <c r="S554" s="146" t="s">
        <v>5991</v>
      </c>
      <c r="T554" s="148">
        <v>6</v>
      </c>
      <c r="U554" s="148">
        <v>6</v>
      </c>
      <c r="V554" s="146" t="s">
        <v>5992</v>
      </c>
      <c r="W554" s="146" t="s">
        <v>5992</v>
      </c>
      <c r="X554" s="149">
        <v>213.273</v>
      </c>
      <c r="Y554" s="149">
        <v>213.273</v>
      </c>
      <c r="Z554" s="146" t="s">
        <v>5993</v>
      </c>
      <c r="AA554" s="150">
        <v>1279.6379999999999</v>
      </c>
      <c r="AB554" s="150">
        <v>0</v>
      </c>
      <c r="AC554" s="150">
        <v>127.964</v>
      </c>
      <c r="AD554" s="151">
        <v>1407.6020000000001</v>
      </c>
      <c r="AE554" s="146" t="s">
        <v>5994</v>
      </c>
      <c r="AF554" s="146" t="s">
        <v>5993</v>
      </c>
      <c r="AG554" s="146" t="s">
        <v>5993</v>
      </c>
      <c r="AH554" s="146" t="s">
        <v>6913</v>
      </c>
      <c r="AI554" s="146" t="s">
        <v>5993</v>
      </c>
      <c r="AJ554" s="146" t="s">
        <v>5995</v>
      </c>
      <c r="AK554" s="146" t="s">
        <v>5996</v>
      </c>
      <c r="AL554" s="146" t="s">
        <v>6000</v>
      </c>
      <c r="AM554" s="138" t="s">
        <v>5993</v>
      </c>
      <c r="AN554" s="138" t="s">
        <v>6108</v>
      </c>
      <c r="AO554" s="138" t="s">
        <v>6109</v>
      </c>
      <c r="AP554" s="138" t="s">
        <v>6010</v>
      </c>
      <c r="AQ554" s="141">
        <v>6</v>
      </c>
      <c r="AR554" t="s">
        <v>34</v>
      </c>
      <c r="AS554" t="s">
        <v>30</v>
      </c>
    </row>
    <row r="555" spans="1:45" s="138" customFormat="1">
      <c r="A555" s="146" t="s">
        <v>6911</v>
      </c>
      <c r="B555" s="147">
        <v>43734</v>
      </c>
      <c r="C555" s="146" t="s">
        <v>5978</v>
      </c>
      <c r="D555" s="146" t="s">
        <v>5979</v>
      </c>
      <c r="E555" s="146" t="s">
        <v>6912</v>
      </c>
      <c r="F555" s="146" t="s">
        <v>5980</v>
      </c>
      <c r="G555" s="146" t="s">
        <v>6020</v>
      </c>
      <c r="H555" s="146" t="s">
        <v>6021</v>
      </c>
      <c r="I555" s="146" t="s">
        <v>6109</v>
      </c>
      <c r="J555" s="146" t="s">
        <v>5983</v>
      </c>
      <c r="K555" s="146" t="s">
        <v>5984</v>
      </c>
      <c r="L555" s="146" t="s">
        <v>5985</v>
      </c>
      <c r="M555" s="146" t="s">
        <v>5986</v>
      </c>
      <c r="N555" s="146" t="s">
        <v>5983</v>
      </c>
      <c r="O555" s="146" t="s">
        <v>5987</v>
      </c>
      <c r="P555" s="146" t="s">
        <v>6016</v>
      </c>
      <c r="Q555" s="146" t="s">
        <v>6017</v>
      </c>
      <c r="R555" s="146" t="s">
        <v>5998</v>
      </c>
      <c r="S555" s="146" t="s">
        <v>5999</v>
      </c>
      <c r="T555" s="148">
        <v>4</v>
      </c>
      <c r="U555" s="148">
        <v>4</v>
      </c>
      <c r="V555" s="146" t="s">
        <v>5992</v>
      </c>
      <c r="W555" s="146" t="s">
        <v>5992</v>
      </c>
      <c r="X555" s="149">
        <v>313.63600000000002</v>
      </c>
      <c r="Y555" s="149">
        <v>313.63600000000002</v>
      </c>
      <c r="Z555" s="146" t="s">
        <v>5993</v>
      </c>
      <c r="AA555" s="150">
        <v>1254.5440000000001</v>
      </c>
      <c r="AB555" s="150">
        <v>0</v>
      </c>
      <c r="AC555" s="150">
        <v>125.45399999999999</v>
      </c>
      <c r="AD555" s="151">
        <v>1379.998</v>
      </c>
      <c r="AE555" s="146" t="s">
        <v>5994</v>
      </c>
      <c r="AF555" s="146" t="s">
        <v>5993</v>
      </c>
      <c r="AG555" s="146" t="s">
        <v>5993</v>
      </c>
      <c r="AH555" s="146" t="s">
        <v>6913</v>
      </c>
      <c r="AI555" s="146" t="s">
        <v>5993</v>
      </c>
      <c r="AJ555" s="146" t="s">
        <v>5995</v>
      </c>
      <c r="AK555" s="146" t="s">
        <v>5996</v>
      </c>
      <c r="AL555" s="146" t="s">
        <v>6000</v>
      </c>
      <c r="AM555" s="138" t="s">
        <v>5993</v>
      </c>
      <c r="AN555" s="138" t="s">
        <v>6108</v>
      </c>
      <c r="AO555" s="138" t="s">
        <v>6109</v>
      </c>
      <c r="AP555" s="138" t="s">
        <v>6010</v>
      </c>
      <c r="AQ555" s="141">
        <v>4</v>
      </c>
      <c r="AR555" t="s">
        <v>34</v>
      </c>
      <c r="AS555" t="s">
        <v>30</v>
      </c>
    </row>
    <row r="556" spans="1:45" s="138" customFormat="1">
      <c r="A556" s="146" t="s">
        <v>6911</v>
      </c>
      <c r="B556" s="147">
        <v>43734</v>
      </c>
      <c r="C556" s="146" t="s">
        <v>5978</v>
      </c>
      <c r="D556" s="146" t="s">
        <v>5979</v>
      </c>
      <c r="E556" s="146" t="s">
        <v>6912</v>
      </c>
      <c r="F556" s="146" t="s">
        <v>5980</v>
      </c>
      <c r="G556" s="146" t="s">
        <v>6020</v>
      </c>
      <c r="H556" s="146" t="s">
        <v>6021</v>
      </c>
      <c r="I556" s="146" t="s">
        <v>6109</v>
      </c>
      <c r="J556" s="146" t="s">
        <v>5983</v>
      </c>
      <c r="K556" s="146" t="s">
        <v>5984</v>
      </c>
      <c r="L556" s="146" t="s">
        <v>5985</v>
      </c>
      <c r="M556" s="146" t="s">
        <v>5986</v>
      </c>
      <c r="N556" s="146" t="s">
        <v>5983</v>
      </c>
      <c r="O556" s="146" t="s">
        <v>5987</v>
      </c>
      <c r="P556" s="146" t="s">
        <v>6016</v>
      </c>
      <c r="Q556" s="146" t="s">
        <v>6017</v>
      </c>
      <c r="R556" s="146" t="s">
        <v>6001</v>
      </c>
      <c r="S556" s="146" t="s">
        <v>6002</v>
      </c>
      <c r="T556" s="148">
        <v>3</v>
      </c>
      <c r="U556" s="148">
        <v>3</v>
      </c>
      <c r="V556" s="146" t="s">
        <v>5992</v>
      </c>
      <c r="W556" s="146" t="s">
        <v>5992</v>
      </c>
      <c r="X556" s="149">
        <v>313.63600000000002</v>
      </c>
      <c r="Y556" s="149">
        <v>313.63600000000002</v>
      </c>
      <c r="Z556" s="146" t="s">
        <v>5993</v>
      </c>
      <c r="AA556" s="150">
        <v>940.90800000000002</v>
      </c>
      <c r="AB556" s="150">
        <v>0</v>
      </c>
      <c r="AC556" s="150">
        <v>94.090999999999994</v>
      </c>
      <c r="AD556" s="151">
        <v>1034.999</v>
      </c>
      <c r="AE556" s="146" t="s">
        <v>5994</v>
      </c>
      <c r="AF556" s="146" t="s">
        <v>5993</v>
      </c>
      <c r="AG556" s="146" t="s">
        <v>5993</v>
      </c>
      <c r="AH556" s="146" t="s">
        <v>6913</v>
      </c>
      <c r="AI556" s="146" t="s">
        <v>5993</v>
      </c>
      <c r="AJ556" s="146" t="s">
        <v>5995</v>
      </c>
      <c r="AK556" s="146" t="s">
        <v>5996</v>
      </c>
      <c r="AL556" s="146" t="s">
        <v>6000</v>
      </c>
      <c r="AM556" s="138" t="s">
        <v>5993</v>
      </c>
      <c r="AN556" s="138" t="s">
        <v>6108</v>
      </c>
      <c r="AO556" s="138" t="s">
        <v>6109</v>
      </c>
      <c r="AP556" s="138" t="s">
        <v>6010</v>
      </c>
      <c r="AQ556" s="141">
        <v>3</v>
      </c>
      <c r="AR556" t="s">
        <v>34</v>
      </c>
      <c r="AS556" t="s">
        <v>30</v>
      </c>
    </row>
    <row r="557" spans="1:45" s="138" customFormat="1">
      <c r="A557" s="146" t="s">
        <v>6911</v>
      </c>
      <c r="B557" s="147">
        <v>43734</v>
      </c>
      <c r="C557" s="146" t="s">
        <v>5978</v>
      </c>
      <c r="D557" s="146" t="s">
        <v>5979</v>
      </c>
      <c r="E557" s="146" t="s">
        <v>6912</v>
      </c>
      <c r="F557" s="146" t="s">
        <v>5980</v>
      </c>
      <c r="G557" s="146" t="s">
        <v>6020</v>
      </c>
      <c r="H557" s="146" t="s">
        <v>6021</v>
      </c>
      <c r="I557" s="146" t="s">
        <v>6109</v>
      </c>
      <c r="J557" s="146" t="s">
        <v>5983</v>
      </c>
      <c r="K557" s="146" t="s">
        <v>5984</v>
      </c>
      <c r="L557" s="146" t="s">
        <v>5985</v>
      </c>
      <c r="M557" s="146" t="s">
        <v>5986</v>
      </c>
      <c r="N557" s="146" t="s">
        <v>5983</v>
      </c>
      <c r="O557" s="146" t="s">
        <v>5987</v>
      </c>
      <c r="P557" s="146" t="s">
        <v>6016</v>
      </c>
      <c r="Q557" s="146" t="s">
        <v>6017</v>
      </c>
      <c r="R557" s="146" t="s">
        <v>6024</v>
      </c>
      <c r="S557" s="146" t="s">
        <v>6025</v>
      </c>
      <c r="T557" s="148">
        <v>1</v>
      </c>
      <c r="U557" s="148">
        <v>1</v>
      </c>
      <c r="V557" s="146" t="s">
        <v>5992</v>
      </c>
      <c r="W557" s="146" t="s">
        <v>5992</v>
      </c>
      <c r="X557" s="149">
        <v>313.63600000000002</v>
      </c>
      <c r="Y557" s="149">
        <v>313.63600000000002</v>
      </c>
      <c r="Z557" s="146" t="s">
        <v>5993</v>
      </c>
      <c r="AA557" s="150">
        <v>313.63600000000002</v>
      </c>
      <c r="AB557" s="150">
        <v>0</v>
      </c>
      <c r="AC557" s="150">
        <v>31.364000000000001</v>
      </c>
      <c r="AD557" s="151">
        <v>345</v>
      </c>
      <c r="AE557" s="146" t="s">
        <v>5994</v>
      </c>
      <c r="AF557" s="146" t="s">
        <v>5993</v>
      </c>
      <c r="AG557" s="146" t="s">
        <v>5993</v>
      </c>
      <c r="AH557" s="146" t="s">
        <v>6913</v>
      </c>
      <c r="AI557" s="146" t="s">
        <v>5993</v>
      </c>
      <c r="AJ557" s="146" t="s">
        <v>5995</v>
      </c>
      <c r="AK557" s="146" t="s">
        <v>5996</v>
      </c>
      <c r="AL557" s="146" t="s">
        <v>6000</v>
      </c>
      <c r="AM557" s="138" t="s">
        <v>5993</v>
      </c>
      <c r="AN557" s="138" t="s">
        <v>6108</v>
      </c>
      <c r="AO557" s="138" t="s">
        <v>6109</v>
      </c>
      <c r="AP557" s="138" t="s">
        <v>6010</v>
      </c>
      <c r="AQ557" s="141">
        <v>1</v>
      </c>
      <c r="AR557" t="s">
        <v>34</v>
      </c>
      <c r="AS557" t="s">
        <v>30</v>
      </c>
    </row>
    <row r="558" spans="1:45" s="138" customFormat="1">
      <c r="A558" s="146" t="s">
        <v>6914</v>
      </c>
      <c r="B558" s="147">
        <v>43734</v>
      </c>
      <c r="C558" s="146" t="s">
        <v>5978</v>
      </c>
      <c r="D558" s="146" t="s">
        <v>5979</v>
      </c>
      <c r="E558" s="146" t="s">
        <v>6915</v>
      </c>
      <c r="F558" s="146" t="s">
        <v>5980</v>
      </c>
      <c r="G558" s="146" t="s">
        <v>6020</v>
      </c>
      <c r="H558" s="146" t="s">
        <v>6021</v>
      </c>
      <c r="I558" s="146" t="s">
        <v>6113</v>
      </c>
      <c r="J558" s="146" t="s">
        <v>5983</v>
      </c>
      <c r="K558" s="146" t="s">
        <v>5984</v>
      </c>
      <c r="L558" s="146" t="s">
        <v>5985</v>
      </c>
      <c r="M558" s="146" t="s">
        <v>5986</v>
      </c>
      <c r="N558" s="146" t="s">
        <v>5983</v>
      </c>
      <c r="O558" s="146" t="s">
        <v>5987</v>
      </c>
      <c r="P558" s="146" t="s">
        <v>6016</v>
      </c>
      <c r="Q558" s="146" t="s">
        <v>6017</v>
      </c>
      <c r="R558" s="146" t="s">
        <v>6018</v>
      </c>
      <c r="S558" s="146" t="s">
        <v>6019</v>
      </c>
      <c r="T558" s="148">
        <v>9</v>
      </c>
      <c r="U558" s="148">
        <v>9</v>
      </c>
      <c r="V558" s="146" t="s">
        <v>5992</v>
      </c>
      <c r="W558" s="146" t="s">
        <v>5992</v>
      </c>
      <c r="X558" s="149">
        <v>155.45500000000001</v>
      </c>
      <c r="Y558" s="149">
        <v>155.45500000000001</v>
      </c>
      <c r="Z558" s="146" t="s">
        <v>5993</v>
      </c>
      <c r="AA558" s="150">
        <v>1399.095</v>
      </c>
      <c r="AB558" s="150">
        <v>0</v>
      </c>
      <c r="AC558" s="150">
        <v>139.90899999999999</v>
      </c>
      <c r="AD558" s="151">
        <v>1539.0039999999999</v>
      </c>
      <c r="AE558" s="146" t="s">
        <v>5994</v>
      </c>
      <c r="AF558" s="146" t="s">
        <v>5993</v>
      </c>
      <c r="AG558" s="146" t="s">
        <v>5993</v>
      </c>
      <c r="AH558" s="146" t="s">
        <v>6916</v>
      </c>
      <c r="AI558" s="146" t="s">
        <v>5993</v>
      </c>
      <c r="AJ558" s="146" t="s">
        <v>5995</v>
      </c>
      <c r="AK558" s="146" t="s">
        <v>5996</v>
      </c>
      <c r="AL558" s="146" t="s">
        <v>6000</v>
      </c>
      <c r="AM558" s="138" t="s">
        <v>5993</v>
      </c>
      <c r="AN558" s="138" t="s">
        <v>6112</v>
      </c>
      <c r="AO558" s="138" t="s">
        <v>6113</v>
      </c>
      <c r="AP558" s="138" t="s">
        <v>13</v>
      </c>
      <c r="AQ558" s="141">
        <v>9</v>
      </c>
      <c r="AR558" t="s">
        <v>95</v>
      </c>
      <c r="AS558" t="s">
        <v>72</v>
      </c>
    </row>
    <row r="559" spans="1:45" s="138" customFormat="1">
      <c r="A559" s="146" t="s">
        <v>6914</v>
      </c>
      <c r="B559" s="147">
        <v>43734</v>
      </c>
      <c r="C559" s="146" t="s">
        <v>5978</v>
      </c>
      <c r="D559" s="146" t="s">
        <v>5979</v>
      </c>
      <c r="E559" s="146" t="s">
        <v>6915</v>
      </c>
      <c r="F559" s="146" t="s">
        <v>5980</v>
      </c>
      <c r="G559" s="146" t="s">
        <v>6020</v>
      </c>
      <c r="H559" s="146" t="s">
        <v>6021</v>
      </c>
      <c r="I559" s="146" t="s">
        <v>6113</v>
      </c>
      <c r="J559" s="146" t="s">
        <v>5983</v>
      </c>
      <c r="K559" s="146" t="s">
        <v>5984</v>
      </c>
      <c r="L559" s="146" t="s">
        <v>5985</v>
      </c>
      <c r="M559" s="146" t="s">
        <v>5986</v>
      </c>
      <c r="N559" s="146" t="s">
        <v>5983</v>
      </c>
      <c r="O559" s="146" t="s">
        <v>5987</v>
      </c>
      <c r="P559" s="146" t="s">
        <v>6016</v>
      </c>
      <c r="Q559" s="146" t="s">
        <v>6017</v>
      </c>
      <c r="R559" s="146" t="s">
        <v>6008</v>
      </c>
      <c r="S559" s="146" t="s">
        <v>6009</v>
      </c>
      <c r="T559" s="148">
        <v>3</v>
      </c>
      <c r="U559" s="148">
        <v>3</v>
      </c>
      <c r="V559" s="146" t="s">
        <v>5992</v>
      </c>
      <c r="W559" s="146" t="s">
        <v>5992</v>
      </c>
      <c r="X559" s="149">
        <v>355.45499999999998</v>
      </c>
      <c r="Y559" s="149">
        <v>355.45499999999998</v>
      </c>
      <c r="Z559" s="146" t="s">
        <v>5993</v>
      </c>
      <c r="AA559" s="150">
        <v>1066.365</v>
      </c>
      <c r="AB559" s="150">
        <v>0</v>
      </c>
      <c r="AC559" s="150">
        <v>106.637</v>
      </c>
      <c r="AD559" s="151">
        <v>1173.002</v>
      </c>
      <c r="AE559" s="146" t="s">
        <v>5994</v>
      </c>
      <c r="AF559" s="146" t="s">
        <v>5993</v>
      </c>
      <c r="AG559" s="146" t="s">
        <v>5993</v>
      </c>
      <c r="AH559" s="146" t="s">
        <v>6916</v>
      </c>
      <c r="AI559" s="146" t="s">
        <v>5993</v>
      </c>
      <c r="AJ559" s="146" t="s">
        <v>5995</v>
      </c>
      <c r="AK559" s="146" t="s">
        <v>5996</v>
      </c>
      <c r="AL559" s="146" t="s">
        <v>6000</v>
      </c>
      <c r="AM559" s="138" t="s">
        <v>5993</v>
      </c>
      <c r="AN559" s="138" t="s">
        <v>6112</v>
      </c>
      <c r="AO559" s="138" t="s">
        <v>6113</v>
      </c>
      <c r="AP559" s="138" t="s">
        <v>13</v>
      </c>
      <c r="AQ559" s="141">
        <v>3</v>
      </c>
      <c r="AR559" t="s">
        <v>95</v>
      </c>
      <c r="AS559" t="s">
        <v>72</v>
      </c>
    </row>
    <row r="560" spans="1:45" s="138" customFormat="1">
      <c r="A560" s="146" t="s">
        <v>6914</v>
      </c>
      <c r="B560" s="147">
        <v>43734</v>
      </c>
      <c r="C560" s="146" t="s">
        <v>5978</v>
      </c>
      <c r="D560" s="146" t="s">
        <v>5979</v>
      </c>
      <c r="E560" s="146" t="s">
        <v>6915</v>
      </c>
      <c r="F560" s="146" t="s">
        <v>5980</v>
      </c>
      <c r="G560" s="146" t="s">
        <v>6020</v>
      </c>
      <c r="H560" s="146" t="s">
        <v>6021</v>
      </c>
      <c r="I560" s="146" t="s">
        <v>6113</v>
      </c>
      <c r="J560" s="146" t="s">
        <v>5983</v>
      </c>
      <c r="K560" s="146" t="s">
        <v>5984</v>
      </c>
      <c r="L560" s="146" t="s">
        <v>5985</v>
      </c>
      <c r="M560" s="146" t="s">
        <v>5986</v>
      </c>
      <c r="N560" s="146" t="s">
        <v>5983</v>
      </c>
      <c r="O560" s="146" t="s">
        <v>5987</v>
      </c>
      <c r="P560" s="146" t="s">
        <v>6016</v>
      </c>
      <c r="Q560" s="146" t="s">
        <v>6017</v>
      </c>
      <c r="R560" s="146" t="s">
        <v>5990</v>
      </c>
      <c r="S560" s="146" t="s">
        <v>5991</v>
      </c>
      <c r="T560" s="148">
        <v>1</v>
      </c>
      <c r="U560" s="148">
        <v>1</v>
      </c>
      <c r="V560" s="146" t="s">
        <v>5992</v>
      </c>
      <c r="W560" s="146" t="s">
        <v>5992</v>
      </c>
      <c r="X560" s="149">
        <v>213.273</v>
      </c>
      <c r="Y560" s="149">
        <v>213.273</v>
      </c>
      <c r="Z560" s="146" t="s">
        <v>5993</v>
      </c>
      <c r="AA560" s="150">
        <v>213.273</v>
      </c>
      <c r="AB560" s="150">
        <v>0</v>
      </c>
      <c r="AC560" s="150">
        <v>21.327000000000002</v>
      </c>
      <c r="AD560" s="151">
        <v>234.6</v>
      </c>
      <c r="AE560" s="146" t="s">
        <v>5994</v>
      </c>
      <c r="AF560" s="146" t="s">
        <v>5993</v>
      </c>
      <c r="AG560" s="146" t="s">
        <v>5993</v>
      </c>
      <c r="AH560" s="146" t="s">
        <v>6916</v>
      </c>
      <c r="AI560" s="146" t="s">
        <v>5993</v>
      </c>
      <c r="AJ560" s="146" t="s">
        <v>5995</v>
      </c>
      <c r="AK560" s="146" t="s">
        <v>5996</v>
      </c>
      <c r="AL560" s="146" t="s">
        <v>6000</v>
      </c>
      <c r="AM560" s="138" t="s">
        <v>5993</v>
      </c>
      <c r="AN560" s="138" t="s">
        <v>6112</v>
      </c>
      <c r="AO560" s="138" t="s">
        <v>6113</v>
      </c>
      <c r="AP560" s="138" t="s">
        <v>13</v>
      </c>
      <c r="AQ560" s="141">
        <v>1</v>
      </c>
      <c r="AR560" t="s">
        <v>95</v>
      </c>
      <c r="AS560" t="s">
        <v>72</v>
      </c>
    </row>
    <row r="561" spans="1:45" s="138" customFormat="1">
      <c r="A561" s="146" t="s">
        <v>6914</v>
      </c>
      <c r="B561" s="147">
        <v>43734</v>
      </c>
      <c r="C561" s="146" t="s">
        <v>5978</v>
      </c>
      <c r="D561" s="146" t="s">
        <v>5979</v>
      </c>
      <c r="E561" s="146" t="s">
        <v>6915</v>
      </c>
      <c r="F561" s="146" t="s">
        <v>5980</v>
      </c>
      <c r="G561" s="146" t="s">
        <v>6020</v>
      </c>
      <c r="H561" s="146" t="s">
        <v>6021</v>
      </c>
      <c r="I561" s="146" t="s">
        <v>6113</v>
      </c>
      <c r="J561" s="146" t="s">
        <v>5983</v>
      </c>
      <c r="K561" s="146" t="s">
        <v>5984</v>
      </c>
      <c r="L561" s="146" t="s">
        <v>5985</v>
      </c>
      <c r="M561" s="146" t="s">
        <v>5986</v>
      </c>
      <c r="N561" s="146" t="s">
        <v>5983</v>
      </c>
      <c r="O561" s="146" t="s">
        <v>5987</v>
      </c>
      <c r="P561" s="146" t="s">
        <v>6016</v>
      </c>
      <c r="Q561" s="146" t="s">
        <v>6017</v>
      </c>
      <c r="R561" s="146" t="s">
        <v>5998</v>
      </c>
      <c r="S561" s="146" t="s">
        <v>5999</v>
      </c>
      <c r="T561" s="148">
        <v>3</v>
      </c>
      <c r="U561" s="148">
        <v>3</v>
      </c>
      <c r="V561" s="146" t="s">
        <v>5992</v>
      </c>
      <c r="W561" s="146" t="s">
        <v>5992</v>
      </c>
      <c r="X561" s="149">
        <v>313.63600000000002</v>
      </c>
      <c r="Y561" s="149">
        <v>313.63600000000002</v>
      </c>
      <c r="Z561" s="146" t="s">
        <v>5993</v>
      </c>
      <c r="AA561" s="150">
        <v>940.90800000000002</v>
      </c>
      <c r="AB561" s="150">
        <v>0</v>
      </c>
      <c r="AC561" s="150">
        <v>94.090999999999994</v>
      </c>
      <c r="AD561" s="151">
        <v>1034.999</v>
      </c>
      <c r="AE561" s="146" t="s">
        <v>5994</v>
      </c>
      <c r="AF561" s="146" t="s">
        <v>5993</v>
      </c>
      <c r="AG561" s="146" t="s">
        <v>5993</v>
      </c>
      <c r="AH561" s="146" t="s">
        <v>6916</v>
      </c>
      <c r="AI561" s="146" t="s">
        <v>5993</v>
      </c>
      <c r="AJ561" s="146" t="s">
        <v>5995</v>
      </c>
      <c r="AK561" s="146" t="s">
        <v>5996</v>
      </c>
      <c r="AL561" s="146" t="s">
        <v>6000</v>
      </c>
      <c r="AM561" s="138" t="s">
        <v>5993</v>
      </c>
      <c r="AN561" s="138" t="s">
        <v>6112</v>
      </c>
      <c r="AO561" s="138" t="s">
        <v>6113</v>
      </c>
      <c r="AP561" s="138" t="s">
        <v>13</v>
      </c>
      <c r="AQ561" s="141">
        <v>3</v>
      </c>
      <c r="AR561" t="s">
        <v>95</v>
      </c>
      <c r="AS561" t="s">
        <v>72</v>
      </c>
    </row>
    <row r="562" spans="1:45" s="138" customFormat="1">
      <c r="A562" s="146" t="s">
        <v>6914</v>
      </c>
      <c r="B562" s="147">
        <v>43734</v>
      </c>
      <c r="C562" s="146" t="s">
        <v>5978</v>
      </c>
      <c r="D562" s="146" t="s">
        <v>5979</v>
      </c>
      <c r="E562" s="146" t="s">
        <v>6915</v>
      </c>
      <c r="F562" s="146" t="s">
        <v>5980</v>
      </c>
      <c r="G562" s="146" t="s">
        <v>6020</v>
      </c>
      <c r="H562" s="146" t="s">
        <v>6021</v>
      </c>
      <c r="I562" s="146" t="s">
        <v>6113</v>
      </c>
      <c r="J562" s="146" t="s">
        <v>5983</v>
      </c>
      <c r="K562" s="146" t="s">
        <v>5984</v>
      </c>
      <c r="L562" s="146" t="s">
        <v>5985</v>
      </c>
      <c r="M562" s="146" t="s">
        <v>5986</v>
      </c>
      <c r="N562" s="146" t="s">
        <v>5983</v>
      </c>
      <c r="O562" s="146" t="s">
        <v>5987</v>
      </c>
      <c r="P562" s="146" t="s">
        <v>6016</v>
      </c>
      <c r="Q562" s="146" t="s">
        <v>6017</v>
      </c>
      <c r="R562" s="146" t="s">
        <v>6024</v>
      </c>
      <c r="S562" s="146" t="s">
        <v>6025</v>
      </c>
      <c r="T562" s="148">
        <v>1</v>
      </c>
      <c r="U562" s="148">
        <v>1</v>
      </c>
      <c r="V562" s="146" t="s">
        <v>5992</v>
      </c>
      <c r="W562" s="146" t="s">
        <v>5992</v>
      </c>
      <c r="X562" s="149">
        <v>313.63600000000002</v>
      </c>
      <c r="Y562" s="149">
        <v>313.63600000000002</v>
      </c>
      <c r="Z562" s="146" t="s">
        <v>5993</v>
      </c>
      <c r="AA562" s="150">
        <v>313.63600000000002</v>
      </c>
      <c r="AB562" s="150">
        <v>0</v>
      </c>
      <c r="AC562" s="150">
        <v>31.364000000000001</v>
      </c>
      <c r="AD562" s="151">
        <v>345</v>
      </c>
      <c r="AE562" s="146" t="s">
        <v>5994</v>
      </c>
      <c r="AF562" s="146" t="s">
        <v>5993</v>
      </c>
      <c r="AG562" s="146" t="s">
        <v>5993</v>
      </c>
      <c r="AH562" s="146" t="s">
        <v>6916</v>
      </c>
      <c r="AI562" s="146" t="s">
        <v>5993</v>
      </c>
      <c r="AJ562" s="146" t="s">
        <v>5995</v>
      </c>
      <c r="AK562" s="146" t="s">
        <v>5996</v>
      </c>
      <c r="AL562" s="146" t="s">
        <v>6000</v>
      </c>
      <c r="AM562" s="138" t="s">
        <v>5993</v>
      </c>
      <c r="AN562" s="138" t="s">
        <v>6112</v>
      </c>
      <c r="AO562" s="138" t="s">
        <v>6113</v>
      </c>
      <c r="AP562" s="138" t="s">
        <v>13</v>
      </c>
      <c r="AQ562" s="141">
        <v>1</v>
      </c>
      <c r="AR562" t="s">
        <v>95</v>
      </c>
      <c r="AS562" t="s">
        <v>72</v>
      </c>
    </row>
    <row r="563" spans="1:45" s="138" customFormat="1">
      <c r="A563" s="146" t="s">
        <v>6917</v>
      </c>
      <c r="B563" s="147">
        <v>43734</v>
      </c>
      <c r="C563" s="146" t="s">
        <v>5978</v>
      </c>
      <c r="D563" s="146" t="s">
        <v>5979</v>
      </c>
      <c r="E563" s="146" t="s">
        <v>6918</v>
      </c>
      <c r="F563" s="146" t="s">
        <v>5980</v>
      </c>
      <c r="G563" s="146" t="s">
        <v>6020</v>
      </c>
      <c r="H563" s="146" t="s">
        <v>6021</v>
      </c>
      <c r="I563" s="146" t="s">
        <v>6115</v>
      </c>
      <c r="J563" s="146" t="s">
        <v>5983</v>
      </c>
      <c r="K563" s="146" t="s">
        <v>5984</v>
      </c>
      <c r="L563" s="146" t="s">
        <v>5985</v>
      </c>
      <c r="M563" s="146" t="s">
        <v>5986</v>
      </c>
      <c r="N563" s="146" t="s">
        <v>5983</v>
      </c>
      <c r="O563" s="146" t="s">
        <v>5987</v>
      </c>
      <c r="P563" s="146" t="s">
        <v>6016</v>
      </c>
      <c r="Q563" s="146" t="s">
        <v>6017</v>
      </c>
      <c r="R563" s="146" t="s">
        <v>6018</v>
      </c>
      <c r="S563" s="146" t="s">
        <v>6019</v>
      </c>
      <c r="T563" s="148">
        <v>3</v>
      </c>
      <c r="U563" s="148">
        <v>3</v>
      </c>
      <c r="V563" s="146" t="s">
        <v>5992</v>
      </c>
      <c r="W563" s="146" t="s">
        <v>5992</v>
      </c>
      <c r="X563" s="149">
        <v>155.45500000000001</v>
      </c>
      <c r="Y563" s="149">
        <v>155.45500000000001</v>
      </c>
      <c r="Z563" s="146" t="s">
        <v>5993</v>
      </c>
      <c r="AA563" s="150">
        <v>466.36500000000001</v>
      </c>
      <c r="AB563" s="150">
        <v>0</v>
      </c>
      <c r="AC563" s="150">
        <v>46.637</v>
      </c>
      <c r="AD563" s="151">
        <v>513.00199999999995</v>
      </c>
      <c r="AE563" s="146" t="s">
        <v>5994</v>
      </c>
      <c r="AF563" s="146" t="s">
        <v>5993</v>
      </c>
      <c r="AG563" s="146" t="s">
        <v>5993</v>
      </c>
      <c r="AH563" s="146" t="s">
        <v>6919</v>
      </c>
      <c r="AI563" s="146" t="s">
        <v>5993</v>
      </c>
      <c r="AJ563" s="146" t="s">
        <v>5995</v>
      </c>
      <c r="AK563" s="146" t="s">
        <v>5996</v>
      </c>
      <c r="AL563" s="146" t="s">
        <v>6000</v>
      </c>
      <c r="AM563" s="138" t="s">
        <v>5993</v>
      </c>
      <c r="AN563" s="138" t="s">
        <v>6114</v>
      </c>
      <c r="AO563" s="138" t="s">
        <v>6115</v>
      </c>
      <c r="AP563" s="138" t="s">
        <v>6010</v>
      </c>
      <c r="AQ563" s="141">
        <v>3</v>
      </c>
      <c r="AR563" t="s">
        <v>29</v>
      </c>
      <c r="AS563" t="s">
        <v>30</v>
      </c>
    </row>
    <row r="564" spans="1:45" s="138" customFormat="1">
      <c r="A564" s="146" t="s">
        <v>6917</v>
      </c>
      <c r="B564" s="147">
        <v>43734</v>
      </c>
      <c r="C564" s="146" t="s">
        <v>5978</v>
      </c>
      <c r="D564" s="146" t="s">
        <v>5979</v>
      </c>
      <c r="E564" s="146" t="s">
        <v>6918</v>
      </c>
      <c r="F564" s="146" t="s">
        <v>5980</v>
      </c>
      <c r="G564" s="146" t="s">
        <v>6020</v>
      </c>
      <c r="H564" s="146" t="s">
        <v>6021</v>
      </c>
      <c r="I564" s="146" t="s">
        <v>6115</v>
      </c>
      <c r="J564" s="146" t="s">
        <v>5983</v>
      </c>
      <c r="K564" s="146" t="s">
        <v>5984</v>
      </c>
      <c r="L564" s="146" t="s">
        <v>5985</v>
      </c>
      <c r="M564" s="146" t="s">
        <v>5986</v>
      </c>
      <c r="N564" s="146" t="s">
        <v>5983</v>
      </c>
      <c r="O564" s="146" t="s">
        <v>5987</v>
      </c>
      <c r="P564" s="146" t="s">
        <v>6016</v>
      </c>
      <c r="Q564" s="146" t="s">
        <v>6017</v>
      </c>
      <c r="R564" s="146" t="s">
        <v>5990</v>
      </c>
      <c r="S564" s="146" t="s">
        <v>5991</v>
      </c>
      <c r="T564" s="148">
        <v>3</v>
      </c>
      <c r="U564" s="148">
        <v>3</v>
      </c>
      <c r="V564" s="146" t="s">
        <v>5992</v>
      </c>
      <c r="W564" s="146" t="s">
        <v>5992</v>
      </c>
      <c r="X564" s="149">
        <v>213.273</v>
      </c>
      <c r="Y564" s="149">
        <v>213.273</v>
      </c>
      <c r="Z564" s="146" t="s">
        <v>5993</v>
      </c>
      <c r="AA564" s="150">
        <v>639.81899999999996</v>
      </c>
      <c r="AB564" s="150">
        <v>0</v>
      </c>
      <c r="AC564" s="150">
        <v>63.981000000000002</v>
      </c>
      <c r="AD564" s="151">
        <v>703.8</v>
      </c>
      <c r="AE564" s="146" t="s">
        <v>5994</v>
      </c>
      <c r="AF564" s="146" t="s">
        <v>5993</v>
      </c>
      <c r="AG564" s="146" t="s">
        <v>5993</v>
      </c>
      <c r="AH564" s="146" t="s">
        <v>6919</v>
      </c>
      <c r="AI564" s="146" t="s">
        <v>5993</v>
      </c>
      <c r="AJ564" s="146" t="s">
        <v>5995</v>
      </c>
      <c r="AK564" s="146" t="s">
        <v>5996</v>
      </c>
      <c r="AL564" s="146" t="s">
        <v>6000</v>
      </c>
      <c r="AM564" s="138" t="s">
        <v>5993</v>
      </c>
      <c r="AN564" s="138" t="s">
        <v>6114</v>
      </c>
      <c r="AO564" s="138" t="s">
        <v>6115</v>
      </c>
      <c r="AP564" s="138" t="s">
        <v>6010</v>
      </c>
      <c r="AQ564" s="141">
        <v>3</v>
      </c>
      <c r="AR564" t="s">
        <v>29</v>
      </c>
      <c r="AS564" t="s">
        <v>30</v>
      </c>
    </row>
    <row r="565" spans="1:45" s="138" customFormat="1">
      <c r="A565" s="146" t="s">
        <v>6917</v>
      </c>
      <c r="B565" s="147">
        <v>43734</v>
      </c>
      <c r="C565" s="146" t="s">
        <v>5978</v>
      </c>
      <c r="D565" s="146" t="s">
        <v>5979</v>
      </c>
      <c r="E565" s="146" t="s">
        <v>6918</v>
      </c>
      <c r="F565" s="146" t="s">
        <v>5980</v>
      </c>
      <c r="G565" s="146" t="s">
        <v>6020</v>
      </c>
      <c r="H565" s="146" t="s">
        <v>6021</v>
      </c>
      <c r="I565" s="146" t="s">
        <v>6115</v>
      </c>
      <c r="J565" s="146" t="s">
        <v>5983</v>
      </c>
      <c r="K565" s="146" t="s">
        <v>5984</v>
      </c>
      <c r="L565" s="146" t="s">
        <v>5985</v>
      </c>
      <c r="M565" s="146" t="s">
        <v>5986</v>
      </c>
      <c r="N565" s="146" t="s">
        <v>5983</v>
      </c>
      <c r="O565" s="146" t="s">
        <v>5987</v>
      </c>
      <c r="P565" s="146" t="s">
        <v>6016</v>
      </c>
      <c r="Q565" s="146" t="s">
        <v>6017</v>
      </c>
      <c r="R565" s="146" t="s">
        <v>5998</v>
      </c>
      <c r="S565" s="146" t="s">
        <v>5999</v>
      </c>
      <c r="T565" s="148">
        <v>2</v>
      </c>
      <c r="U565" s="148">
        <v>2</v>
      </c>
      <c r="V565" s="146" t="s">
        <v>5992</v>
      </c>
      <c r="W565" s="146" t="s">
        <v>5992</v>
      </c>
      <c r="X565" s="149">
        <v>313.63600000000002</v>
      </c>
      <c r="Y565" s="149">
        <v>313.63600000000002</v>
      </c>
      <c r="Z565" s="146" t="s">
        <v>5993</v>
      </c>
      <c r="AA565" s="150">
        <v>627.27200000000005</v>
      </c>
      <c r="AB565" s="150">
        <v>0</v>
      </c>
      <c r="AC565" s="150">
        <v>62.726999999999997</v>
      </c>
      <c r="AD565" s="151">
        <v>689.99900000000002</v>
      </c>
      <c r="AE565" s="146" t="s">
        <v>5994</v>
      </c>
      <c r="AF565" s="146" t="s">
        <v>5993</v>
      </c>
      <c r="AG565" s="146" t="s">
        <v>5993</v>
      </c>
      <c r="AH565" s="146" t="s">
        <v>6919</v>
      </c>
      <c r="AI565" s="146" t="s">
        <v>5993</v>
      </c>
      <c r="AJ565" s="146" t="s">
        <v>5995</v>
      </c>
      <c r="AK565" s="146" t="s">
        <v>5996</v>
      </c>
      <c r="AL565" s="146" t="s">
        <v>6000</v>
      </c>
      <c r="AM565" s="138" t="s">
        <v>5993</v>
      </c>
      <c r="AN565" s="138" t="s">
        <v>6114</v>
      </c>
      <c r="AO565" s="138" t="s">
        <v>6115</v>
      </c>
      <c r="AP565" s="138" t="s">
        <v>6010</v>
      </c>
      <c r="AQ565" s="141">
        <v>2</v>
      </c>
      <c r="AR565" t="s">
        <v>29</v>
      </c>
      <c r="AS565" t="s">
        <v>30</v>
      </c>
    </row>
    <row r="566" spans="1:45" s="138" customFormat="1">
      <c r="A566" s="146" t="s">
        <v>6917</v>
      </c>
      <c r="B566" s="147">
        <v>43734</v>
      </c>
      <c r="C566" s="146" t="s">
        <v>5978</v>
      </c>
      <c r="D566" s="146" t="s">
        <v>5979</v>
      </c>
      <c r="E566" s="146" t="s">
        <v>6918</v>
      </c>
      <c r="F566" s="146" t="s">
        <v>5980</v>
      </c>
      <c r="G566" s="146" t="s">
        <v>6020</v>
      </c>
      <c r="H566" s="146" t="s">
        <v>6021</v>
      </c>
      <c r="I566" s="146" t="s">
        <v>6115</v>
      </c>
      <c r="J566" s="146" t="s">
        <v>5983</v>
      </c>
      <c r="K566" s="146" t="s">
        <v>5984</v>
      </c>
      <c r="L566" s="146" t="s">
        <v>5985</v>
      </c>
      <c r="M566" s="146" t="s">
        <v>5986</v>
      </c>
      <c r="N566" s="146" t="s">
        <v>5983</v>
      </c>
      <c r="O566" s="146" t="s">
        <v>5987</v>
      </c>
      <c r="P566" s="146" t="s">
        <v>6016</v>
      </c>
      <c r="Q566" s="146" t="s">
        <v>6017</v>
      </c>
      <c r="R566" s="146" t="s">
        <v>6001</v>
      </c>
      <c r="S566" s="146" t="s">
        <v>6002</v>
      </c>
      <c r="T566" s="148">
        <v>1</v>
      </c>
      <c r="U566" s="148">
        <v>1</v>
      </c>
      <c r="V566" s="146" t="s">
        <v>5992</v>
      </c>
      <c r="W566" s="146" t="s">
        <v>5992</v>
      </c>
      <c r="X566" s="149">
        <v>313.63600000000002</v>
      </c>
      <c r="Y566" s="149">
        <v>313.63600000000002</v>
      </c>
      <c r="Z566" s="146" t="s">
        <v>5993</v>
      </c>
      <c r="AA566" s="150">
        <v>313.63600000000002</v>
      </c>
      <c r="AB566" s="150">
        <v>0</v>
      </c>
      <c r="AC566" s="150">
        <v>31.364000000000001</v>
      </c>
      <c r="AD566" s="151">
        <v>345</v>
      </c>
      <c r="AE566" s="146" t="s">
        <v>5994</v>
      </c>
      <c r="AF566" s="146" t="s">
        <v>5993</v>
      </c>
      <c r="AG566" s="146" t="s">
        <v>5993</v>
      </c>
      <c r="AH566" s="146" t="s">
        <v>6919</v>
      </c>
      <c r="AI566" s="146" t="s">
        <v>5993</v>
      </c>
      <c r="AJ566" s="146" t="s">
        <v>5995</v>
      </c>
      <c r="AK566" s="146" t="s">
        <v>5996</v>
      </c>
      <c r="AL566" s="146" t="s">
        <v>6000</v>
      </c>
      <c r="AM566" s="138" t="s">
        <v>5993</v>
      </c>
      <c r="AN566" s="138" t="s">
        <v>6114</v>
      </c>
      <c r="AO566" s="138" t="s">
        <v>6115</v>
      </c>
      <c r="AP566" s="138" t="s">
        <v>6010</v>
      </c>
      <c r="AQ566" s="141">
        <v>1</v>
      </c>
      <c r="AR566" t="s">
        <v>29</v>
      </c>
      <c r="AS566" t="s">
        <v>30</v>
      </c>
    </row>
    <row r="567" spans="1:45" s="138" customFormat="1">
      <c r="A567" s="146" t="s">
        <v>6917</v>
      </c>
      <c r="B567" s="147">
        <v>43734</v>
      </c>
      <c r="C567" s="146" t="s">
        <v>5978</v>
      </c>
      <c r="D567" s="146" t="s">
        <v>5979</v>
      </c>
      <c r="E567" s="146" t="s">
        <v>6918</v>
      </c>
      <c r="F567" s="146" t="s">
        <v>5980</v>
      </c>
      <c r="G567" s="146" t="s">
        <v>6020</v>
      </c>
      <c r="H567" s="146" t="s">
        <v>6021</v>
      </c>
      <c r="I567" s="146" t="s">
        <v>6115</v>
      </c>
      <c r="J567" s="146" t="s">
        <v>5983</v>
      </c>
      <c r="K567" s="146" t="s">
        <v>5984</v>
      </c>
      <c r="L567" s="146" t="s">
        <v>5985</v>
      </c>
      <c r="M567" s="146" t="s">
        <v>5986</v>
      </c>
      <c r="N567" s="146" t="s">
        <v>5983</v>
      </c>
      <c r="O567" s="146" t="s">
        <v>5987</v>
      </c>
      <c r="P567" s="146" t="s">
        <v>6016</v>
      </c>
      <c r="Q567" s="146" t="s">
        <v>6017</v>
      </c>
      <c r="R567" s="146" t="s">
        <v>6024</v>
      </c>
      <c r="S567" s="146" t="s">
        <v>6025</v>
      </c>
      <c r="T567" s="148">
        <v>2</v>
      </c>
      <c r="U567" s="148">
        <v>2</v>
      </c>
      <c r="V567" s="146" t="s">
        <v>5992</v>
      </c>
      <c r="W567" s="146" t="s">
        <v>5992</v>
      </c>
      <c r="X567" s="149">
        <v>313.63600000000002</v>
      </c>
      <c r="Y567" s="149">
        <v>313.63600000000002</v>
      </c>
      <c r="Z567" s="146" t="s">
        <v>5993</v>
      </c>
      <c r="AA567" s="150">
        <v>627.27200000000005</v>
      </c>
      <c r="AB567" s="150">
        <v>0</v>
      </c>
      <c r="AC567" s="150">
        <v>62.726999999999997</v>
      </c>
      <c r="AD567" s="151">
        <v>689.99900000000002</v>
      </c>
      <c r="AE567" s="146" t="s">
        <v>5994</v>
      </c>
      <c r="AF567" s="146" t="s">
        <v>5993</v>
      </c>
      <c r="AG567" s="146" t="s">
        <v>5993</v>
      </c>
      <c r="AH567" s="146" t="s">
        <v>6919</v>
      </c>
      <c r="AI567" s="146" t="s">
        <v>5993</v>
      </c>
      <c r="AJ567" s="146" t="s">
        <v>5995</v>
      </c>
      <c r="AK567" s="146" t="s">
        <v>5996</v>
      </c>
      <c r="AL567" s="146" t="s">
        <v>6000</v>
      </c>
      <c r="AM567" s="138" t="s">
        <v>5993</v>
      </c>
      <c r="AN567" s="138" t="s">
        <v>6114</v>
      </c>
      <c r="AO567" s="138" t="s">
        <v>6115</v>
      </c>
      <c r="AP567" s="138" t="s">
        <v>6010</v>
      </c>
      <c r="AQ567" s="141">
        <v>2</v>
      </c>
      <c r="AR567" t="s">
        <v>29</v>
      </c>
      <c r="AS567" t="s">
        <v>30</v>
      </c>
    </row>
    <row r="568" spans="1:45" s="138" customFormat="1">
      <c r="A568" s="146" t="s">
        <v>6920</v>
      </c>
      <c r="B568" s="147">
        <v>43734</v>
      </c>
      <c r="C568" s="146" t="s">
        <v>5978</v>
      </c>
      <c r="D568" s="146" t="s">
        <v>5979</v>
      </c>
      <c r="E568" s="146" t="s">
        <v>6921</v>
      </c>
      <c r="F568" s="146" t="s">
        <v>5980</v>
      </c>
      <c r="G568" s="146" t="s">
        <v>6020</v>
      </c>
      <c r="H568" s="146" t="s">
        <v>6021</v>
      </c>
      <c r="I568" s="146" t="s">
        <v>6115</v>
      </c>
      <c r="J568" s="146" t="s">
        <v>5983</v>
      </c>
      <c r="K568" s="146" t="s">
        <v>5984</v>
      </c>
      <c r="L568" s="146" t="s">
        <v>5985</v>
      </c>
      <c r="M568" s="146" t="s">
        <v>5986</v>
      </c>
      <c r="N568" s="146" t="s">
        <v>5983</v>
      </c>
      <c r="O568" s="146" t="s">
        <v>5987</v>
      </c>
      <c r="P568" s="146" t="s">
        <v>6016</v>
      </c>
      <c r="Q568" s="146" t="s">
        <v>6017</v>
      </c>
      <c r="R568" s="146" t="s">
        <v>6018</v>
      </c>
      <c r="S568" s="146" t="s">
        <v>6019</v>
      </c>
      <c r="T568" s="148">
        <v>3</v>
      </c>
      <c r="U568" s="148">
        <v>3</v>
      </c>
      <c r="V568" s="146" t="s">
        <v>5992</v>
      </c>
      <c r="W568" s="146" t="s">
        <v>5992</v>
      </c>
      <c r="X568" s="149">
        <v>155.45500000000001</v>
      </c>
      <c r="Y568" s="149">
        <v>155.45500000000001</v>
      </c>
      <c r="Z568" s="146" t="s">
        <v>5993</v>
      </c>
      <c r="AA568" s="150">
        <v>466.36500000000001</v>
      </c>
      <c r="AB568" s="150">
        <v>0</v>
      </c>
      <c r="AC568" s="150">
        <v>46.637</v>
      </c>
      <c r="AD568" s="151">
        <v>513.00199999999995</v>
      </c>
      <c r="AE568" s="146" t="s">
        <v>5994</v>
      </c>
      <c r="AF568" s="146" t="s">
        <v>5993</v>
      </c>
      <c r="AG568" s="146" t="s">
        <v>5993</v>
      </c>
      <c r="AH568" s="146" t="s">
        <v>6922</v>
      </c>
      <c r="AI568" s="146" t="s">
        <v>5993</v>
      </c>
      <c r="AJ568" s="146" t="s">
        <v>5995</v>
      </c>
      <c r="AK568" s="146" t="s">
        <v>5996</v>
      </c>
      <c r="AL568" s="146" t="s">
        <v>6000</v>
      </c>
      <c r="AM568" s="138" t="s">
        <v>5993</v>
      </c>
      <c r="AN568" s="138" t="s">
        <v>6114</v>
      </c>
      <c r="AO568" s="138" t="s">
        <v>6115</v>
      </c>
      <c r="AP568" s="138" t="s">
        <v>6010</v>
      </c>
      <c r="AQ568" s="141">
        <v>3</v>
      </c>
      <c r="AR568" t="s">
        <v>29</v>
      </c>
      <c r="AS568" t="s">
        <v>30</v>
      </c>
    </row>
    <row r="569" spans="1:45" s="138" customFormat="1">
      <c r="A569" s="146" t="s">
        <v>6920</v>
      </c>
      <c r="B569" s="147">
        <v>43734</v>
      </c>
      <c r="C569" s="146" t="s">
        <v>5978</v>
      </c>
      <c r="D569" s="146" t="s">
        <v>5979</v>
      </c>
      <c r="E569" s="146" t="s">
        <v>6921</v>
      </c>
      <c r="F569" s="146" t="s">
        <v>5980</v>
      </c>
      <c r="G569" s="146" t="s">
        <v>6020</v>
      </c>
      <c r="H569" s="146" t="s">
        <v>6021</v>
      </c>
      <c r="I569" s="146" t="s">
        <v>6115</v>
      </c>
      <c r="J569" s="146" t="s">
        <v>5983</v>
      </c>
      <c r="K569" s="146" t="s">
        <v>5984</v>
      </c>
      <c r="L569" s="146" t="s">
        <v>5985</v>
      </c>
      <c r="M569" s="146" t="s">
        <v>5986</v>
      </c>
      <c r="N569" s="146" t="s">
        <v>5983</v>
      </c>
      <c r="O569" s="146" t="s">
        <v>5987</v>
      </c>
      <c r="P569" s="146" t="s">
        <v>6016</v>
      </c>
      <c r="Q569" s="146" t="s">
        <v>6017</v>
      </c>
      <c r="R569" s="146" t="s">
        <v>5990</v>
      </c>
      <c r="S569" s="146" t="s">
        <v>5991</v>
      </c>
      <c r="T569" s="148">
        <v>3</v>
      </c>
      <c r="U569" s="148">
        <v>3</v>
      </c>
      <c r="V569" s="146" t="s">
        <v>5992</v>
      </c>
      <c r="W569" s="146" t="s">
        <v>5992</v>
      </c>
      <c r="X569" s="149">
        <v>213.273</v>
      </c>
      <c r="Y569" s="149">
        <v>213.273</v>
      </c>
      <c r="Z569" s="146" t="s">
        <v>5993</v>
      </c>
      <c r="AA569" s="150">
        <v>639.81899999999996</v>
      </c>
      <c r="AB569" s="150">
        <v>0</v>
      </c>
      <c r="AC569" s="150">
        <v>63.98</v>
      </c>
      <c r="AD569" s="151">
        <v>703.79899999999998</v>
      </c>
      <c r="AE569" s="146" t="s">
        <v>5994</v>
      </c>
      <c r="AF569" s="146" t="s">
        <v>5993</v>
      </c>
      <c r="AG569" s="146" t="s">
        <v>5993</v>
      </c>
      <c r="AH569" s="146" t="s">
        <v>6922</v>
      </c>
      <c r="AI569" s="146" t="s">
        <v>5993</v>
      </c>
      <c r="AJ569" s="146" t="s">
        <v>5995</v>
      </c>
      <c r="AK569" s="146" t="s">
        <v>5996</v>
      </c>
      <c r="AL569" s="146" t="s">
        <v>6000</v>
      </c>
      <c r="AM569" s="138" t="s">
        <v>5993</v>
      </c>
      <c r="AN569" s="138" t="s">
        <v>6114</v>
      </c>
      <c r="AO569" s="138" t="s">
        <v>6115</v>
      </c>
      <c r="AP569" s="138" t="s">
        <v>6010</v>
      </c>
      <c r="AQ569" s="141">
        <v>3</v>
      </c>
      <c r="AR569" t="s">
        <v>29</v>
      </c>
      <c r="AS569" t="s">
        <v>30</v>
      </c>
    </row>
    <row r="570" spans="1:45" s="138" customFormat="1">
      <c r="A570" s="146" t="s">
        <v>6920</v>
      </c>
      <c r="B570" s="147">
        <v>43734</v>
      </c>
      <c r="C570" s="146" t="s">
        <v>5978</v>
      </c>
      <c r="D570" s="146" t="s">
        <v>5979</v>
      </c>
      <c r="E570" s="146" t="s">
        <v>6921</v>
      </c>
      <c r="F570" s="146" t="s">
        <v>5980</v>
      </c>
      <c r="G570" s="146" t="s">
        <v>6020</v>
      </c>
      <c r="H570" s="146" t="s">
        <v>6021</v>
      </c>
      <c r="I570" s="146" t="s">
        <v>6115</v>
      </c>
      <c r="J570" s="146" t="s">
        <v>5983</v>
      </c>
      <c r="K570" s="146" t="s">
        <v>5984</v>
      </c>
      <c r="L570" s="146" t="s">
        <v>5985</v>
      </c>
      <c r="M570" s="146" t="s">
        <v>5986</v>
      </c>
      <c r="N570" s="146" t="s">
        <v>5983</v>
      </c>
      <c r="O570" s="146" t="s">
        <v>5987</v>
      </c>
      <c r="P570" s="146" t="s">
        <v>6016</v>
      </c>
      <c r="Q570" s="146" t="s">
        <v>6017</v>
      </c>
      <c r="R570" s="146" t="s">
        <v>5998</v>
      </c>
      <c r="S570" s="146" t="s">
        <v>5999</v>
      </c>
      <c r="T570" s="148">
        <v>1</v>
      </c>
      <c r="U570" s="148">
        <v>1</v>
      </c>
      <c r="V570" s="146" t="s">
        <v>5992</v>
      </c>
      <c r="W570" s="146" t="s">
        <v>5992</v>
      </c>
      <c r="X570" s="149">
        <v>313.63600000000002</v>
      </c>
      <c r="Y570" s="149">
        <v>313.63600000000002</v>
      </c>
      <c r="Z570" s="146" t="s">
        <v>5993</v>
      </c>
      <c r="AA570" s="150">
        <v>313.63600000000002</v>
      </c>
      <c r="AB570" s="150">
        <v>0</v>
      </c>
      <c r="AC570" s="150">
        <v>31.364000000000001</v>
      </c>
      <c r="AD570" s="151">
        <v>345</v>
      </c>
      <c r="AE570" s="146" t="s">
        <v>5994</v>
      </c>
      <c r="AF570" s="146" t="s">
        <v>5993</v>
      </c>
      <c r="AG570" s="146" t="s">
        <v>5993</v>
      </c>
      <c r="AH570" s="146" t="s">
        <v>6922</v>
      </c>
      <c r="AI570" s="146" t="s">
        <v>5993</v>
      </c>
      <c r="AJ570" s="146" t="s">
        <v>5995</v>
      </c>
      <c r="AK570" s="146" t="s">
        <v>5996</v>
      </c>
      <c r="AL570" s="146" t="s">
        <v>6000</v>
      </c>
      <c r="AM570" s="138" t="s">
        <v>5993</v>
      </c>
      <c r="AN570" s="138" t="s">
        <v>6114</v>
      </c>
      <c r="AO570" s="138" t="s">
        <v>6115</v>
      </c>
      <c r="AP570" s="138" t="s">
        <v>6010</v>
      </c>
      <c r="AQ570" s="141">
        <v>1</v>
      </c>
      <c r="AR570" t="s">
        <v>29</v>
      </c>
      <c r="AS570" t="s">
        <v>30</v>
      </c>
    </row>
    <row r="571" spans="1:45" s="138" customFormat="1">
      <c r="A571" s="146" t="s">
        <v>6920</v>
      </c>
      <c r="B571" s="147">
        <v>43734</v>
      </c>
      <c r="C571" s="146" t="s">
        <v>5978</v>
      </c>
      <c r="D571" s="146" t="s">
        <v>5979</v>
      </c>
      <c r="E571" s="146" t="s">
        <v>6921</v>
      </c>
      <c r="F571" s="146" t="s">
        <v>5980</v>
      </c>
      <c r="G571" s="146" t="s">
        <v>6020</v>
      </c>
      <c r="H571" s="146" t="s">
        <v>6021</v>
      </c>
      <c r="I571" s="146" t="s">
        <v>6115</v>
      </c>
      <c r="J571" s="146" t="s">
        <v>5983</v>
      </c>
      <c r="K571" s="146" t="s">
        <v>5984</v>
      </c>
      <c r="L571" s="146" t="s">
        <v>5985</v>
      </c>
      <c r="M571" s="146" t="s">
        <v>5986</v>
      </c>
      <c r="N571" s="146" t="s">
        <v>5983</v>
      </c>
      <c r="O571" s="146" t="s">
        <v>5987</v>
      </c>
      <c r="P571" s="146" t="s">
        <v>6016</v>
      </c>
      <c r="Q571" s="146" t="s">
        <v>6017</v>
      </c>
      <c r="R571" s="146" t="s">
        <v>6001</v>
      </c>
      <c r="S571" s="146" t="s">
        <v>6002</v>
      </c>
      <c r="T571" s="148">
        <v>1</v>
      </c>
      <c r="U571" s="148">
        <v>1</v>
      </c>
      <c r="V571" s="146" t="s">
        <v>5992</v>
      </c>
      <c r="W571" s="146" t="s">
        <v>5992</v>
      </c>
      <c r="X571" s="149">
        <v>313.63600000000002</v>
      </c>
      <c r="Y571" s="149">
        <v>313.63600000000002</v>
      </c>
      <c r="Z571" s="146" t="s">
        <v>5993</v>
      </c>
      <c r="AA571" s="150">
        <v>313.63600000000002</v>
      </c>
      <c r="AB571" s="150">
        <v>0</v>
      </c>
      <c r="AC571" s="150">
        <v>31.364000000000001</v>
      </c>
      <c r="AD571" s="151">
        <v>345</v>
      </c>
      <c r="AE571" s="146" t="s">
        <v>5994</v>
      </c>
      <c r="AF571" s="146" t="s">
        <v>5993</v>
      </c>
      <c r="AG571" s="146" t="s">
        <v>5993</v>
      </c>
      <c r="AH571" s="146" t="s">
        <v>6922</v>
      </c>
      <c r="AI571" s="146" t="s">
        <v>5993</v>
      </c>
      <c r="AJ571" s="146" t="s">
        <v>5995</v>
      </c>
      <c r="AK571" s="146" t="s">
        <v>5996</v>
      </c>
      <c r="AL571" s="146" t="s">
        <v>6000</v>
      </c>
      <c r="AM571" s="138" t="s">
        <v>5993</v>
      </c>
      <c r="AN571" s="138" t="s">
        <v>6114</v>
      </c>
      <c r="AO571" s="138" t="s">
        <v>6115</v>
      </c>
      <c r="AP571" s="138" t="s">
        <v>6010</v>
      </c>
      <c r="AQ571" s="141">
        <v>1</v>
      </c>
      <c r="AR571" t="s">
        <v>29</v>
      </c>
      <c r="AS571" t="s">
        <v>30</v>
      </c>
    </row>
    <row r="572" spans="1:45" s="138" customFormat="1">
      <c r="A572" s="146" t="s">
        <v>6920</v>
      </c>
      <c r="B572" s="147">
        <v>43734</v>
      </c>
      <c r="C572" s="146" t="s">
        <v>5978</v>
      </c>
      <c r="D572" s="146" t="s">
        <v>5979</v>
      </c>
      <c r="E572" s="146" t="s">
        <v>6921</v>
      </c>
      <c r="F572" s="146" t="s">
        <v>5980</v>
      </c>
      <c r="G572" s="146" t="s">
        <v>6020</v>
      </c>
      <c r="H572" s="146" t="s">
        <v>6021</v>
      </c>
      <c r="I572" s="146" t="s">
        <v>6115</v>
      </c>
      <c r="J572" s="146" t="s">
        <v>5983</v>
      </c>
      <c r="K572" s="146" t="s">
        <v>5984</v>
      </c>
      <c r="L572" s="146" t="s">
        <v>5985</v>
      </c>
      <c r="M572" s="146" t="s">
        <v>5986</v>
      </c>
      <c r="N572" s="146" t="s">
        <v>5983</v>
      </c>
      <c r="O572" s="146" t="s">
        <v>5987</v>
      </c>
      <c r="P572" s="146" t="s">
        <v>6016</v>
      </c>
      <c r="Q572" s="146" t="s">
        <v>6017</v>
      </c>
      <c r="R572" s="146" t="s">
        <v>6024</v>
      </c>
      <c r="S572" s="146" t="s">
        <v>6025</v>
      </c>
      <c r="T572" s="148">
        <v>1</v>
      </c>
      <c r="U572" s="148">
        <v>1</v>
      </c>
      <c r="V572" s="146" t="s">
        <v>5992</v>
      </c>
      <c r="W572" s="146" t="s">
        <v>5992</v>
      </c>
      <c r="X572" s="149">
        <v>313.63600000000002</v>
      </c>
      <c r="Y572" s="149">
        <v>313.63600000000002</v>
      </c>
      <c r="Z572" s="146" t="s">
        <v>5993</v>
      </c>
      <c r="AA572" s="150">
        <v>313.63600000000002</v>
      </c>
      <c r="AB572" s="150">
        <v>0</v>
      </c>
      <c r="AC572" s="150">
        <v>31.364000000000001</v>
      </c>
      <c r="AD572" s="151">
        <v>345</v>
      </c>
      <c r="AE572" s="146" t="s">
        <v>5994</v>
      </c>
      <c r="AF572" s="146" t="s">
        <v>5993</v>
      </c>
      <c r="AG572" s="146" t="s">
        <v>5993</v>
      </c>
      <c r="AH572" s="146" t="s">
        <v>6922</v>
      </c>
      <c r="AI572" s="146" t="s">
        <v>5993</v>
      </c>
      <c r="AJ572" s="146" t="s">
        <v>5995</v>
      </c>
      <c r="AK572" s="146" t="s">
        <v>5996</v>
      </c>
      <c r="AL572" s="146" t="s">
        <v>6000</v>
      </c>
      <c r="AM572" s="138" t="s">
        <v>5993</v>
      </c>
      <c r="AN572" s="138" t="s">
        <v>6114</v>
      </c>
      <c r="AO572" s="138" t="s">
        <v>6115</v>
      </c>
      <c r="AP572" s="138" t="s">
        <v>6010</v>
      </c>
      <c r="AQ572" s="141">
        <v>1</v>
      </c>
      <c r="AR572" t="s">
        <v>29</v>
      </c>
      <c r="AS572" t="s">
        <v>30</v>
      </c>
    </row>
    <row r="573" spans="1:45" s="138" customFormat="1">
      <c r="A573" s="146" t="s">
        <v>6923</v>
      </c>
      <c r="B573" s="147">
        <v>43734</v>
      </c>
      <c r="C573" s="146" t="s">
        <v>5978</v>
      </c>
      <c r="D573" s="146" t="s">
        <v>5979</v>
      </c>
      <c r="E573" s="146" t="s">
        <v>6924</v>
      </c>
      <c r="F573" s="146" t="s">
        <v>5980</v>
      </c>
      <c r="G573" s="146" t="s">
        <v>6020</v>
      </c>
      <c r="H573" s="146" t="s">
        <v>6021</v>
      </c>
      <c r="I573" s="146" t="s">
        <v>6156</v>
      </c>
      <c r="J573" s="146" t="s">
        <v>5983</v>
      </c>
      <c r="K573" s="146" t="s">
        <v>5984</v>
      </c>
      <c r="L573" s="146" t="s">
        <v>5985</v>
      </c>
      <c r="M573" s="146" t="s">
        <v>5986</v>
      </c>
      <c r="N573" s="146" t="s">
        <v>5983</v>
      </c>
      <c r="O573" s="146" t="s">
        <v>5987</v>
      </c>
      <c r="P573" s="146" t="s">
        <v>6016</v>
      </c>
      <c r="Q573" s="146" t="s">
        <v>6017</v>
      </c>
      <c r="R573" s="146" t="s">
        <v>6018</v>
      </c>
      <c r="S573" s="146" t="s">
        <v>6019</v>
      </c>
      <c r="T573" s="148">
        <v>7</v>
      </c>
      <c r="U573" s="148">
        <v>7</v>
      </c>
      <c r="V573" s="146" t="s">
        <v>5992</v>
      </c>
      <c r="W573" s="146" t="s">
        <v>5992</v>
      </c>
      <c r="X573" s="149">
        <v>155.45500000000001</v>
      </c>
      <c r="Y573" s="149">
        <v>155.45500000000001</v>
      </c>
      <c r="Z573" s="146" t="s">
        <v>5993</v>
      </c>
      <c r="AA573" s="150">
        <v>1088.1849999999999</v>
      </c>
      <c r="AB573" s="150">
        <v>0</v>
      </c>
      <c r="AC573" s="150">
        <v>108.819</v>
      </c>
      <c r="AD573" s="151">
        <v>1197.0039999999999</v>
      </c>
      <c r="AE573" s="146" t="s">
        <v>5994</v>
      </c>
      <c r="AF573" s="146" t="s">
        <v>5993</v>
      </c>
      <c r="AG573" s="146" t="s">
        <v>5993</v>
      </c>
      <c r="AH573" s="146" t="s">
        <v>6925</v>
      </c>
      <c r="AI573" s="146" t="s">
        <v>5993</v>
      </c>
      <c r="AJ573" s="146" t="s">
        <v>5995</v>
      </c>
      <c r="AK573" s="146" t="s">
        <v>5996</v>
      </c>
      <c r="AL573" s="146" t="s">
        <v>6000</v>
      </c>
      <c r="AM573" s="138" t="s">
        <v>5993</v>
      </c>
      <c r="AN573" s="138" t="s">
        <v>6926</v>
      </c>
      <c r="AO573" s="138" t="s">
        <v>6156</v>
      </c>
      <c r="AP573" s="138" t="s">
        <v>6010</v>
      </c>
      <c r="AQ573" s="141">
        <v>7</v>
      </c>
      <c r="AR573" t="s">
        <v>34</v>
      </c>
      <c r="AS573" t="s">
        <v>30</v>
      </c>
    </row>
    <row r="574" spans="1:45" s="138" customFormat="1">
      <c r="A574" s="146" t="s">
        <v>6923</v>
      </c>
      <c r="B574" s="147">
        <v>43734</v>
      </c>
      <c r="C574" s="146" t="s">
        <v>5978</v>
      </c>
      <c r="D574" s="146" t="s">
        <v>5979</v>
      </c>
      <c r="E574" s="146" t="s">
        <v>6924</v>
      </c>
      <c r="F574" s="146" t="s">
        <v>5980</v>
      </c>
      <c r="G574" s="146" t="s">
        <v>6020</v>
      </c>
      <c r="H574" s="146" t="s">
        <v>6021</v>
      </c>
      <c r="I574" s="146" t="s">
        <v>6156</v>
      </c>
      <c r="J574" s="146" t="s">
        <v>5983</v>
      </c>
      <c r="K574" s="146" t="s">
        <v>5984</v>
      </c>
      <c r="L574" s="146" t="s">
        <v>5985</v>
      </c>
      <c r="M574" s="146" t="s">
        <v>5986</v>
      </c>
      <c r="N574" s="146" t="s">
        <v>5983</v>
      </c>
      <c r="O574" s="146" t="s">
        <v>5987</v>
      </c>
      <c r="P574" s="146" t="s">
        <v>6016</v>
      </c>
      <c r="Q574" s="146" t="s">
        <v>6017</v>
      </c>
      <c r="R574" s="146" t="s">
        <v>6008</v>
      </c>
      <c r="S574" s="146" t="s">
        <v>6009</v>
      </c>
      <c r="T574" s="148">
        <v>2</v>
      </c>
      <c r="U574" s="148">
        <v>2</v>
      </c>
      <c r="V574" s="146" t="s">
        <v>5992</v>
      </c>
      <c r="W574" s="146" t="s">
        <v>5992</v>
      </c>
      <c r="X574" s="149">
        <v>355.45499999999998</v>
      </c>
      <c r="Y574" s="149">
        <v>355.45499999999998</v>
      </c>
      <c r="Z574" s="146" t="s">
        <v>5993</v>
      </c>
      <c r="AA574" s="150">
        <v>710.91</v>
      </c>
      <c r="AB574" s="150">
        <v>0</v>
      </c>
      <c r="AC574" s="150">
        <v>71.090999999999994</v>
      </c>
      <c r="AD574" s="151">
        <v>782.00099999999998</v>
      </c>
      <c r="AE574" s="146" t="s">
        <v>5994</v>
      </c>
      <c r="AF574" s="146" t="s">
        <v>5993</v>
      </c>
      <c r="AG574" s="146" t="s">
        <v>5993</v>
      </c>
      <c r="AH574" s="146" t="s">
        <v>6925</v>
      </c>
      <c r="AI574" s="146" t="s">
        <v>5993</v>
      </c>
      <c r="AJ574" s="146" t="s">
        <v>5995</v>
      </c>
      <c r="AK574" s="146" t="s">
        <v>5996</v>
      </c>
      <c r="AL574" s="146" t="s">
        <v>6000</v>
      </c>
      <c r="AM574" s="138" t="s">
        <v>5993</v>
      </c>
      <c r="AN574" s="138" t="s">
        <v>6926</v>
      </c>
      <c r="AO574" s="138" t="s">
        <v>6156</v>
      </c>
      <c r="AP574" s="138" t="s">
        <v>6010</v>
      </c>
      <c r="AQ574" s="141">
        <v>2</v>
      </c>
      <c r="AR574" t="s">
        <v>34</v>
      </c>
      <c r="AS574" t="s">
        <v>30</v>
      </c>
    </row>
    <row r="575" spans="1:45" s="138" customFormat="1">
      <c r="A575" s="146" t="s">
        <v>6923</v>
      </c>
      <c r="B575" s="147">
        <v>43734</v>
      </c>
      <c r="C575" s="146" t="s">
        <v>5978</v>
      </c>
      <c r="D575" s="146" t="s">
        <v>5979</v>
      </c>
      <c r="E575" s="146" t="s">
        <v>6924</v>
      </c>
      <c r="F575" s="146" t="s">
        <v>5980</v>
      </c>
      <c r="G575" s="146" t="s">
        <v>6020</v>
      </c>
      <c r="H575" s="146" t="s">
        <v>6021</v>
      </c>
      <c r="I575" s="146" t="s">
        <v>6156</v>
      </c>
      <c r="J575" s="146" t="s">
        <v>5983</v>
      </c>
      <c r="K575" s="146" t="s">
        <v>5984</v>
      </c>
      <c r="L575" s="146" t="s">
        <v>5985</v>
      </c>
      <c r="M575" s="146" t="s">
        <v>5986</v>
      </c>
      <c r="N575" s="146" t="s">
        <v>5983</v>
      </c>
      <c r="O575" s="146" t="s">
        <v>5987</v>
      </c>
      <c r="P575" s="146" t="s">
        <v>6016</v>
      </c>
      <c r="Q575" s="146" t="s">
        <v>6017</v>
      </c>
      <c r="R575" s="146" t="s">
        <v>5990</v>
      </c>
      <c r="S575" s="146" t="s">
        <v>5991</v>
      </c>
      <c r="T575" s="148">
        <v>7</v>
      </c>
      <c r="U575" s="148">
        <v>7</v>
      </c>
      <c r="V575" s="146" t="s">
        <v>5992</v>
      </c>
      <c r="W575" s="146" t="s">
        <v>5992</v>
      </c>
      <c r="X575" s="149">
        <v>213.273</v>
      </c>
      <c r="Y575" s="149">
        <v>213.273</v>
      </c>
      <c r="Z575" s="146" t="s">
        <v>5993</v>
      </c>
      <c r="AA575" s="150">
        <v>1492.9110000000001</v>
      </c>
      <c r="AB575" s="150">
        <v>0</v>
      </c>
      <c r="AC575" s="150">
        <v>149.29</v>
      </c>
      <c r="AD575" s="151">
        <v>1642.201</v>
      </c>
      <c r="AE575" s="146" t="s">
        <v>5994</v>
      </c>
      <c r="AF575" s="146" t="s">
        <v>5993</v>
      </c>
      <c r="AG575" s="146" t="s">
        <v>5993</v>
      </c>
      <c r="AH575" s="146" t="s">
        <v>6925</v>
      </c>
      <c r="AI575" s="146" t="s">
        <v>5993</v>
      </c>
      <c r="AJ575" s="146" t="s">
        <v>5995</v>
      </c>
      <c r="AK575" s="146" t="s">
        <v>5996</v>
      </c>
      <c r="AL575" s="146" t="s">
        <v>6000</v>
      </c>
      <c r="AM575" s="138" t="s">
        <v>5993</v>
      </c>
      <c r="AN575" s="138" t="s">
        <v>6926</v>
      </c>
      <c r="AO575" s="138" t="s">
        <v>6156</v>
      </c>
      <c r="AP575" s="138" t="s">
        <v>6010</v>
      </c>
      <c r="AQ575" s="141">
        <v>7</v>
      </c>
      <c r="AR575" t="s">
        <v>34</v>
      </c>
      <c r="AS575" t="s">
        <v>30</v>
      </c>
    </row>
    <row r="576" spans="1:45" s="138" customFormat="1">
      <c r="A576" s="146" t="s">
        <v>6923</v>
      </c>
      <c r="B576" s="147">
        <v>43734</v>
      </c>
      <c r="C576" s="146" t="s">
        <v>5978</v>
      </c>
      <c r="D576" s="146" t="s">
        <v>5979</v>
      </c>
      <c r="E576" s="146" t="s">
        <v>6924</v>
      </c>
      <c r="F576" s="146" t="s">
        <v>5980</v>
      </c>
      <c r="G576" s="146" t="s">
        <v>6020</v>
      </c>
      <c r="H576" s="146" t="s">
        <v>6021</v>
      </c>
      <c r="I576" s="146" t="s">
        <v>6156</v>
      </c>
      <c r="J576" s="146" t="s">
        <v>5983</v>
      </c>
      <c r="K576" s="146" t="s">
        <v>5984</v>
      </c>
      <c r="L576" s="146" t="s">
        <v>5985</v>
      </c>
      <c r="M576" s="146" t="s">
        <v>5986</v>
      </c>
      <c r="N576" s="146" t="s">
        <v>5983</v>
      </c>
      <c r="O576" s="146" t="s">
        <v>5987</v>
      </c>
      <c r="P576" s="146" t="s">
        <v>6016</v>
      </c>
      <c r="Q576" s="146" t="s">
        <v>6017</v>
      </c>
      <c r="R576" s="146" t="s">
        <v>5998</v>
      </c>
      <c r="S576" s="146" t="s">
        <v>5999</v>
      </c>
      <c r="T576" s="148">
        <v>1</v>
      </c>
      <c r="U576" s="148">
        <v>1</v>
      </c>
      <c r="V576" s="146" t="s">
        <v>5992</v>
      </c>
      <c r="W576" s="146" t="s">
        <v>5992</v>
      </c>
      <c r="X576" s="149">
        <v>313.63600000000002</v>
      </c>
      <c r="Y576" s="149">
        <v>313.63600000000002</v>
      </c>
      <c r="Z576" s="146" t="s">
        <v>5993</v>
      </c>
      <c r="AA576" s="150">
        <v>313.63600000000002</v>
      </c>
      <c r="AB576" s="150">
        <v>0</v>
      </c>
      <c r="AC576" s="150">
        <v>31.364000000000001</v>
      </c>
      <c r="AD576" s="151">
        <v>345</v>
      </c>
      <c r="AE576" s="146" t="s">
        <v>5994</v>
      </c>
      <c r="AF576" s="146" t="s">
        <v>5993</v>
      </c>
      <c r="AG576" s="146" t="s">
        <v>5993</v>
      </c>
      <c r="AH576" s="146" t="s">
        <v>6925</v>
      </c>
      <c r="AI576" s="146" t="s">
        <v>5993</v>
      </c>
      <c r="AJ576" s="146" t="s">
        <v>5995</v>
      </c>
      <c r="AK576" s="146" t="s">
        <v>5996</v>
      </c>
      <c r="AL576" s="146" t="s">
        <v>6000</v>
      </c>
      <c r="AM576" s="138" t="s">
        <v>5993</v>
      </c>
      <c r="AN576" s="138" t="s">
        <v>6926</v>
      </c>
      <c r="AO576" s="138" t="s">
        <v>6156</v>
      </c>
      <c r="AP576" s="138" t="s">
        <v>6010</v>
      </c>
      <c r="AQ576" s="141">
        <v>1</v>
      </c>
      <c r="AR576" t="s">
        <v>34</v>
      </c>
      <c r="AS576" t="s">
        <v>30</v>
      </c>
    </row>
    <row r="577" spans="1:45" s="138" customFormat="1">
      <c r="A577" s="146" t="s">
        <v>6923</v>
      </c>
      <c r="B577" s="147">
        <v>43734</v>
      </c>
      <c r="C577" s="146" t="s">
        <v>5978</v>
      </c>
      <c r="D577" s="146" t="s">
        <v>5979</v>
      </c>
      <c r="E577" s="146" t="s">
        <v>6924</v>
      </c>
      <c r="F577" s="146" t="s">
        <v>5980</v>
      </c>
      <c r="G577" s="146" t="s">
        <v>6020</v>
      </c>
      <c r="H577" s="146" t="s">
        <v>6021</v>
      </c>
      <c r="I577" s="146" t="s">
        <v>6156</v>
      </c>
      <c r="J577" s="146" t="s">
        <v>5983</v>
      </c>
      <c r="K577" s="146" t="s">
        <v>5984</v>
      </c>
      <c r="L577" s="146" t="s">
        <v>5985</v>
      </c>
      <c r="M577" s="146" t="s">
        <v>5986</v>
      </c>
      <c r="N577" s="146" t="s">
        <v>5983</v>
      </c>
      <c r="O577" s="146" t="s">
        <v>5987</v>
      </c>
      <c r="P577" s="146" t="s">
        <v>6016</v>
      </c>
      <c r="Q577" s="146" t="s">
        <v>6017</v>
      </c>
      <c r="R577" s="146" t="s">
        <v>6001</v>
      </c>
      <c r="S577" s="146" t="s">
        <v>6002</v>
      </c>
      <c r="T577" s="148">
        <v>1</v>
      </c>
      <c r="U577" s="148">
        <v>1</v>
      </c>
      <c r="V577" s="146" t="s">
        <v>5992</v>
      </c>
      <c r="W577" s="146" t="s">
        <v>5992</v>
      </c>
      <c r="X577" s="149">
        <v>313.63600000000002</v>
      </c>
      <c r="Y577" s="149">
        <v>313.63600000000002</v>
      </c>
      <c r="Z577" s="146" t="s">
        <v>5993</v>
      </c>
      <c r="AA577" s="150">
        <v>313.63600000000002</v>
      </c>
      <c r="AB577" s="150">
        <v>0</v>
      </c>
      <c r="AC577" s="150">
        <v>31.364000000000001</v>
      </c>
      <c r="AD577" s="151">
        <v>345</v>
      </c>
      <c r="AE577" s="146" t="s">
        <v>5994</v>
      </c>
      <c r="AF577" s="146" t="s">
        <v>5993</v>
      </c>
      <c r="AG577" s="146" t="s">
        <v>5993</v>
      </c>
      <c r="AH577" s="146" t="s">
        <v>6925</v>
      </c>
      <c r="AI577" s="146" t="s">
        <v>5993</v>
      </c>
      <c r="AJ577" s="146" t="s">
        <v>5995</v>
      </c>
      <c r="AK577" s="146" t="s">
        <v>5996</v>
      </c>
      <c r="AL577" s="146" t="s">
        <v>6000</v>
      </c>
      <c r="AM577" s="138" t="s">
        <v>5993</v>
      </c>
      <c r="AN577" s="138" t="s">
        <v>6926</v>
      </c>
      <c r="AO577" s="138" t="s">
        <v>6156</v>
      </c>
      <c r="AP577" s="138" t="s">
        <v>6010</v>
      </c>
      <c r="AQ577" s="141">
        <v>1</v>
      </c>
      <c r="AR577" t="s">
        <v>34</v>
      </c>
      <c r="AS577" t="s">
        <v>30</v>
      </c>
    </row>
    <row r="578" spans="1:45" s="138" customFormat="1">
      <c r="A578" s="146" t="s">
        <v>6923</v>
      </c>
      <c r="B578" s="147">
        <v>43734</v>
      </c>
      <c r="C578" s="146" t="s">
        <v>5978</v>
      </c>
      <c r="D578" s="146" t="s">
        <v>5979</v>
      </c>
      <c r="E578" s="146" t="s">
        <v>6924</v>
      </c>
      <c r="F578" s="146" t="s">
        <v>5980</v>
      </c>
      <c r="G578" s="146" t="s">
        <v>6020</v>
      </c>
      <c r="H578" s="146" t="s">
        <v>6021</v>
      </c>
      <c r="I578" s="146" t="s">
        <v>6156</v>
      </c>
      <c r="J578" s="146" t="s">
        <v>5983</v>
      </c>
      <c r="K578" s="146" t="s">
        <v>5984</v>
      </c>
      <c r="L578" s="146" t="s">
        <v>5985</v>
      </c>
      <c r="M578" s="146" t="s">
        <v>5986</v>
      </c>
      <c r="N578" s="146" t="s">
        <v>5983</v>
      </c>
      <c r="O578" s="146" t="s">
        <v>5987</v>
      </c>
      <c r="P578" s="146" t="s">
        <v>6016</v>
      </c>
      <c r="Q578" s="146" t="s">
        <v>6017</v>
      </c>
      <c r="R578" s="146" t="s">
        <v>6024</v>
      </c>
      <c r="S578" s="146" t="s">
        <v>6025</v>
      </c>
      <c r="T578" s="148">
        <v>2</v>
      </c>
      <c r="U578" s="148">
        <v>2</v>
      </c>
      <c r="V578" s="146" t="s">
        <v>5992</v>
      </c>
      <c r="W578" s="146" t="s">
        <v>5992</v>
      </c>
      <c r="X578" s="149">
        <v>313.63600000000002</v>
      </c>
      <c r="Y578" s="149">
        <v>313.63600000000002</v>
      </c>
      <c r="Z578" s="146" t="s">
        <v>5993</v>
      </c>
      <c r="AA578" s="150">
        <v>627.27200000000005</v>
      </c>
      <c r="AB578" s="150">
        <v>0</v>
      </c>
      <c r="AC578" s="150">
        <v>62.726999999999997</v>
      </c>
      <c r="AD578" s="151">
        <v>689.99900000000002</v>
      </c>
      <c r="AE578" s="146" t="s">
        <v>5994</v>
      </c>
      <c r="AF578" s="146" t="s">
        <v>5993</v>
      </c>
      <c r="AG578" s="146" t="s">
        <v>5993</v>
      </c>
      <c r="AH578" s="146" t="s">
        <v>6925</v>
      </c>
      <c r="AI578" s="146" t="s">
        <v>5993</v>
      </c>
      <c r="AJ578" s="146" t="s">
        <v>5995</v>
      </c>
      <c r="AK578" s="146" t="s">
        <v>5996</v>
      </c>
      <c r="AL578" s="146" t="s">
        <v>6000</v>
      </c>
      <c r="AM578" s="138" t="s">
        <v>5993</v>
      </c>
      <c r="AN578" s="138" t="s">
        <v>6926</v>
      </c>
      <c r="AO578" s="138" t="s">
        <v>6156</v>
      </c>
      <c r="AP578" s="138" t="s">
        <v>6010</v>
      </c>
      <c r="AQ578" s="141">
        <v>2</v>
      </c>
      <c r="AR578" t="s">
        <v>34</v>
      </c>
      <c r="AS578" t="s">
        <v>30</v>
      </c>
    </row>
    <row r="579" spans="1:45" s="138" customFormat="1">
      <c r="A579" s="146" t="s">
        <v>6927</v>
      </c>
      <c r="B579" s="147">
        <v>43734</v>
      </c>
      <c r="C579" s="146" t="s">
        <v>5978</v>
      </c>
      <c r="D579" s="146" t="s">
        <v>5979</v>
      </c>
      <c r="E579" s="146" t="s">
        <v>6928</v>
      </c>
      <c r="F579" s="146" t="s">
        <v>5980</v>
      </c>
      <c r="G579" s="146" t="s">
        <v>6020</v>
      </c>
      <c r="H579" s="146" t="s">
        <v>6021</v>
      </c>
      <c r="I579" s="146" t="s">
        <v>6117</v>
      </c>
      <c r="J579" s="146" t="s">
        <v>5983</v>
      </c>
      <c r="K579" s="146" t="s">
        <v>5984</v>
      </c>
      <c r="L579" s="146" t="s">
        <v>5985</v>
      </c>
      <c r="M579" s="146" t="s">
        <v>5986</v>
      </c>
      <c r="N579" s="146" t="s">
        <v>5983</v>
      </c>
      <c r="O579" s="146" t="s">
        <v>5987</v>
      </c>
      <c r="P579" s="146" t="s">
        <v>6016</v>
      </c>
      <c r="Q579" s="146" t="s">
        <v>6017</v>
      </c>
      <c r="R579" s="146" t="s">
        <v>6018</v>
      </c>
      <c r="S579" s="146" t="s">
        <v>6019</v>
      </c>
      <c r="T579" s="148">
        <v>5</v>
      </c>
      <c r="U579" s="148">
        <v>5</v>
      </c>
      <c r="V579" s="146" t="s">
        <v>5992</v>
      </c>
      <c r="W579" s="146" t="s">
        <v>5992</v>
      </c>
      <c r="X579" s="149">
        <v>155.45500000000001</v>
      </c>
      <c r="Y579" s="149">
        <v>155.45500000000001</v>
      </c>
      <c r="Z579" s="146" t="s">
        <v>5993</v>
      </c>
      <c r="AA579" s="150">
        <v>777.27499999999998</v>
      </c>
      <c r="AB579" s="150">
        <v>0</v>
      </c>
      <c r="AC579" s="150">
        <v>77.727999999999994</v>
      </c>
      <c r="AD579" s="151">
        <v>855.00300000000004</v>
      </c>
      <c r="AE579" s="146" t="s">
        <v>5994</v>
      </c>
      <c r="AF579" s="146" t="s">
        <v>5993</v>
      </c>
      <c r="AG579" s="146" t="s">
        <v>5993</v>
      </c>
      <c r="AH579" s="146" t="s">
        <v>6929</v>
      </c>
      <c r="AI579" s="146" t="s">
        <v>5993</v>
      </c>
      <c r="AJ579" s="146" t="s">
        <v>5995</v>
      </c>
      <c r="AK579" s="146" t="s">
        <v>5996</v>
      </c>
      <c r="AL579" s="146" t="s">
        <v>6000</v>
      </c>
      <c r="AM579" s="138" t="s">
        <v>5993</v>
      </c>
      <c r="AN579" s="138" t="s">
        <v>6116</v>
      </c>
      <c r="AO579" s="138" t="s">
        <v>6117</v>
      </c>
      <c r="AP579" s="138" t="s">
        <v>6010</v>
      </c>
      <c r="AQ579" s="141">
        <v>5</v>
      </c>
      <c r="AR579" t="s">
        <v>34</v>
      </c>
      <c r="AS579" t="s">
        <v>30</v>
      </c>
    </row>
    <row r="580" spans="1:45" s="138" customFormat="1">
      <c r="A580" s="146" t="s">
        <v>6927</v>
      </c>
      <c r="B580" s="147">
        <v>43734</v>
      </c>
      <c r="C580" s="146" t="s">
        <v>5978</v>
      </c>
      <c r="D580" s="146" t="s">
        <v>5979</v>
      </c>
      <c r="E580" s="146" t="s">
        <v>6928</v>
      </c>
      <c r="F580" s="146" t="s">
        <v>5980</v>
      </c>
      <c r="G580" s="146" t="s">
        <v>6020</v>
      </c>
      <c r="H580" s="146" t="s">
        <v>6021</v>
      </c>
      <c r="I580" s="146" t="s">
        <v>6117</v>
      </c>
      <c r="J580" s="146" t="s">
        <v>5983</v>
      </c>
      <c r="K580" s="146" t="s">
        <v>5984</v>
      </c>
      <c r="L580" s="146" t="s">
        <v>5985</v>
      </c>
      <c r="M580" s="146" t="s">
        <v>5986</v>
      </c>
      <c r="N580" s="146" t="s">
        <v>5983</v>
      </c>
      <c r="O580" s="146" t="s">
        <v>5987</v>
      </c>
      <c r="P580" s="146" t="s">
        <v>6016</v>
      </c>
      <c r="Q580" s="146" t="s">
        <v>6017</v>
      </c>
      <c r="R580" s="146" t="s">
        <v>6008</v>
      </c>
      <c r="S580" s="146" t="s">
        <v>6009</v>
      </c>
      <c r="T580" s="148">
        <v>5</v>
      </c>
      <c r="U580" s="148">
        <v>5</v>
      </c>
      <c r="V580" s="146" t="s">
        <v>5992</v>
      </c>
      <c r="W580" s="146" t="s">
        <v>5992</v>
      </c>
      <c r="X580" s="149">
        <v>355.45499999999998</v>
      </c>
      <c r="Y580" s="149">
        <v>355.45499999999998</v>
      </c>
      <c r="Z580" s="146" t="s">
        <v>5993</v>
      </c>
      <c r="AA580" s="150">
        <v>1777.2750000000001</v>
      </c>
      <c r="AB580" s="150">
        <v>0</v>
      </c>
      <c r="AC580" s="150">
        <v>177.727</v>
      </c>
      <c r="AD580" s="151">
        <v>1955.002</v>
      </c>
      <c r="AE580" s="146" t="s">
        <v>5994</v>
      </c>
      <c r="AF580" s="146" t="s">
        <v>5993</v>
      </c>
      <c r="AG580" s="146" t="s">
        <v>5993</v>
      </c>
      <c r="AH580" s="146" t="s">
        <v>6929</v>
      </c>
      <c r="AI580" s="146" t="s">
        <v>5993</v>
      </c>
      <c r="AJ580" s="146" t="s">
        <v>5995</v>
      </c>
      <c r="AK580" s="146" t="s">
        <v>5996</v>
      </c>
      <c r="AL580" s="146" t="s">
        <v>6000</v>
      </c>
      <c r="AM580" s="138" t="s">
        <v>5993</v>
      </c>
      <c r="AN580" s="138" t="s">
        <v>6116</v>
      </c>
      <c r="AO580" s="138" t="s">
        <v>6117</v>
      </c>
      <c r="AP580" s="138" t="s">
        <v>6010</v>
      </c>
      <c r="AQ580" s="141">
        <v>5</v>
      </c>
      <c r="AR580" t="s">
        <v>34</v>
      </c>
      <c r="AS580" t="s">
        <v>30</v>
      </c>
    </row>
    <row r="581" spans="1:45" s="138" customFormat="1">
      <c r="A581" s="146" t="s">
        <v>6927</v>
      </c>
      <c r="B581" s="147">
        <v>43734</v>
      </c>
      <c r="C581" s="146" t="s">
        <v>5978</v>
      </c>
      <c r="D581" s="146" t="s">
        <v>5979</v>
      </c>
      <c r="E581" s="146" t="s">
        <v>6928</v>
      </c>
      <c r="F581" s="146" t="s">
        <v>5980</v>
      </c>
      <c r="G581" s="146" t="s">
        <v>6020</v>
      </c>
      <c r="H581" s="146" t="s">
        <v>6021</v>
      </c>
      <c r="I581" s="146" t="s">
        <v>6117</v>
      </c>
      <c r="J581" s="146" t="s">
        <v>5983</v>
      </c>
      <c r="K581" s="146" t="s">
        <v>5984</v>
      </c>
      <c r="L581" s="146" t="s">
        <v>5985</v>
      </c>
      <c r="M581" s="146" t="s">
        <v>5986</v>
      </c>
      <c r="N581" s="146" t="s">
        <v>5983</v>
      </c>
      <c r="O581" s="146" t="s">
        <v>5987</v>
      </c>
      <c r="P581" s="146" t="s">
        <v>6016</v>
      </c>
      <c r="Q581" s="146" t="s">
        <v>6017</v>
      </c>
      <c r="R581" s="146" t="s">
        <v>5990</v>
      </c>
      <c r="S581" s="146" t="s">
        <v>5991</v>
      </c>
      <c r="T581" s="148">
        <v>5</v>
      </c>
      <c r="U581" s="148">
        <v>5</v>
      </c>
      <c r="V581" s="146" t="s">
        <v>5992</v>
      </c>
      <c r="W581" s="146" t="s">
        <v>5992</v>
      </c>
      <c r="X581" s="149">
        <v>213.273</v>
      </c>
      <c r="Y581" s="149">
        <v>213.273</v>
      </c>
      <c r="Z581" s="146" t="s">
        <v>5993</v>
      </c>
      <c r="AA581" s="150">
        <v>1066.365</v>
      </c>
      <c r="AB581" s="150">
        <v>0</v>
      </c>
      <c r="AC581" s="150">
        <v>106.637</v>
      </c>
      <c r="AD581" s="151">
        <v>1173.002</v>
      </c>
      <c r="AE581" s="146" t="s">
        <v>5994</v>
      </c>
      <c r="AF581" s="146" t="s">
        <v>5993</v>
      </c>
      <c r="AG581" s="146" t="s">
        <v>5993</v>
      </c>
      <c r="AH581" s="146" t="s">
        <v>6929</v>
      </c>
      <c r="AI581" s="146" t="s">
        <v>5993</v>
      </c>
      <c r="AJ581" s="146" t="s">
        <v>5995</v>
      </c>
      <c r="AK581" s="146" t="s">
        <v>5996</v>
      </c>
      <c r="AL581" s="146" t="s">
        <v>6000</v>
      </c>
      <c r="AM581" s="138" t="s">
        <v>5993</v>
      </c>
      <c r="AN581" s="138" t="s">
        <v>6116</v>
      </c>
      <c r="AO581" s="138" t="s">
        <v>6117</v>
      </c>
      <c r="AP581" s="138" t="s">
        <v>6010</v>
      </c>
      <c r="AQ581" s="141">
        <v>5</v>
      </c>
      <c r="AR581" t="s">
        <v>34</v>
      </c>
      <c r="AS581" t="s">
        <v>30</v>
      </c>
    </row>
    <row r="582" spans="1:45" s="138" customFormat="1">
      <c r="A582" s="146" t="s">
        <v>6927</v>
      </c>
      <c r="B582" s="147">
        <v>43734</v>
      </c>
      <c r="C582" s="146" t="s">
        <v>5978</v>
      </c>
      <c r="D582" s="146" t="s">
        <v>5979</v>
      </c>
      <c r="E582" s="146" t="s">
        <v>6928</v>
      </c>
      <c r="F582" s="146" t="s">
        <v>5980</v>
      </c>
      <c r="G582" s="146" t="s">
        <v>6020</v>
      </c>
      <c r="H582" s="146" t="s">
        <v>6021</v>
      </c>
      <c r="I582" s="146" t="s">
        <v>6117</v>
      </c>
      <c r="J582" s="146" t="s">
        <v>5983</v>
      </c>
      <c r="K582" s="146" t="s">
        <v>5984</v>
      </c>
      <c r="L582" s="146" t="s">
        <v>5985</v>
      </c>
      <c r="M582" s="146" t="s">
        <v>5986</v>
      </c>
      <c r="N582" s="146" t="s">
        <v>5983</v>
      </c>
      <c r="O582" s="146" t="s">
        <v>5987</v>
      </c>
      <c r="P582" s="146" t="s">
        <v>6016</v>
      </c>
      <c r="Q582" s="146" t="s">
        <v>6017</v>
      </c>
      <c r="R582" s="146" t="s">
        <v>5998</v>
      </c>
      <c r="S582" s="146" t="s">
        <v>5999</v>
      </c>
      <c r="T582" s="148">
        <v>5</v>
      </c>
      <c r="U582" s="148">
        <v>5</v>
      </c>
      <c r="V582" s="146" t="s">
        <v>5992</v>
      </c>
      <c r="W582" s="146" t="s">
        <v>5992</v>
      </c>
      <c r="X582" s="149">
        <v>313.63600000000002</v>
      </c>
      <c r="Y582" s="149">
        <v>313.63600000000002</v>
      </c>
      <c r="Z582" s="146" t="s">
        <v>5993</v>
      </c>
      <c r="AA582" s="150">
        <v>1568.18</v>
      </c>
      <c r="AB582" s="150">
        <v>0</v>
      </c>
      <c r="AC582" s="150">
        <v>156.81800000000001</v>
      </c>
      <c r="AD582" s="151">
        <v>1724.998</v>
      </c>
      <c r="AE582" s="146" t="s">
        <v>5994</v>
      </c>
      <c r="AF582" s="146" t="s">
        <v>5993</v>
      </c>
      <c r="AG582" s="146" t="s">
        <v>5993</v>
      </c>
      <c r="AH582" s="146" t="s">
        <v>6929</v>
      </c>
      <c r="AI582" s="146" t="s">
        <v>5993</v>
      </c>
      <c r="AJ582" s="146" t="s">
        <v>5995</v>
      </c>
      <c r="AK582" s="146" t="s">
        <v>5996</v>
      </c>
      <c r="AL582" s="146" t="s">
        <v>6000</v>
      </c>
      <c r="AM582" s="138" t="s">
        <v>5993</v>
      </c>
      <c r="AN582" s="138" t="s">
        <v>6116</v>
      </c>
      <c r="AO582" s="138" t="s">
        <v>6117</v>
      </c>
      <c r="AP582" s="138" t="s">
        <v>6010</v>
      </c>
      <c r="AQ582" s="141">
        <v>5</v>
      </c>
      <c r="AR582" t="s">
        <v>34</v>
      </c>
      <c r="AS582" t="s">
        <v>30</v>
      </c>
    </row>
    <row r="583" spans="1:45" s="138" customFormat="1">
      <c r="A583" s="146" t="s">
        <v>6927</v>
      </c>
      <c r="B583" s="147">
        <v>43734</v>
      </c>
      <c r="C583" s="146" t="s">
        <v>5978</v>
      </c>
      <c r="D583" s="146" t="s">
        <v>5979</v>
      </c>
      <c r="E583" s="146" t="s">
        <v>6928</v>
      </c>
      <c r="F583" s="146" t="s">
        <v>5980</v>
      </c>
      <c r="G583" s="146" t="s">
        <v>6020</v>
      </c>
      <c r="H583" s="146" t="s">
        <v>6021</v>
      </c>
      <c r="I583" s="146" t="s">
        <v>6117</v>
      </c>
      <c r="J583" s="146" t="s">
        <v>5983</v>
      </c>
      <c r="K583" s="146" t="s">
        <v>5984</v>
      </c>
      <c r="L583" s="146" t="s">
        <v>5985</v>
      </c>
      <c r="M583" s="146" t="s">
        <v>5986</v>
      </c>
      <c r="N583" s="146" t="s">
        <v>5983</v>
      </c>
      <c r="O583" s="146" t="s">
        <v>5987</v>
      </c>
      <c r="P583" s="146" t="s">
        <v>6016</v>
      </c>
      <c r="Q583" s="146" t="s">
        <v>6017</v>
      </c>
      <c r="R583" s="146" t="s">
        <v>6001</v>
      </c>
      <c r="S583" s="146" t="s">
        <v>6002</v>
      </c>
      <c r="T583" s="148">
        <v>5</v>
      </c>
      <c r="U583" s="148">
        <v>5</v>
      </c>
      <c r="V583" s="146" t="s">
        <v>5992</v>
      </c>
      <c r="W583" s="146" t="s">
        <v>5992</v>
      </c>
      <c r="X583" s="149">
        <v>313.63600000000002</v>
      </c>
      <c r="Y583" s="149">
        <v>313.63600000000002</v>
      </c>
      <c r="Z583" s="146" t="s">
        <v>5993</v>
      </c>
      <c r="AA583" s="150">
        <v>1568.18</v>
      </c>
      <c r="AB583" s="150">
        <v>0</v>
      </c>
      <c r="AC583" s="150">
        <v>156.81800000000001</v>
      </c>
      <c r="AD583" s="151">
        <v>1724.998</v>
      </c>
      <c r="AE583" s="146" t="s">
        <v>5994</v>
      </c>
      <c r="AF583" s="146" t="s">
        <v>5993</v>
      </c>
      <c r="AG583" s="146" t="s">
        <v>5993</v>
      </c>
      <c r="AH583" s="146" t="s">
        <v>6929</v>
      </c>
      <c r="AI583" s="146" t="s">
        <v>5993</v>
      </c>
      <c r="AJ583" s="146" t="s">
        <v>5995</v>
      </c>
      <c r="AK583" s="146" t="s">
        <v>5996</v>
      </c>
      <c r="AL583" s="146" t="s">
        <v>6000</v>
      </c>
      <c r="AM583" s="138" t="s">
        <v>5993</v>
      </c>
      <c r="AN583" s="138" t="s">
        <v>6116</v>
      </c>
      <c r="AO583" s="138" t="s">
        <v>6117</v>
      </c>
      <c r="AP583" s="138" t="s">
        <v>6010</v>
      </c>
      <c r="AQ583" s="141">
        <v>5</v>
      </c>
      <c r="AR583" t="s">
        <v>34</v>
      </c>
      <c r="AS583" t="s">
        <v>30</v>
      </c>
    </row>
    <row r="584" spans="1:45" s="138" customFormat="1">
      <c r="A584" s="146" t="s">
        <v>6930</v>
      </c>
      <c r="B584" s="147">
        <v>43734</v>
      </c>
      <c r="C584" s="146" t="s">
        <v>5978</v>
      </c>
      <c r="D584" s="146" t="s">
        <v>5979</v>
      </c>
      <c r="E584" s="146" t="s">
        <v>6931</v>
      </c>
      <c r="F584" s="146" t="s">
        <v>5980</v>
      </c>
      <c r="G584" s="146" t="s">
        <v>6020</v>
      </c>
      <c r="H584" s="146" t="s">
        <v>6021</v>
      </c>
      <c r="I584" s="146" t="s">
        <v>6119</v>
      </c>
      <c r="J584" s="146" t="s">
        <v>5983</v>
      </c>
      <c r="K584" s="146" t="s">
        <v>5984</v>
      </c>
      <c r="L584" s="146" t="s">
        <v>5985</v>
      </c>
      <c r="M584" s="146" t="s">
        <v>5986</v>
      </c>
      <c r="N584" s="146" t="s">
        <v>5983</v>
      </c>
      <c r="O584" s="146" t="s">
        <v>5987</v>
      </c>
      <c r="P584" s="146" t="s">
        <v>6016</v>
      </c>
      <c r="Q584" s="146" t="s">
        <v>6017</v>
      </c>
      <c r="R584" s="146" t="s">
        <v>6018</v>
      </c>
      <c r="S584" s="146" t="s">
        <v>6019</v>
      </c>
      <c r="T584" s="148">
        <v>2</v>
      </c>
      <c r="U584" s="148">
        <v>2</v>
      </c>
      <c r="V584" s="146" t="s">
        <v>5992</v>
      </c>
      <c r="W584" s="146" t="s">
        <v>5992</v>
      </c>
      <c r="X584" s="149">
        <v>155.45500000000001</v>
      </c>
      <c r="Y584" s="149">
        <v>155.45500000000001</v>
      </c>
      <c r="Z584" s="146" t="s">
        <v>5993</v>
      </c>
      <c r="AA584" s="150">
        <v>310.91000000000003</v>
      </c>
      <c r="AB584" s="150">
        <v>0</v>
      </c>
      <c r="AC584" s="150">
        <v>31.091000000000001</v>
      </c>
      <c r="AD584" s="151">
        <v>342.00099999999998</v>
      </c>
      <c r="AE584" s="146" t="s">
        <v>5994</v>
      </c>
      <c r="AF584" s="146" t="s">
        <v>5993</v>
      </c>
      <c r="AG584" s="146" t="s">
        <v>5993</v>
      </c>
      <c r="AH584" s="146" t="s">
        <v>6932</v>
      </c>
      <c r="AI584" s="146" t="s">
        <v>5993</v>
      </c>
      <c r="AJ584" s="146" t="s">
        <v>5995</v>
      </c>
      <c r="AK584" s="146" t="s">
        <v>5996</v>
      </c>
      <c r="AL584" s="146" t="s">
        <v>6000</v>
      </c>
      <c r="AM584" s="138" t="s">
        <v>5993</v>
      </c>
      <c r="AN584" s="138" t="s">
        <v>6118</v>
      </c>
      <c r="AO584" s="138" t="s">
        <v>6119</v>
      </c>
      <c r="AP584" s="138" t="s">
        <v>13</v>
      </c>
      <c r="AQ584" s="141">
        <v>2</v>
      </c>
      <c r="AR584" t="s">
        <v>95</v>
      </c>
      <c r="AS584" t="s">
        <v>72</v>
      </c>
    </row>
    <row r="585" spans="1:45" s="138" customFormat="1">
      <c r="A585" s="146" t="s">
        <v>6930</v>
      </c>
      <c r="B585" s="147">
        <v>43734</v>
      </c>
      <c r="C585" s="146" t="s">
        <v>5978</v>
      </c>
      <c r="D585" s="146" t="s">
        <v>5979</v>
      </c>
      <c r="E585" s="146" t="s">
        <v>6931</v>
      </c>
      <c r="F585" s="146" t="s">
        <v>5980</v>
      </c>
      <c r="G585" s="146" t="s">
        <v>6020</v>
      </c>
      <c r="H585" s="146" t="s">
        <v>6021</v>
      </c>
      <c r="I585" s="146" t="s">
        <v>6119</v>
      </c>
      <c r="J585" s="146" t="s">
        <v>5983</v>
      </c>
      <c r="K585" s="146" t="s">
        <v>5984</v>
      </c>
      <c r="L585" s="146" t="s">
        <v>5985</v>
      </c>
      <c r="M585" s="146" t="s">
        <v>5986</v>
      </c>
      <c r="N585" s="146" t="s">
        <v>5983</v>
      </c>
      <c r="O585" s="146" t="s">
        <v>5987</v>
      </c>
      <c r="P585" s="146" t="s">
        <v>6016</v>
      </c>
      <c r="Q585" s="146" t="s">
        <v>6017</v>
      </c>
      <c r="R585" s="146" t="s">
        <v>5990</v>
      </c>
      <c r="S585" s="146" t="s">
        <v>5991</v>
      </c>
      <c r="T585" s="148">
        <v>3</v>
      </c>
      <c r="U585" s="148">
        <v>3</v>
      </c>
      <c r="V585" s="146" t="s">
        <v>5992</v>
      </c>
      <c r="W585" s="146" t="s">
        <v>5992</v>
      </c>
      <c r="X585" s="149">
        <v>213.273</v>
      </c>
      <c r="Y585" s="149">
        <v>213.273</v>
      </c>
      <c r="Z585" s="146" t="s">
        <v>5993</v>
      </c>
      <c r="AA585" s="150">
        <v>639.81899999999996</v>
      </c>
      <c r="AB585" s="150">
        <v>0</v>
      </c>
      <c r="AC585" s="150">
        <v>63.981999999999999</v>
      </c>
      <c r="AD585" s="151">
        <v>703.80100000000004</v>
      </c>
      <c r="AE585" s="146" t="s">
        <v>5994</v>
      </c>
      <c r="AF585" s="146" t="s">
        <v>5993</v>
      </c>
      <c r="AG585" s="146" t="s">
        <v>5993</v>
      </c>
      <c r="AH585" s="146" t="s">
        <v>6932</v>
      </c>
      <c r="AI585" s="146" t="s">
        <v>5993</v>
      </c>
      <c r="AJ585" s="146" t="s">
        <v>5995</v>
      </c>
      <c r="AK585" s="146" t="s">
        <v>5996</v>
      </c>
      <c r="AL585" s="146" t="s">
        <v>6000</v>
      </c>
      <c r="AM585" s="138" t="s">
        <v>5993</v>
      </c>
      <c r="AN585" s="138" t="s">
        <v>6118</v>
      </c>
      <c r="AO585" s="138" t="s">
        <v>6119</v>
      </c>
      <c r="AP585" s="138" t="s">
        <v>13</v>
      </c>
      <c r="AQ585" s="141">
        <v>3</v>
      </c>
      <c r="AR585" t="s">
        <v>95</v>
      </c>
      <c r="AS585" t="s">
        <v>72</v>
      </c>
    </row>
    <row r="586" spans="1:45" s="138" customFormat="1">
      <c r="A586" s="146" t="s">
        <v>6930</v>
      </c>
      <c r="B586" s="147">
        <v>43734</v>
      </c>
      <c r="C586" s="146" t="s">
        <v>5978</v>
      </c>
      <c r="D586" s="146" t="s">
        <v>5979</v>
      </c>
      <c r="E586" s="146" t="s">
        <v>6931</v>
      </c>
      <c r="F586" s="146" t="s">
        <v>5980</v>
      </c>
      <c r="G586" s="146" t="s">
        <v>6020</v>
      </c>
      <c r="H586" s="146" t="s">
        <v>6021</v>
      </c>
      <c r="I586" s="146" t="s">
        <v>6119</v>
      </c>
      <c r="J586" s="146" t="s">
        <v>5983</v>
      </c>
      <c r="K586" s="146" t="s">
        <v>5984</v>
      </c>
      <c r="L586" s="146" t="s">
        <v>5985</v>
      </c>
      <c r="M586" s="146" t="s">
        <v>5986</v>
      </c>
      <c r="N586" s="146" t="s">
        <v>5983</v>
      </c>
      <c r="O586" s="146" t="s">
        <v>5987</v>
      </c>
      <c r="P586" s="146" t="s">
        <v>6016</v>
      </c>
      <c r="Q586" s="146" t="s">
        <v>6017</v>
      </c>
      <c r="R586" s="146" t="s">
        <v>5998</v>
      </c>
      <c r="S586" s="146" t="s">
        <v>5999</v>
      </c>
      <c r="T586" s="148">
        <v>3</v>
      </c>
      <c r="U586" s="148">
        <v>3</v>
      </c>
      <c r="V586" s="146" t="s">
        <v>5992</v>
      </c>
      <c r="W586" s="146" t="s">
        <v>5992</v>
      </c>
      <c r="X586" s="149">
        <v>313.63600000000002</v>
      </c>
      <c r="Y586" s="149">
        <v>313.63600000000002</v>
      </c>
      <c r="Z586" s="146" t="s">
        <v>5993</v>
      </c>
      <c r="AA586" s="150">
        <v>940.90800000000002</v>
      </c>
      <c r="AB586" s="150">
        <v>0</v>
      </c>
      <c r="AC586" s="150">
        <v>94.090999999999994</v>
      </c>
      <c r="AD586" s="151">
        <v>1034.999</v>
      </c>
      <c r="AE586" s="146" t="s">
        <v>5994</v>
      </c>
      <c r="AF586" s="146" t="s">
        <v>5993</v>
      </c>
      <c r="AG586" s="146" t="s">
        <v>5993</v>
      </c>
      <c r="AH586" s="146" t="s">
        <v>6932</v>
      </c>
      <c r="AI586" s="146" t="s">
        <v>5993</v>
      </c>
      <c r="AJ586" s="146" t="s">
        <v>5995</v>
      </c>
      <c r="AK586" s="146" t="s">
        <v>5996</v>
      </c>
      <c r="AL586" s="146" t="s">
        <v>6000</v>
      </c>
      <c r="AM586" s="138" t="s">
        <v>5993</v>
      </c>
      <c r="AN586" s="138" t="s">
        <v>6118</v>
      </c>
      <c r="AO586" s="138" t="s">
        <v>6119</v>
      </c>
      <c r="AP586" s="138" t="s">
        <v>13</v>
      </c>
      <c r="AQ586" s="141">
        <v>3</v>
      </c>
      <c r="AR586" t="s">
        <v>95</v>
      </c>
      <c r="AS586" t="s">
        <v>72</v>
      </c>
    </row>
    <row r="587" spans="1:45" s="138" customFormat="1">
      <c r="A587" s="146" t="s">
        <v>6930</v>
      </c>
      <c r="B587" s="147">
        <v>43734</v>
      </c>
      <c r="C587" s="146" t="s">
        <v>5978</v>
      </c>
      <c r="D587" s="146" t="s">
        <v>5979</v>
      </c>
      <c r="E587" s="146" t="s">
        <v>6931</v>
      </c>
      <c r="F587" s="146" t="s">
        <v>5980</v>
      </c>
      <c r="G587" s="146" t="s">
        <v>6020</v>
      </c>
      <c r="H587" s="146" t="s">
        <v>6021</v>
      </c>
      <c r="I587" s="146" t="s">
        <v>6119</v>
      </c>
      <c r="J587" s="146" t="s">
        <v>5983</v>
      </c>
      <c r="K587" s="146" t="s">
        <v>5984</v>
      </c>
      <c r="L587" s="146" t="s">
        <v>5985</v>
      </c>
      <c r="M587" s="146" t="s">
        <v>5986</v>
      </c>
      <c r="N587" s="146" t="s">
        <v>5983</v>
      </c>
      <c r="O587" s="146" t="s">
        <v>5987</v>
      </c>
      <c r="P587" s="146" t="s">
        <v>6016</v>
      </c>
      <c r="Q587" s="146" t="s">
        <v>6017</v>
      </c>
      <c r="R587" s="146" t="s">
        <v>6001</v>
      </c>
      <c r="S587" s="146" t="s">
        <v>6002</v>
      </c>
      <c r="T587" s="148">
        <v>2</v>
      </c>
      <c r="U587" s="148">
        <v>2</v>
      </c>
      <c r="V587" s="146" t="s">
        <v>5992</v>
      </c>
      <c r="W587" s="146" t="s">
        <v>5992</v>
      </c>
      <c r="X587" s="149">
        <v>313.63600000000002</v>
      </c>
      <c r="Y587" s="149">
        <v>313.63600000000002</v>
      </c>
      <c r="Z587" s="146" t="s">
        <v>5993</v>
      </c>
      <c r="AA587" s="150">
        <v>627.27200000000005</v>
      </c>
      <c r="AB587" s="150">
        <v>0</v>
      </c>
      <c r="AC587" s="150">
        <v>62.726999999999997</v>
      </c>
      <c r="AD587" s="151">
        <v>689.99900000000002</v>
      </c>
      <c r="AE587" s="146" t="s">
        <v>5994</v>
      </c>
      <c r="AF587" s="146" t="s">
        <v>5993</v>
      </c>
      <c r="AG587" s="146" t="s">
        <v>5993</v>
      </c>
      <c r="AH587" s="146" t="s">
        <v>6932</v>
      </c>
      <c r="AI587" s="146" t="s">
        <v>5993</v>
      </c>
      <c r="AJ587" s="146" t="s">
        <v>5995</v>
      </c>
      <c r="AK587" s="146" t="s">
        <v>5996</v>
      </c>
      <c r="AL587" s="146" t="s">
        <v>6000</v>
      </c>
      <c r="AM587" s="138" t="s">
        <v>5993</v>
      </c>
      <c r="AN587" s="138" t="s">
        <v>6118</v>
      </c>
      <c r="AO587" s="138" t="s">
        <v>6119</v>
      </c>
      <c r="AP587" s="138" t="s">
        <v>13</v>
      </c>
      <c r="AQ587" s="141">
        <v>2</v>
      </c>
      <c r="AR587" t="s">
        <v>95</v>
      </c>
      <c r="AS587" t="s">
        <v>72</v>
      </c>
    </row>
    <row r="588" spans="1:45" s="138" customFormat="1">
      <c r="A588" s="146" t="s">
        <v>6933</v>
      </c>
      <c r="B588" s="147">
        <v>43734</v>
      </c>
      <c r="C588" s="146" t="s">
        <v>5978</v>
      </c>
      <c r="D588" s="146" t="s">
        <v>5979</v>
      </c>
      <c r="E588" s="146" t="s">
        <v>6934</v>
      </c>
      <c r="F588" s="146" t="s">
        <v>5980</v>
      </c>
      <c r="G588" s="146" t="s">
        <v>6020</v>
      </c>
      <c r="H588" s="146" t="s">
        <v>6021</v>
      </c>
      <c r="I588" s="146" t="s">
        <v>6119</v>
      </c>
      <c r="J588" s="146" t="s">
        <v>5983</v>
      </c>
      <c r="K588" s="146" t="s">
        <v>5984</v>
      </c>
      <c r="L588" s="146" t="s">
        <v>5985</v>
      </c>
      <c r="M588" s="146" t="s">
        <v>5986</v>
      </c>
      <c r="N588" s="146" t="s">
        <v>5983</v>
      </c>
      <c r="O588" s="146" t="s">
        <v>5987</v>
      </c>
      <c r="P588" s="146" t="s">
        <v>6016</v>
      </c>
      <c r="Q588" s="146" t="s">
        <v>6017</v>
      </c>
      <c r="R588" s="146" t="s">
        <v>6008</v>
      </c>
      <c r="S588" s="146" t="s">
        <v>6009</v>
      </c>
      <c r="T588" s="148">
        <v>2</v>
      </c>
      <c r="U588" s="148">
        <v>2</v>
      </c>
      <c r="V588" s="146" t="s">
        <v>5992</v>
      </c>
      <c r="W588" s="146" t="s">
        <v>5992</v>
      </c>
      <c r="X588" s="149">
        <v>355.45499999999998</v>
      </c>
      <c r="Y588" s="149">
        <v>355.45499999999998</v>
      </c>
      <c r="Z588" s="146" t="s">
        <v>5993</v>
      </c>
      <c r="AA588" s="150">
        <v>710.91</v>
      </c>
      <c r="AB588" s="150">
        <v>0</v>
      </c>
      <c r="AC588" s="150">
        <v>71.090999999999994</v>
      </c>
      <c r="AD588" s="151">
        <v>782.00099999999998</v>
      </c>
      <c r="AE588" s="146" t="s">
        <v>5994</v>
      </c>
      <c r="AF588" s="146" t="s">
        <v>5993</v>
      </c>
      <c r="AG588" s="146" t="s">
        <v>5993</v>
      </c>
      <c r="AH588" s="146" t="s">
        <v>6935</v>
      </c>
      <c r="AI588" s="146" t="s">
        <v>5993</v>
      </c>
      <c r="AJ588" s="146" t="s">
        <v>5995</v>
      </c>
      <c r="AK588" s="146" t="s">
        <v>5996</v>
      </c>
      <c r="AL588" s="146" t="s">
        <v>6000</v>
      </c>
      <c r="AM588" s="138" t="s">
        <v>5993</v>
      </c>
      <c r="AN588" s="138" t="s">
        <v>6118</v>
      </c>
      <c r="AO588" s="138" t="s">
        <v>6119</v>
      </c>
      <c r="AP588" s="138" t="s">
        <v>13</v>
      </c>
      <c r="AQ588" s="141">
        <v>2</v>
      </c>
      <c r="AR588" t="s">
        <v>95</v>
      </c>
      <c r="AS588" t="s">
        <v>72</v>
      </c>
    </row>
    <row r="589" spans="1:45" s="138" customFormat="1">
      <c r="A589" s="146" t="s">
        <v>6933</v>
      </c>
      <c r="B589" s="147">
        <v>43734</v>
      </c>
      <c r="C589" s="146" t="s">
        <v>5978</v>
      </c>
      <c r="D589" s="146" t="s">
        <v>5979</v>
      </c>
      <c r="E589" s="146" t="s">
        <v>6934</v>
      </c>
      <c r="F589" s="146" t="s">
        <v>5980</v>
      </c>
      <c r="G589" s="146" t="s">
        <v>6020</v>
      </c>
      <c r="H589" s="146" t="s">
        <v>6021</v>
      </c>
      <c r="I589" s="146" t="s">
        <v>6119</v>
      </c>
      <c r="J589" s="146" t="s">
        <v>5983</v>
      </c>
      <c r="K589" s="146" t="s">
        <v>5984</v>
      </c>
      <c r="L589" s="146" t="s">
        <v>5985</v>
      </c>
      <c r="M589" s="146" t="s">
        <v>5986</v>
      </c>
      <c r="N589" s="146" t="s">
        <v>5983</v>
      </c>
      <c r="O589" s="146" t="s">
        <v>5987</v>
      </c>
      <c r="P589" s="146" t="s">
        <v>6016</v>
      </c>
      <c r="Q589" s="146" t="s">
        <v>6017</v>
      </c>
      <c r="R589" s="146" t="s">
        <v>5990</v>
      </c>
      <c r="S589" s="146" t="s">
        <v>5991</v>
      </c>
      <c r="T589" s="148">
        <v>8</v>
      </c>
      <c r="U589" s="148">
        <v>8</v>
      </c>
      <c r="V589" s="146" t="s">
        <v>5992</v>
      </c>
      <c r="W589" s="146" t="s">
        <v>5992</v>
      </c>
      <c r="X589" s="149">
        <v>213.273</v>
      </c>
      <c r="Y589" s="149">
        <v>213.273</v>
      </c>
      <c r="Z589" s="146" t="s">
        <v>5993</v>
      </c>
      <c r="AA589" s="150">
        <v>1706.184</v>
      </c>
      <c r="AB589" s="150">
        <v>0</v>
      </c>
      <c r="AC589" s="150">
        <v>170.619</v>
      </c>
      <c r="AD589" s="151">
        <v>1876.8030000000001</v>
      </c>
      <c r="AE589" s="146" t="s">
        <v>5994</v>
      </c>
      <c r="AF589" s="146" t="s">
        <v>5993</v>
      </c>
      <c r="AG589" s="146" t="s">
        <v>5993</v>
      </c>
      <c r="AH589" s="146" t="s">
        <v>6935</v>
      </c>
      <c r="AI589" s="146" t="s">
        <v>5993</v>
      </c>
      <c r="AJ589" s="146" t="s">
        <v>5995</v>
      </c>
      <c r="AK589" s="146" t="s">
        <v>5996</v>
      </c>
      <c r="AL589" s="146" t="s">
        <v>6000</v>
      </c>
      <c r="AM589" s="138" t="s">
        <v>5993</v>
      </c>
      <c r="AN589" s="138" t="s">
        <v>6118</v>
      </c>
      <c r="AO589" s="138" t="s">
        <v>6119</v>
      </c>
      <c r="AP589" s="138" t="s">
        <v>13</v>
      </c>
      <c r="AQ589" s="141">
        <v>8</v>
      </c>
      <c r="AR589" t="s">
        <v>95</v>
      </c>
      <c r="AS589" t="s">
        <v>72</v>
      </c>
    </row>
    <row r="590" spans="1:45" s="138" customFormat="1">
      <c r="A590" s="146" t="s">
        <v>6933</v>
      </c>
      <c r="B590" s="147">
        <v>43734</v>
      </c>
      <c r="C590" s="146" t="s">
        <v>5978</v>
      </c>
      <c r="D590" s="146" t="s">
        <v>5979</v>
      </c>
      <c r="E590" s="146" t="s">
        <v>6934</v>
      </c>
      <c r="F590" s="146" t="s">
        <v>5980</v>
      </c>
      <c r="G590" s="146" t="s">
        <v>6020</v>
      </c>
      <c r="H590" s="146" t="s">
        <v>6021</v>
      </c>
      <c r="I590" s="146" t="s">
        <v>6119</v>
      </c>
      <c r="J590" s="146" t="s">
        <v>5983</v>
      </c>
      <c r="K590" s="146" t="s">
        <v>5984</v>
      </c>
      <c r="L590" s="146" t="s">
        <v>5985</v>
      </c>
      <c r="M590" s="146" t="s">
        <v>5986</v>
      </c>
      <c r="N590" s="146" t="s">
        <v>5983</v>
      </c>
      <c r="O590" s="146" t="s">
        <v>5987</v>
      </c>
      <c r="P590" s="146" t="s">
        <v>6016</v>
      </c>
      <c r="Q590" s="146" t="s">
        <v>6017</v>
      </c>
      <c r="R590" s="146" t="s">
        <v>5998</v>
      </c>
      <c r="S590" s="146" t="s">
        <v>5999</v>
      </c>
      <c r="T590" s="148">
        <v>5</v>
      </c>
      <c r="U590" s="148">
        <v>5</v>
      </c>
      <c r="V590" s="146" t="s">
        <v>5992</v>
      </c>
      <c r="W590" s="146" t="s">
        <v>5992</v>
      </c>
      <c r="X590" s="149">
        <v>313.63600000000002</v>
      </c>
      <c r="Y590" s="149">
        <v>313.63600000000002</v>
      </c>
      <c r="Z590" s="146" t="s">
        <v>5993</v>
      </c>
      <c r="AA590" s="150">
        <v>1568.18</v>
      </c>
      <c r="AB590" s="150">
        <v>0</v>
      </c>
      <c r="AC590" s="150">
        <v>156.81800000000001</v>
      </c>
      <c r="AD590" s="151">
        <v>1724.998</v>
      </c>
      <c r="AE590" s="146" t="s">
        <v>5994</v>
      </c>
      <c r="AF590" s="146" t="s">
        <v>5993</v>
      </c>
      <c r="AG590" s="146" t="s">
        <v>5993</v>
      </c>
      <c r="AH590" s="146" t="s">
        <v>6935</v>
      </c>
      <c r="AI590" s="146" t="s">
        <v>5993</v>
      </c>
      <c r="AJ590" s="146" t="s">
        <v>5995</v>
      </c>
      <c r="AK590" s="146" t="s">
        <v>5996</v>
      </c>
      <c r="AL590" s="146" t="s">
        <v>6000</v>
      </c>
      <c r="AM590" s="138" t="s">
        <v>5993</v>
      </c>
      <c r="AN590" s="138" t="s">
        <v>6118</v>
      </c>
      <c r="AO590" s="138" t="s">
        <v>6119</v>
      </c>
      <c r="AP590" s="138" t="s">
        <v>13</v>
      </c>
      <c r="AQ590" s="141">
        <v>5</v>
      </c>
      <c r="AR590" t="s">
        <v>95</v>
      </c>
      <c r="AS590" t="s">
        <v>72</v>
      </c>
    </row>
    <row r="591" spans="1:45" s="138" customFormat="1">
      <c r="A591" s="146" t="s">
        <v>6933</v>
      </c>
      <c r="B591" s="147">
        <v>43734</v>
      </c>
      <c r="C591" s="146" t="s">
        <v>5978</v>
      </c>
      <c r="D591" s="146" t="s">
        <v>5979</v>
      </c>
      <c r="E591" s="146" t="s">
        <v>6934</v>
      </c>
      <c r="F591" s="146" t="s">
        <v>5980</v>
      </c>
      <c r="G591" s="146" t="s">
        <v>6020</v>
      </c>
      <c r="H591" s="146" t="s">
        <v>6021</v>
      </c>
      <c r="I591" s="146" t="s">
        <v>6119</v>
      </c>
      <c r="J591" s="146" t="s">
        <v>5983</v>
      </c>
      <c r="K591" s="146" t="s">
        <v>5984</v>
      </c>
      <c r="L591" s="146" t="s">
        <v>5985</v>
      </c>
      <c r="M591" s="146" t="s">
        <v>5986</v>
      </c>
      <c r="N591" s="146" t="s">
        <v>5983</v>
      </c>
      <c r="O591" s="146" t="s">
        <v>5987</v>
      </c>
      <c r="P591" s="146" t="s">
        <v>6016</v>
      </c>
      <c r="Q591" s="146" t="s">
        <v>6017</v>
      </c>
      <c r="R591" s="146" t="s">
        <v>6024</v>
      </c>
      <c r="S591" s="146" t="s">
        <v>6025</v>
      </c>
      <c r="T591" s="148">
        <v>2</v>
      </c>
      <c r="U591" s="148">
        <v>2</v>
      </c>
      <c r="V591" s="146" t="s">
        <v>5992</v>
      </c>
      <c r="W591" s="146" t="s">
        <v>5992</v>
      </c>
      <c r="X591" s="149">
        <v>313.63600000000002</v>
      </c>
      <c r="Y591" s="149">
        <v>313.63600000000002</v>
      </c>
      <c r="Z591" s="146" t="s">
        <v>5993</v>
      </c>
      <c r="AA591" s="150">
        <v>627.27200000000005</v>
      </c>
      <c r="AB591" s="150">
        <v>0</v>
      </c>
      <c r="AC591" s="150">
        <v>62.726999999999997</v>
      </c>
      <c r="AD591" s="151">
        <v>689.99900000000002</v>
      </c>
      <c r="AE591" s="146" t="s">
        <v>5994</v>
      </c>
      <c r="AF591" s="146" t="s">
        <v>5993</v>
      </c>
      <c r="AG591" s="146" t="s">
        <v>5993</v>
      </c>
      <c r="AH591" s="146" t="s">
        <v>6935</v>
      </c>
      <c r="AI591" s="146" t="s">
        <v>5993</v>
      </c>
      <c r="AJ591" s="146" t="s">
        <v>5995</v>
      </c>
      <c r="AK591" s="146" t="s">
        <v>5996</v>
      </c>
      <c r="AL591" s="146" t="s">
        <v>6000</v>
      </c>
      <c r="AM591" s="138" t="s">
        <v>5993</v>
      </c>
      <c r="AN591" s="138" t="s">
        <v>6118</v>
      </c>
      <c r="AO591" s="138" t="s">
        <v>6119</v>
      </c>
      <c r="AP591" s="138" t="s">
        <v>13</v>
      </c>
      <c r="AQ591" s="141">
        <v>2</v>
      </c>
      <c r="AR591" t="s">
        <v>95</v>
      </c>
      <c r="AS591" t="s">
        <v>72</v>
      </c>
    </row>
    <row r="592" spans="1:45" s="138" customFormat="1">
      <c r="A592" s="146" t="s">
        <v>6936</v>
      </c>
      <c r="B592" s="147">
        <v>43734</v>
      </c>
      <c r="C592" s="146" t="s">
        <v>5978</v>
      </c>
      <c r="D592" s="146" t="s">
        <v>5979</v>
      </c>
      <c r="E592" s="146" t="s">
        <v>6937</v>
      </c>
      <c r="F592" s="146" t="s">
        <v>5980</v>
      </c>
      <c r="G592" s="146" t="s">
        <v>6046</v>
      </c>
      <c r="H592" s="146" t="s">
        <v>6047</v>
      </c>
      <c r="I592" s="146" t="s">
        <v>6048</v>
      </c>
      <c r="J592" s="146" t="s">
        <v>5983</v>
      </c>
      <c r="K592" s="146" t="s">
        <v>5984</v>
      </c>
      <c r="L592" s="146" t="s">
        <v>5985</v>
      </c>
      <c r="M592" s="146" t="s">
        <v>5986</v>
      </c>
      <c r="N592" s="146" t="s">
        <v>5983</v>
      </c>
      <c r="O592" s="146" t="s">
        <v>5987</v>
      </c>
      <c r="P592" s="146" t="s">
        <v>6016</v>
      </c>
      <c r="Q592" s="146" t="s">
        <v>6017</v>
      </c>
      <c r="R592" s="146" t="s">
        <v>6018</v>
      </c>
      <c r="S592" s="146" t="s">
        <v>6019</v>
      </c>
      <c r="T592" s="148">
        <v>20</v>
      </c>
      <c r="U592" s="148">
        <v>20</v>
      </c>
      <c r="V592" s="146" t="s">
        <v>5992</v>
      </c>
      <c r="W592" s="146" t="s">
        <v>5992</v>
      </c>
      <c r="X592" s="149">
        <v>119.7</v>
      </c>
      <c r="Y592" s="149">
        <v>119.7</v>
      </c>
      <c r="Z592" s="146" t="s">
        <v>5993</v>
      </c>
      <c r="AA592" s="150">
        <v>2394.0070000000001</v>
      </c>
      <c r="AB592" s="150">
        <v>-715.09299999999996</v>
      </c>
      <c r="AC592" s="150">
        <v>239.40100000000001</v>
      </c>
      <c r="AD592" s="151">
        <v>2633.4079999999999</v>
      </c>
      <c r="AE592" s="146" t="s">
        <v>5994</v>
      </c>
      <c r="AF592" s="146" t="s">
        <v>5993</v>
      </c>
      <c r="AG592" s="146" t="s">
        <v>5993</v>
      </c>
      <c r="AH592" s="146" t="s">
        <v>6938</v>
      </c>
      <c r="AI592" s="146" t="s">
        <v>5993</v>
      </c>
      <c r="AJ592" s="146" t="s">
        <v>5995</v>
      </c>
      <c r="AK592" s="146" t="s">
        <v>5996</v>
      </c>
      <c r="AL592" s="146" t="s">
        <v>6000</v>
      </c>
      <c r="AM592" s="138" t="s">
        <v>13</v>
      </c>
      <c r="AN592" s="138" t="s">
        <v>6046</v>
      </c>
      <c r="AO592" s="138" t="s">
        <v>5993</v>
      </c>
      <c r="AP592" s="138" t="s">
        <v>5993</v>
      </c>
      <c r="AQ592" s="141">
        <v>20</v>
      </c>
      <c r="AR592" t="s">
        <v>94</v>
      </c>
      <c r="AS592" t="s">
        <v>72</v>
      </c>
    </row>
    <row r="593" spans="1:45" s="138" customFormat="1">
      <c r="A593" s="146" t="s">
        <v>6936</v>
      </c>
      <c r="B593" s="147">
        <v>43734</v>
      </c>
      <c r="C593" s="146" t="s">
        <v>5978</v>
      </c>
      <c r="D593" s="146" t="s">
        <v>5979</v>
      </c>
      <c r="E593" s="146" t="s">
        <v>6937</v>
      </c>
      <c r="F593" s="146" t="s">
        <v>5980</v>
      </c>
      <c r="G593" s="146" t="s">
        <v>6046</v>
      </c>
      <c r="H593" s="146" t="s">
        <v>6047</v>
      </c>
      <c r="I593" s="146" t="s">
        <v>6048</v>
      </c>
      <c r="J593" s="146" t="s">
        <v>5983</v>
      </c>
      <c r="K593" s="146" t="s">
        <v>5984</v>
      </c>
      <c r="L593" s="146" t="s">
        <v>5985</v>
      </c>
      <c r="M593" s="146" t="s">
        <v>5986</v>
      </c>
      <c r="N593" s="146" t="s">
        <v>5983</v>
      </c>
      <c r="O593" s="146" t="s">
        <v>5987</v>
      </c>
      <c r="P593" s="146" t="s">
        <v>6016</v>
      </c>
      <c r="Q593" s="146" t="s">
        <v>6017</v>
      </c>
      <c r="R593" s="146" t="s">
        <v>6008</v>
      </c>
      <c r="S593" s="146" t="s">
        <v>6009</v>
      </c>
      <c r="T593" s="148">
        <v>10</v>
      </c>
      <c r="U593" s="148">
        <v>10</v>
      </c>
      <c r="V593" s="146" t="s">
        <v>5992</v>
      </c>
      <c r="W593" s="146" t="s">
        <v>5992</v>
      </c>
      <c r="X593" s="149">
        <v>340</v>
      </c>
      <c r="Y593" s="149">
        <v>340</v>
      </c>
      <c r="Z593" s="146" t="s">
        <v>5993</v>
      </c>
      <c r="AA593" s="150">
        <v>3400</v>
      </c>
      <c r="AB593" s="150">
        <v>0</v>
      </c>
      <c r="AC593" s="150">
        <v>339.99900000000002</v>
      </c>
      <c r="AD593" s="151">
        <v>3739.9989999999998</v>
      </c>
      <c r="AE593" s="146" t="s">
        <v>5994</v>
      </c>
      <c r="AF593" s="146" t="s">
        <v>5993</v>
      </c>
      <c r="AG593" s="146" t="s">
        <v>5993</v>
      </c>
      <c r="AH593" s="146" t="s">
        <v>6938</v>
      </c>
      <c r="AI593" s="146" t="s">
        <v>5993</v>
      </c>
      <c r="AJ593" s="146" t="s">
        <v>5995</v>
      </c>
      <c r="AK593" s="146" t="s">
        <v>5996</v>
      </c>
      <c r="AL593" s="146" t="s">
        <v>6000</v>
      </c>
      <c r="AM593" s="138" t="s">
        <v>13</v>
      </c>
      <c r="AN593" s="138" t="s">
        <v>6046</v>
      </c>
      <c r="AO593" s="138" t="s">
        <v>5993</v>
      </c>
      <c r="AP593" s="138" t="s">
        <v>5993</v>
      </c>
      <c r="AQ593" s="141">
        <v>10</v>
      </c>
      <c r="AR593" t="s">
        <v>94</v>
      </c>
      <c r="AS593" t="s">
        <v>72</v>
      </c>
    </row>
    <row r="594" spans="1:45" s="138" customFormat="1">
      <c r="A594" s="146" t="s">
        <v>6936</v>
      </c>
      <c r="B594" s="147">
        <v>43734</v>
      </c>
      <c r="C594" s="146" t="s">
        <v>5978</v>
      </c>
      <c r="D594" s="146" t="s">
        <v>5979</v>
      </c>
      <c r="E594" s="146" t="s">
        <v>6937</v>
      </c>
      <c r="F594" s="146" t="s">
        <v>5980</v>
      </c>
      <c r="G594" s="146" t="s">
        <v>6046</v>
      </c>
      <c r="H594" s="146" t="s">
        <v>6047</v>
      </c>
      <c r="I594" s="146" t="s">
        <v>6048</v>
      </c>
      <c r="J594" s="146" t="s">
        <v>5983</v>
      </c>
      <c r="K594" s="146" t="s">
        <v>5984</v>
      </c>
      <c r="L594" s="146" t="s">
        <v>5985</v>
      </c>
      <c r="M594" s="146" t="s">
        <v>5986</v>
      </c>
      <c r="N594" s="146" t="s">
        <v>5983</v>
      </c>
      <c r="O594" s="146" t="s">
        <v>5987</v>
      </c>
      <c r="P594" s="146" t="s">
        <v>6016</v>
      </c>
      <c r="Q594" s="146" t="s">
        <v>6017</v>
      </c>
      <c r="R594" s="146" t="s">
        <v>5990</v>
      </c>
      <c r="S594" s="146" t="s">
        <v>5991</v>
      </c>
      <c r="T594" s="148">
        <v>5</v>
      </c>
      <c r="U594" s="148">
        <v>5</v>
      </c>
      <c r="V594" s="146" t="s">
        <v>5992</v>
      </c>
      <c r="W594" s="146" t="s">
        <v>5992</v>
      </c>
      <c r="X594" s="149">
        <v>213.273</v>
      </c>
      <c r="Y594" s="149">
        <v>213.273</v>
      </c>
      <c r="Z594" s="146" t="s">
        <v>5993</v>
      </c>
      <c r="AA594" s="150">
        <v>1066.365</v>
      </c>
      <c r="AB594" s="150">
        <v>0</v>
      </c>
      <c r="AC594" s="150">
        <v>106.637</v>
      </c>
      <c r="AD594" s="151">
        <v>1173.002</v>
      </c>
      <c r="AE594" s="146" t="s">
        <v>5994</v>
      </c>
      <c r="AF594" s="146" t="s">
        <v>5993</v>
      </c>
      <c r="AG594" s="146" t="s">
        <v>5993</v>
      </c>
      <c r="AH594" s="146" t="s">
        <v>6938</v>
      </c>
      <c r="AI594" s="146" t="s">
        <v>5993</v>
      </c>
      <c r="AJ594" s="146" t="s">
        <v>5995</v>
      </c>
      <c r="AK594" s="146" t="s">
        <v>5996</v>
      </c>
      <c r="AL594" s="146" t="s">
        <v>6000</v>
      </c>
      <c r="AM594" s="138" t="s">
        <v>13</v>
      </c>
      <c r="AN594" s="138" t="s">
        <v>6046</v>
      </c>
      <c r="AO594" s="138" t="s">
        <v>5993</v>
      </c>
      <c r="AP594" s="138" t="s">
        <v>5993</v>
      </c>
      <c r="AQ594" s="141">
        <v>5</v>
      </c>
      <c r="AR594" t="s">
        <v>94</v>
      </c>
      <c r="AS594" t="s">
        <v>72</v>
      </c>
    </row>
    <row r="595" spans="1:45" s="138" customFormat="1">
      <c r="A595" s="146" t="s">
        <v>6936</v>
      </c>
      <c r="B595" s="147">
        <v>43734</v>
      </c>
      <c r="C595" s="146" t="s">
        <v>5978</v>
      </c>
      <c r="D595" s="146" t="s">
        <v>5979</v>
      </c>
      <c r="E595" s="146" t="s">
        <v>6937</v>
      </c>
      <c r="F595" s="146" t="s">
        <v>5980</v>
      </c>
      <c r="G595" s="146" t="s">
        <v>6046</v>
      </c>
      <c r="H595" s="146" t="s">
        <v>6047</v>
      </c>
      <c r="I595" s="146" t="s">
        <v>6048</v>
      </c>
      <c r="J595" s="146" t="s">
        <v>5983</v>
      </c>
      <c r="K595" s="146" t="s">
        <v>5984</v>
      </c>
      <c r="L595" s="146" t="s">
        <v>5985</v>
      </c>
      <c r="M595" s="146" t="s">
        <v>5986</v>
      </c>
      <c r="N595" s="146" t="s">
        <v>5983</v>
      </c>
      <c r="O595" s="146" t="s">
        <v>5987</v>
      </c>
      <c r="P595" s="146" t="s">
        <v>6016</v>
      </c>
      <c r="Q595" s="146" t="s">
        <v>6017</v>
      </c>
      <c r="R595" s="146" t="s">
        <v>6024</v>
      </c>
      <c r="S595" s="146" t="s">
        <v>6025</v>
      </c>
      <c r="T595" s="148">
        <v>2</v>
      </c>
      <c r="U595" s="148">
        <v>2</v>
      </c>
      <c r="V595" s="146" t="s">
        <v>5992</v>
      </c>
      <c r="W595" s="146" t="s">
        <v>5992</v>
      </c>
      <c r="X595" s="149">
        <v>300</v>
      </c>
      <c r="Y595" s="149">
        <v>300</v>
      </c>
      <c r="Z595" s="146" t="s">
        <v>5993</v>
      </c>
      <c r="AA595" s="150">
        <v>600</v>
      </c>
      <c r="AB595" s="150">
        <v>0</v>
      </c>
      <c r="AC595" s="150">
        <v>60</v>
      </c>
      <c r="AD595" s="151">
        <v>660</v>
      </c>
      <c r="AE595" s="146" t="s">
        <v>5994</v>
      </c>
      <c r="AF595" s="146" t="s">
        <v>5993</v>
      </c>
      <c r="AG595" s="146" t="s">
        <v>5993</v>
      </c>
      <c r="AH595" s="146" t="s">
        <v>6938</v>
      </c>
      <c r="AI595" s="146" t="s">
        <v>5993</v>
      </c>
      <c r="AJ595" s="146" t="s">
        <v>5995</v>
      </c>
      <c r="AK595" s="146" t="s">
        <v>5996</v>
      </c>
      <c r="AL595" s="146" t="s">
        <v>6000</v>
      </c>
      <c r="AM595" s="138" t="s">
        <v>13</v>
      </c>
      <c r="AN595" s="138" t="s">
        <v>6046</v>
      </c>
      <c r="AO595" s="138" t="s">
        <v>5993</v>
      </c>
      <c r="AP595" s="138" t="s">
        <v>5993</v>
      </c>
      <c r="AQ595" s="141">
        <v>2</v>
      </c>
      <c r="AR595" t="s">
        <v>94</v>
      </c>
      <c r="AS595" t="s">
        <v>72</v>
      </c>
    </row>
    <row r="596" spans="1:45" s="138" customFormat="1">
      <c r="A596" s="146" t="s">
        <v>6939</v>
      </c>
      <c r="B596" s="147">
        <v>43734</v>
      </c>
      <c r="C596" s="146" t="s">
        <v>5978</v>
      </c>
      <c r="D596" s="146" t="s">
        <v>5979</v>
      </c>
      <c r="E596" s="146" t="s">
        <v>6940</v>
      </c>
      <c r="F596" s="146" t="s">
        <v>5980</v>
      </c>
      <c r="G596" s="146" t="s">
        <v>5981</v>
      </c>
      <c r="H596" s="146" t="s">
        <v>5299</v>
      </c>
      <c r="I596" s="146" t="s">
        <v>5982</v>
      </c>
      <c r="J596" s="146" t="s">
        <v>5983</v>
      </c>
      <c r="K596" s="146" t="s">
        <v>6516</v>
      </c>
      <c r="L596" s="146" t="s">
        <v>6517</v>
      </c>
      <c r="M596" s="146" t="s">
        <v>5986</v>
      </c>
      <c r="N596" s="146" t="s">
        <v>5983</v>
      </c>
      <c r="O596" s="146" t="s">
        <v>5987</v>
      </c>
      <c r="P596" s="146" t="s">
        <v>5988</v>
      </c>
      <c r="Q596" s="146" t="s">
        <v>5989</v>
      </c>
      <c r="R596" s="146" t="s">
        <v>6018</v>
      </c>
      <c r="S596" s="146" t="s">
        <v>6019</v>
      </c>
      <c r="T596" s="148">
        <v>200</v>
      </c>
      <c r="U596" s="148">
        <v>200</v>
      </c>
      <c r="V596" s="146" t="s">
        <v>5992</v>
      </c>
      <c r="W596" s="146" t="s">
        <v>5992</v>
      </c>
      <c r="X596" s="149">
        <v>107.01600000000001</v>
      </c>
      <c r="Y596" s="149">
        <v>107.01600000000001</v>
      </c>
      <c r="Z596" s="146" t="s">
        <v>5993</v>
      </c>
      <c r="AA596" s="150">
        <v>21403.227999999999</v>
      </c>
      <c r="AB596" s="150">
        <v>-6393.1719999999996</v>
      </c>
      <c r="AC596" s="150">
        <v>2140.3229999999999</v>
      </c>
      <c r="AD596" s="151">
        <v>23543.550999999999</v>
      </c>
      <c r="AE596" s="146" t="s">
        <v>5994</v>
      </c>
      <c r="AF596" s="146" t="s">
        <v>5993</v>
      </c>
      <c r="AG596" s="146" t="s">
        <v>5993</v>
      </c>
      <c r="AH596" s="146" t="s">
        <v>6941</v>
      </c>
      <c r="AI596" s="146" t="s">
        <v>5993</v>
      </c>
      <c r="AJ596" s="146" t="s">
        <v>5995</v>
      </c>
      <c r="AK596" s="146" t="s">
        <v>5996</v>
      </c>
      <c r="AL596" s="146" t="s">
        <v>6000</v>
      </c>
      <c r="AM596" s="138" t="s">
        <v>5993</v>
      </c>
      <c r="AN596" s="138" t="s">
        <v>5981</v>
      </c>
      <c r="AO596" s="138" t="s">
        <v>5993</v>
      </c>
      <c r="AP596" s="138" t="s">
        <v>5993</v>
      </c>
      <c r="AQ596" s="141">
        <v>200</v>
      </c>
      <c r="AR596">
        <v>0</v>
      </c>
      <c r="AS596" t="s">
        <v>27</v>
      </c>
    </row>
    <row r="597" spans="1:45" s="138" customFormat="1">
      <c r="A597" s="146" t="s">
        <v>6939</v>
      </c>
      <c r="B597" s="147">
        <v>43734</v>
      </c>
      <c r="C597" s="146" t="s">
        <v>5978</v>
      </c>
      <c r="D597" s="146" t="s">
        <v>5979</v>
      </c>
      <c r="E597" s="146" t="s">
        <v>6940</v>
      </c>
      <c r="F597" s="146" t="s">
        <v>5980</v>
      </c>
      <c r="G597" s="146" t="s">
        <v>5981</v>
      </c>
      <c r="H597" s="146" t="s">
        <v>5299</v>
      </c>
      <c r="I597" s="146" t="s">
        <v>5982</v>
      </c>
      <c r="J597" s="146" t="s">
        <v>5983</v>
      </c>
      <c r="K597" s="146" t="s">
        <v>6516</v>
      </c>
      <c r="L597" s="146" t="s">
        <v>6517</v>
      </c>
      <c r="M597" s="146" t="s">
        <v>5986</v>
      </c>
      <c r="N597" s="146" t="s">
        <v>5983</v>
      </c>
      <c r="O597" s="146" t="s">
        <v>5987</v>
      </c>
      <c r="P597" s="146" t="s">
        <v>5988</v>
      </c>
      <c r="Q597" s="146" t="s">
        <v>5989</v>
      </c>
      <c r="R597" s="146" t="s">
        <v>5998</v>
      </c>
      <c r="S597" s="146" t="s">
        <v>5999</v>
      </c>
      <c r="T597" s="148">
        <v>600</v>
      </c>
      <c r="U597" s="148">
        <v>600</v>
      </c>
      <c r="V597" s="146" t="s">
        <v>5992</v>
      </c>
      <c r="W597" s="146" t="s">
        <v>5992</v>
      </c>
      <c r="X597" s="149">
        <v>273</v>
      </c>
      <c r="Y597" s="149">
        <v>273</v>
      </c>
      <c r="Z597" s="146" t="s">
        <v>5993</v>
      </c>
      <c r="AA597" s="150">
        <v>163800</v>
      </c>
      <c r="AB597" s="150">
        <v>0</v>
      </c>
      <c r="AC597" s="150">
        <v>16380</v>
      </c>
      <c r="AD597" s="151">
        <v>180180</v>
      </c>
      <c r="AE597" s="146" t="s">
        <v>5994</v>
      </c>
      <c r="AF597" s="146" t="s">
        <v>5993</v>
      </c>
      <c r="AG597" s="146" t="s">
        <v>5993</v>
      </c>
      <c r="AH597" s="146" t="s">
        <v>6941</v>
      </c>
      <c r="AI597" s="146" t="s">
        <v>5993</v>
      </c>
      <c r="AJ597" s="146" t="s">
        <v>5995</v>
      </c>
      <c r="AK597" s="146" t="s">
        <v>5996</v>
      </c>
      <c r="AL597" s="146" t="s">
        <v>6000</v>
      </c>
      <c r="AM597" s="138" t="s">
        <v>5993</v>
      </c>
      <c r="AN597" s="138" t="s">
        <v>5981</v>
      </c>
      <c r="AO597" s="138" t="s">
        <v>5993</v>
      </c>
      <c r="AP597" s="138" t="s">
        <v>5993</v>
      </c>
      <c r="AQ597" s="141">
        <v>600</v>
      </c>
      <c r="AR597">
        <v>0</v>
      </c>
      <c r="AS597" t="s">
        <v>27</v>
      </c>
    </row>
    <row r="598" spans="1:45" s="138" customFormat="1">
      <c r="A598" s="146" t="s">
        <v>6942</v>
      </c>
      <c r="B598" s="147">
        <v>43735</v>
      </c>
      <c r="C598" s="146" t="s">
        <v>5978</v>
      </c>
      <c r="D598" s="146" t="s">
        <v>5979</v>
      </c>
      <c r="E598" s="146" t="s">
        <v>6943</v>
      </c>
      <c r="F598" s="146" t="s">
        <v>5980</v>
      </c>
      <c r="G598" s="146" t="s">
        <v>6020</v>
      </c>
      <c r="H598" s="146" t="s">
        <v>6021</v>
      </c>
      <c r="I598" s="146" t="s">
        <v>6099</v>
      </c>
      <c r="J598" s="146" t="s">
        <v>5983</v>
      </c>
      <c r="K598" s="146" t="s">
        <v>5984</v>
      </c>
      <c r="L598" s="146" t="s">
        <v>5985</v>
      </c>
      <c r="M598" s="146" t="s">
        <v>5986</v>
      </c>
      <c r="N598" s="146" t="s">
        <v>5983</v>
      </c>
      <c r="O598" s="146" t="s">
        <v>5987</v>
      </c>
      <c r="P598" s="146" t="s">
        <v>6016</v>
      </c>
      <c r="Q598" s="146" t="s">
        <v>6017</v>
      </c>
      <c r="R598" s="146" t="s">
        <v>6008</v>
      </c>
      <c r="S598" s="146" t="s">
        <v>6009</v>
      </c>
      <c r="T598" s="148">
        <v>2</v>
      </c>
      <c r="U598" s="148">
        <v>2</v>
      </c>
      <c r="V598" s="146" t="s">
        <v>5992</v>
      </c>
      <c r="W598" s="146" t="s">
        <v>5992</v>
      </c>
      <c r="X598" s="149">
        <v>355.45499999999998</v>
      </c>
      <c r="Y598" s="149">
        <v>355.45499999999998</v>
      </c>
      <c r="Z598" s="146" t="s">
        <v>5993</v>
      </c>
      <c r="AA598" s="150">
        <v>710.91</v>
      </c>
      <c r="AB598" s="150">
        <v>0</v>
      </c>
      <c r="AC598" s="150">
        <v>71.090999999999994</v>
      </c>
      <c r="AD598" s="151">
        <v>782.00099999999998</v>
      </c>
      <c r="AE598" s="146" t="s">
        <v>5994</v>
      </c>
      <c r="AF598" s="146" t="s">
        <v>5993</v>
      </c>
      <c r="AG598" s="146" t="s">
        <v>5993</v>
      </c>
      <c r="AH598" s="146" t="s">
        <v>6944</v>
      </c>
      <c r="AI598" s="146" t="s">
        <v>5993</v>
      </c>
      <c r="AJ598" s="146" t="s">
        <v>5995</v>
      </c>
      <c r="AK598" s="146" t="s">
        <v>5996</v>
      </c>
      <c r="AL598" s="146" t="s">
        <v>6000</v>
      </c>
      <c r="AM598" s="138" t="s">
        <v>5993</v>
      </c>
      <c r="AN598" s="138" t="s">
        <v>6098</v>
      </c>
      <c r="AO598" s="138" t="s">
        <v>6099</v>
      </c>
      <c r="AP598" s="138" t="s">
        <v>13</v>
      </c>
      <c r="AQ598" s="141">
        <v>2</v>
      </c>
      <c r="AR598" t="s">
        <v>94</v>
      </c>
      <c r="AS598" t="s">
        <v>72</v>
      </c>
    </row>
    <row r="599" spans="1:45" s="138" customFormat="1">
      <c r="A599" s="146" t="s">
        <v>6942</v>
      </c>
      <c r="B599" s="147">
        <v>43735</v>
      </c>
      <c r="C599" s="146" t="s">
        <v>5978</v>
      </c>
      <c r="D599" s="146" t="s">
        <v>5979</v>
      </c>
      <c r="E599" s="146" t="s">
        <v>6943</v>
      </c>
      <c r="F599" s="146" t="s">
        <v>5980</v>
      </c>
      <c r="G599" s="146" t="s">
        <v>6020</v>
      </c>
      <c r="H599" s="146" t="s">
        <v>6021</v>
      </c>
      <c r="I599" s="146" t="s">
        <v>6099</v>
      </c>
      <c r="J599" s="146" t="s">
        <v>5983</v>
      </c>
      <c r="K599" s="146" t="s">
        <v>5984</v>
      </c>
      <c r="L599" s="146" t="s">
        <v>5985</v>
      </c>
      <c r="M599" s="146" t="s">
        <v>5986</v>
      </c>
      <c r="N599" s="146" t="s">
        <v>5983</v>
      </c>
      <c r="O599" s="146" t="s">
        <v>5987</v>
      </c>
      <c r="P599" s="146" t="s">
        <v>6016</v>
      </c>
      <c r="Q599" s="146" t="s">
        <v>6017</v>
      </c>
      <c r="R599" s="146" t="s">
        <v>5990</v>
      </c>
      <c r="S599" s="146" t="s">
        <v>5991</v>
      </c>
      <c r="T599" s="148">
        <v>3</v>
      </c>
      <c r="U599" s="148">
        <v>3</v>
      </c>
      <c r="V599" s="146" t="s">
        <v>5992</v>
      </c>
      <c r="W599" s="146" t="s">
        <v>5992</v>
      </c>
      <c r="X599" s="149">
        <v>213.273</v>
      </c>
      <c r="Y599" s="149">
        <v>213.273</v>
      </c>
      <c r="Z599" s="146" t="s">
        <v>5993</v>
      </c>
      <c r="AA599" s="150">
        <v>639.81899999999996</v>
      </c>
      <c r="AB599" s="150">
        <v>0</v>
      </c>
      <c r="AC599" s="150">
        <v>63.981999999999999</v>
      </c>
      <c r="AD599" s="151">
        <v>703.80100000000004</v>
      </c>
      <c r="AE599" s="146" t="s">
        <v>5994</v>
      </c>
      <c r="AF599" s="146" t="s">
        <v>5993</v>
      </c>
      <c r="AG599" s="146" t="s">
        <v>5993</v>
      </c>
      <c r="AH599" s="146" t="s">
        <v>6944</v>
      </c>
      <c r="AI599" s="146" t="s">
        <v>5993</v>
      </c>
      <c r="AJ599" s="146" t="s">
        <v>5995</v>
      </c>
      <c r="AK599" s="146" t="s">
        <v>5996</v>
      </c>
      <c r="AL599" s="146" t="s">
        <v>6000</v>
      </c>
      <c r="AM599" s="138" t="s">
        <v>5993</v>
      </c>
      <c r="AN599" s="138" t="s">
        <v>6098</v>
      </c>
      <c r="AO599" s="138" t="s">
        <v>6099</v>
      </c>
      <c r="AP599" s="138" t="s">
        <v>13</v>
      </c>
      <c r="AQ599" s="141">
        <v>3</v>
      </c>
      <c r="AR599" t="s">
        <v>94</v>
      </c>
      <c r="AS599" t="s">
        <v>72</v>
      </c>
    </row>
    <row r="600" spans="1:45" s="138" customFormat="1">
      <c r="A600" s="146" t="s">
        <v>6942</v>
      </c>
      <c r="B600" s="147">
        <v>43735</v>
      </c>
      <c r="C600" s="146" t="s">
        <v>5978</v>
      </c>
      <c r="D600" s="146" t="s">
        <v>5979</v>
      </c>
      <c r="E600" s="146" t="s">
        <v>6943</v>
      </c>
      <c r="F600" s="146" t="s">
        <v>5980</v>
      </c>
      <c r="G600" s="146" t="s">
        <v>6020</v>
      </c>
      <c r="H600" s="146" t="s">
        <v>6021</v>
      </c>
      <c r="I600" s="146" t="s">
        <v>6099</v>
      </c>
      <c r="J600" s="146" t="s">
        <v>5983</v>
      </c>
      <c r="K600" s="146" t="s">
        <v>5984</v>
      </c>
      <c r="L600" s="146" t="s">
        <v>5985</v>
      </c>
      <c r="M600" s="146" t="s">
        <v>5986</v>
      </c>
      <c r="N600" s="146" t="s">
        <v>5983</v>
      </c>
      <c r="O600" s="146" t="s">
        <v>5987</v>
      </c>
      <c r="P600" s="146" t="s">
        <v>6016</v>
      </c>
      <c r="Q600" s="146" t="s">
        <v>6017</v>
      </c>
      <c r="R600" s="146" t="s">
        <v>5998</v>
      </c>
      <c r="S600" s="146" t="s">
        <v>5999</v>
      </c>
      <c r="T600" s="148">
        <v>4</v>
      </c>
      <c r="U600" s="148">
        <v>4</v>
      </c>
      <c r="V600" s="146" t="s">
        <v>5992</v>
      </c>
      <c r="W600" s="146" t="s">
        <v>5992</v>
      </c>
      <c r="X600" s="149">
        <v>313.63600000000002</v>
      </c>
      <c r="Y600" s="149">
        <v>313.63600000000002</v>
      </c>
      <c r="Z600" s="146" t="s">
        <v>5993</v>
      </c>
      <c r="AA600" s="150">
        <v>1254.5440000000001</v>
      </c>
      <c r="AB600" s="150">
        <v>0</v>
      </c>
      <c r="AC600" s="150">
        <v>125.45399999999999</v>
      </c>
      <c r="AD600" s="151">
        <v>1379.998</v>
      </c>
      <c r="AE600" s="146" t="s">
        <v>5994</v>
      </c>
      <c r="AF600" s="146" t="s">
        <v>5993</v>
      </c>
      <c r="AG600" s="146" t="s">
        <v>5993</v>
      </c>
      <c r="AH600" s="146" t="s">
        <v>6944</v>
      </c>
      <c r="AI600" s="146" t="s">
        <v>5993</v>
      </c>
      <c r="AJ600" s="146" t="s">
        <v>5995</v>
      </c>
      <c r="AK600" s="146" t="s">
        <v>5996</v>
      </c>
      <c r="AL600" s="146" t="s">
        <v>6000</v>
      </c>
      <c r="AM600" s="138" t="s">
        <v>5993</v>
      </c>
      <c r="AN600" s="138" t="s">
        <v>6098</v>
      </c>
      <c r="AO600" s="138" t="s">
        <v>6099</v>
      </c>
      <c r="AP600" s="138" t="s">
        <v>13</v>
      </c>
      <c r="AQ600" s="141">
        <v>4</v>
      </c>
      <c r="AR600" t="s">
        <v>94</v>
      </c>
      <c r="AS600" t="s">
        <v>72</v>
      </c>
    </row>
    <row r="601" spans="1:45" s="138" customFormat="1">
      <c r="A601" s="146" t="s">
        <v>6942</v>
      </c>
      <c r="B601" s="147">
        <v>43735</v>
      </c>
      <c r="C601" s="146" t="s">
        <v>5978</v>
      </c>
      <c r="D601" s="146" t="s">
        <v>5979</v>
      </c>
      <c r="E601" s="146" t="s">
        <v>6943</v>
      </c>
      <c r="F601" s="146" t="s">
        <v>5980</v>
      </c>
      <c r="G601" s="146" t="s">
        <v>6020</v>
      </c>
      <c r="H601" s="146" t="s">
        <v>6021</v>
      </c>
      <c r="I601" s="146" t="s">
        <v>6099</v>
      </c>
      <c r="J601" s="146" t="s">
        <v>5983</v>
      </c>
      <c r="K601" s="146" t="s">
        <v>5984</v>
      </c>
      <c r="L601" s="146" t="s">
        <v>5985</v>
      </c>
      <c r="M601" s="146" t="s">
        <v>5986</v>
      </c>
      <c r="N601" s="146" t="s">
        <v>5983</v>
      </c>
      <c r="O601" s="146" t="s">
        <v>5987</v>
      </c>
      <c r="P601" s="146" t="s">
        <v>6016</v>
      </c>
      <c r="Q601" s="146" t="s">
        <v>6017</v>
      </c>
      <c r="R601" s="146" t="s">
        <v>6001</v>
      </c>
      <c r="S601" s="146" t="s">
        <v>6002</v>
      </c>
      <c r="T601" s="148">
        <v>6</v>
      </c>
      <c r="U601" s="148">
        <v>6</v>
      </c>
      <c r="V601" s="146" t="s">
        <v>5992</v>
      </c>
      <c r="W601" s="146" t="s">
        <v>5992</v>
      </c>
      <c r="X601" s="149">
        <v>313.63600000000002</v>
      </c>
      <c r="Y601" s="149">
        <v>313.63600000000002</v>
      </c>
      <c r="Z601" s="146" t="s">
        <v>5993</v>
      </c>
      <c r="AA601" s="150">
        <v>1881.816</v>
      </c>
      <c r="AB601" s="150">
        <v>0</v>
      </c>
      <c r="AC601" s="150">
        <v>188.18199999999999</v>
      </c>
      <c r="AD601" s="151">
        <v>2069.998</v>
      </c>
      <c r="AE601" s="146" t="s">
        <v>5994</v>
      </c>
      <c r="AF601" s="146" t="s">
        <v>5993</v>
      </c>
      <c r="AG601" s="146" t="s">
        <v>5993</v>
      </c>
      <c r="AH601" s="146" t="s">
        <v>6944</v>
      </c>
      <c r="AI601" s="146" t="s">
        <v>5993</v>
      </c>
      <c r="AJ601" s="146" t="s">
        <v>5995</v>
      </c>
      <c r="AK601" s="146" t="s">
        <v>5996</v>
      </c>
      <c r="AL601" s="146" t="s">
        <v>6000</v>
      </c>
      <c r="AM601" s="138" t="s">
        <v>5993</v>
      </c>
      <c r="AN601" s="138" t="s">
        <v>6098</v>
      </c>
      <c r="AO601" s="138" t="s">
        <v>6099</v>
      </c>
      <c r="AP601" s="138" t="s">
        <v>13</v>
      </c>
      <c r="AQ601" s="141">
        <v>6</v>
      </c>
      <c r="AR601" t="s">
        <v>94</v>
      </c>
      <c r="AS601" t="s">
        <v>72</v>
      </c>
    </row>
    <row r="602" spans="1:45" s="138" customFormat="1">
      <c r="A602" s="146" t="s">
        <v>6942</v>
      </c>
      <c r="B602" s="147">
        <v>43735</v>
      </c>
      <c r="C602" s="146" t="s">
        <v>5978</v>
      </c>
      <c r="D602" s="146" t="s">
        <v>5979</v>
      </c>
      <c r="E602" s="146" t="s">
        <v>6943</v>
      </c>
      <c r="F602" s="146" t="s">
        <v>5980</v>
      </c>
      <c r="G602" s="146" t="s">
        <v>6020</v>
      </c>
      <c r="H602" s="146" t="s">
        <v>6021</v>
      </c>
      <c r="I602" s="146" t="s">
        <v>6099</v>
      </c>
      <c r="J602" s="146" t="s">
        <v>5983</v>
      </c>
      <c r="K602" s="146" t="s">
        <v>5984</v>
      </c>
      <c r="L602" s="146" t="s">
        <v>5985</v>
      </c>
      <c r="M602" s="146" t="s">
        <v>5986</v>
      </c>
      <c r="N602" s="146" t="s">
        <v>5983</v>
      </c>
      <c r="O602" s="146" t="s">
        <v>5987</v>
      </c>
      <c r="P602" s="146" t="s">
        <v>6016</v>
      </c>
      <c r="Q602" s="146" t="s">
        <v>6017</v>
      </c>
      <c r="R602" s="146" t="s">
        <v>6024</v>
      </c>
      <c r="S602" s="146" t="s">
        <v>6025</v>
      </c>
      <c r="T602" s="148">
        <v>1</v>
      </c>
      <c r="U602" s="148">
        <v>1</v>
      </c>
      <c r="V602" s="146" t="s">
        <v>5992</v>
      </c>
      <c r="W602" s="146" t="s">
        <v>5992</v>
      </c>
      <c r="X602" s="149">
        <v>313.63600000000002</v>
      </c>
      <c r="Y602" s="149">
        <v>313.63600000000002</v>
      </c>
      <c r="Z602" s="146" t="s">
        <v>5993</v>
      </c>
      <c r="AA602" s="150">
        <v>313.63600000000002</v>
      </c>
      <c r="AB602" s="150">
        <v>0</v>
      </c>
      <c r="AC602" s="150">
        <v>31.364000000000001</v>
      </c>
      <c r="AD602" s="151">
        <v>345</v>
      </c>
      <c r="AE602" s="146" t="s">
        <v>5994</v>
      </c>
      <c r="AF602" s="146" t="s">
        <v>5993</v>
      </c>
      <c r="AG602" s="146" t="s">
        <v>5993</v>
      </c>
      <c r="AH602" s="146" t="s">
        <v>6944</v>
      </c>
      <c r="AI602" s="146" t="s">
        <v>5993</v>
      </c>
      <c r="AJ602" s="146" t="s">
        <v>5995</v>
      </c>
      <c r="AK602" s="146" t="s">
        <v>5996</v>
      </c>
      <c r="AL602" s="146" t="s">
        <v>6000</v>
      </c>
      <c r="AM602" s="138" t="s">
        <v>5993</v>
      </c>
      <c r="AN602" s="138" t="s">
        <v>6098</v>
      </c>
      <c r="AO602" s="138" t="s">
        <v>6099</v>
      </c>
      <c r="AP602" s="138" t="s">
        <v>13</v>
      </c>
      <c r="AQ602" s="141">
        <v>1</v>
      </c>
      <c r="AR602" t="s">
        <v>94</v>
      </c>
      <c r="AS602" t="s">
        <v>72</v>
      </c>
    </row>
    <row r="603" spans="1:45" s="138" customFormat="1">
      <c r="A603" s="146" t="s">
        <v>6945</v>
      </c>
      <c r="B603" s="147">
        <v>43731</v>
      </c>
      <c r="C603" s="146" t="s">
        <v>5978</v>
      </c>
      <c r="D603" s="146" t="s">
        <v>5979</v>
      </c>
      <c r="E603" s="146" t="s">
        <v>6946</v>
      </c>
      <c r="F603" s="146" t="s">
        <v>5980</v>
      </c>
      <c r="G603" s="146" t="s">
        <v>6126</v>
      </c>
      <c r="H603" s="146" t="s">
        <v>5300</v>
      </c>
      <c r="I603" s="146" t="s">
        <v>6127</v>
      </c>
      <c r="J603" s="146" t="s">
        <v>5983</v>
      </c>
      <c r="K603" s="146" t="s">
        <v>6128</v>
      </c>
      <c r="L603" s="146" t="s">
        <v>6129</v>
      </c>
      <c r="M603" s="146" t="s">
        <v>5986</v>
      </c>
      <c r="N603" s="146" t="s">
        <v>5983</v>
      </c>
      <c r="O603" s="146" t="s">
        <v>5987</v>
      </c>
      <c r="P603" s="146" t="s">
        <v>6130</v>
      </c>
      <c r="Q603" s="146" t="s">
        <v>6131</v>
      </c>
      <c r="R603" s="146" t="s">
        <v>6008</v>
      </c>
      <c r="S603" s="146" t="s">
        <v>6009</v>
      </c>
      <c r="T603" s="148">
        <v>25</v>
      </c>
      <c r="U603" s="148">
        <v>25</v>
      </c>
      <c r="V603" s="146" t="s">
        <v>5992</v>
      </c>
      <c r="W603" s="146" t="s">
        <v>5992</v>
      </c>
      <c r="X603" s="149">
        <v>312.8</v>
      </c>
      <c r="Y603" s="149">
        <v>312.8</v>
      </c>
      <c r="Z603" s="146" t="s">
        <v>5993</v>
      </c>
      <c r="AA603" s="150">
        <v>7820</v>
      </c>
      <c r="AB603" s="150">
        <v>0</v>
      </c>
      <c r="AC603" s="150">
        <v>782</v>
      </c>
      <c r="AD603" s="151">
        <v>8602</v>
      </c>
      <c r="AE603" s="146" t="s">
        <v>5994</v>
      </c>
      <c r="AF603" s="146" t="s">
        <v>5993</v>
      </c>
      <c r="AG603" s="146" t="s">
        <v>5993</v>
      </c>
      <c r="AH603" s="146" t="s">
        <v>6947</v>
      </c>
      <c r="AI603" s="146" t="s">
        <v>5993</v>
      </c>
      <c r="AJ603" s="146" t="s">
        <v>6066</v>
      </c>
      <c r="AK603" s="146" t="s">
        <v>6067</v>
      </c>
      <c r="AL603" s="146" t="s">
        <v>6000</v>
      </c>
      <c r="AM603" s="138" t="s">
        <v>5993</v>
      </c>
      <c r="AN603" s="138" t="s">
        <v>6126</v>
      </c>
      <c r="AO603" s="138" t="s">
        <v>5993</v>
      </c>
      <c r="AP603" s="138" t="s">
        <v>5993</v>
      </c>
      <c r="AQ603" s="141">
        <v>25</v>
      </c>
      <c r="AR603">
        <v>0</v>
      </c>
      <c r="AS603" t="s">
        <v>30</v>
      </c>
    </row>
    <row r="604" spans="1:45" s="138" customFormat="1">
      <c r="A604" s="146" t="s">
        <v>6945</v>
      </c>
      <c r="B604" s="147">
        <v>43731</v>
      </c>
      <c r="C604" s="146" t="s">
        <v>5978</v>
      </c>
      <c r="D604" s="146" t="s">
        <v>5979</v>
      </c>
      <c r="E604" s="146" t="s">
        <v>6946</v>
      </c>
      <c r="F604" s="146" t="s">
        <v>5980</v>
      </c>
      <c r="G604" s="146" t="s">
        <v>6126</v>
      </c>
      <c r="H604" s="146" t="s">
        <v>5300</v>
      </c>
      <c r="I604" s="146" t="s">
        <v>6127</v>
      </c>
      <c r="J604" s="146" t="s">
        <v>5983</v>
      </c>
      <c r="K604" s="146" t="s">
        <v>6128</v>
      </c>
      <c r="L604" s="146" t="s">
        <v>6129</v>
      </c>
      <c r="M604" s="146" t="s">
        <v>5986</v>
      </c>
      <c r="N604" s="146" t="s">
        <v>5983</v>
      </c>
      <c r="O604" s="146" t="s">
        <v>5987</v>
      </c>
      <c r="P604" s="146" t="s">
        <v>6130</v>
      </c>
      <c r="Q604" s="146" t="s">
        <v>6131</v>
      </c>
      <c r="R604" s="146" t="s">
        <v>6001</v>
      </c>
      <c r="S604" s="146" t="s">
        <v>6002</v>
      </c>
      <c r="T604" s="148">
        <v>250</v>
      </c>
      <c r="U604" s="148">
        <v>250</v>
      </c>
      <c r="V604" s="146" t="s">
        <v>5992</v>
      </c>
      <c r="W604" s="146" t="s">
        <v>5992</v>
      </c>
      <c r="X604" s="149">
        <v>276</v>
      </c>
      <c r="Y604" s="149">
        <v>276</v>
      </c>
      <c r="Z604" s="146" t="s">
        <v>5993</v>
      </c>
      <c r="AA604" s="150">
        <v>69000</v>
      </c>
      <c r="AB604" s="150">
        <v>0</v>
      </c>
      <c r="AC604" s="150">
        <v>6900</v>
      </c>
      <c r="AD604" s="151">
        <v>75900</v>
      </c>
      <c r="AE604" s="146" t="s">
        <v>5994</v>
      </c>
      <c r="AF604" s="146" t="s">
        <v>5993</v>
      </c>
      <c r="AG604" s="146" t="s">
        <v>5993</v>
      </c>
      <c r="AH604" s="146" t="s">
        <v>6947</v>
      </c>
      <c r="AI604" s="146" t="s">
        <v>5993</v>
      </c>
      <c r="AJ604" s="146" t="s">
        <v>6066</v>
      </c>
      <c r="AK604" s="146" t="s">
        <v>6067</v>
      </c>
      <c r="AL604" s="146" t="s">
        <v>6000</v>
      </c>
      <c r="AM604" s="138" t="s">
        <v>5993</v>
      </c>
      <c r="AN604" s="138" t="s">
        <v>6126</v>
      </c>
      <c r="AO604" s="138" t="s">
        <v>5993</v>
      </c>
      <c r="AP604" s="138" t="s">
        <v>5993</v>
      </c>
      <c r="AQ604" s="141">
        <v>250</v>
      </c>
      <c r="AR604">
        <v>0</v>
      </c>
      <c r="AS604" t="s">
        <v>30</v>
      </c>
    </row>
    <row r="605" spans="1:45" s="138" customFormat="1">
      <c r="A605" s="146" t="s">
        <v>6948</v>
      </c>
      <c r="B605" s="147">
        <v>43735</v>
      </c>
      <c r="C605" s="146" t="s">
        <v>5978</v>
      </c>
      <c r="D605" s="146" t="s">
        <v>5979</v>
      </c>
      <c r="E605" s="146" t="s">
        <v>6949</v>
      </c>
      <c r="F605" s="146" t="s">
        <v>5980</v>
      </c>
      <c r="G605" s="146" t="s">
        <v>6013</v>
      </c>
      <c r="H605" s="146" t="s">
        <v>6014</v>
      </c>
      <c r="I605" s="146" t="s">
        <v>6015</v>
      </c>
      <c r="J605" s="146" t="s">
        <v>5983</v>
      </c>
      <c r="K605" s="146" t="s">
        <v>5984</v>
      </c>
      <c r="L605" s="146" t="s">
        <v>5985</v>
      </c>
      <c r="M605" s="146" t="s">
        <v>5986</v>
      </c>
      <c r="N605" s="146" t="s">
        <v>5983</v>
      </c>
      <c r="O605" s="146" t="s">
        <v>5987</v>
      </c>
      <c r="P605" s="146" t="s">
        <v>6016</v>
      </c>
      <c r="Q605" s="146" t="s">
        <v>6017</v>
      </c>
      <c r="R605" s="146" t="s">
        <v>6018</v>
      </c>
      <c r="S605" s="146" t="s">
        <v>6019</v>
      </c>
      <c r="T605" s="148">
        <v>30</v>
      </c>
      <c r="U605" s="148">
        <v>30</v>
      </c>
      <c r="V605" s="146" t="s">
        <v>5992</v>
      </c>
      <c r="W605" s="146" t="s">
        <v>5992</v>
      </c>
      <c r="X605" s="149">
        <v>119.7</v>
      </c>
      <c r="Y605" s="149">
        <v>119.7</v>
      </c>
      <c r="Z605" s="146" t="s">
        <v>5993</v>
      </c>
      <c r="AA605" s="150">
        <v>3591.01</v>
      </c>
      <c r="AB605" s="150">
        <v>-1072.6400000000001</v>
      </c>
      <c r="AC605" s="150">
        <v>359.101</v>
      </c>
      <c r="AD605" s="151">
        <v>3950.1109999999999</v>
      </c>
      <c r="AE605" s="146" t="s">
        <v>5994</v>
      </c>
      <c r="AF605" s="146" t="s">
        <v>5993</v>
      </c>
      <c r="AG605" s="146" t="s">
        <v>5993</v>
      </c>
      <c r="AH605" s="146" t="s">
        <v>6950</v>
      </c>
      <c r="AI605" s="146" t="s">
        <v>5993</v>
      </c>
      <c r="AJ605" s="146" t="s">
        <v>5995</v>
      </c>
      <c r="AK605" s="146" t="s">
        <v>5996</v>
      </c>
      <c r="AL605" s="146" t="s">
        <v>6000</v>
      </c>
      <c r="AM605" s="138" t="s">
        <v>13</v>
      </c>
      <c r="AN605" s="138" t="s">
        <v>6013</v>
      </c>
      <c r="AO605" s="138" t="s">
        <v>5993</v>
      </c>
      <c r="AP605" s="138" t="s">
        <v>5993</v>
      </c>
      <c r="AQ605" s="141">
        <v>30</v>
      </c>
      <c r="AR605" t="s">
        <v>94</v>
      </c>
      <c r="AS605" t="s">
        <v>72</v>
      </c>
    </row>
    <row r="606" spans="1:45" s="138" customFormat="1">
      <c r="A606" s="146" t="s">
        <v>6948</v>
      </c>
      <c r="B606" s="147">
        <v>43735</v>
      </c>
      <c r="C606" s="146" t="s">
        <v>5978</v>
      </c>
      <c r="D606" s="146" t="s">
        <v>5979</v>
      </c>
      <c r="E606" s="146" t="s">
        <v>6949</v>
      </c>
      <c r="F606" s="146" t="s">
        <v>5980</v>
      </c>
      <c r="G606" s="146" t="s">
        <v>6013</v>
      </c>
      <c r="H606" s="146" t="s">
        <v>6014</v>
      </c>
      <c r="I606" s="146" t="s">
        <v>6015</v>
      </c>
      <c r="J606" s="146" t="s">
        <v>5983</v>
      </c>
      <c r="K606" s="146" t="s">
        <v>5984</v>
      </c>
      <c r="L606" s="146" t="s">
        <v>5985</v>
      </c>
      <c r="M606" s="146" t="s">
        <v>5986</v>
      </c>
      <c r="N606" s="146" t="s">
        <v>5983</v>
      </c>
      <c r="O606" s="146" t="s">
        <v>5987</v>
      </c>
      <c r="P606" s="146" t="s">
        <v>6016</v>
      </c>
      <c r="Q606" s="146" t="s">
        <v>6017</v>
      </c>
      <c r="R606" s="146" t="s">
        <v>5990</v>
      </c>
      <c r="S606" s="146" t="s">
        <v>5991</v>
      </c>
      <c r="T606" s="148">
        <v>2</v>
      </c>
      <c r="U606" s="148">
        <v>2</v>
      </c>
      <c r="V606" s="146" t="s">
        <v>5992</v>
      </c>
      <c r="W606" s="146" t="s">
        <v>5992</v>
      </c>
      <c r="X606" s="149">
        <v>213.273</v>
      </c>
      <c r="Y606" s="149">
        <v>213.273</v>
      </c>
      <c r="Z606" s="146" t="s">
        <v>5993</v>
      </c>
      <c r="AA606" s="150">
        <v>426.54599999999999</v>
      </c>
      <c r="AB606" s="150">
        <v>0</v>
      </c>
      <c r="AC606" s="150">
        <v>42.655000000000001</v>
      </c>
      <c r="AD606" s="151">
        <v>469.20100000000002</v>
      </c>
      <c r="AE606" s="146" t="s">
        <v>5994</v>
      </c>
      <c r="AF606" s="146" t="s">
        <v>5993</v>
      </c>
      <c r="AG606" s="146" t="s">
        <v>5993</v>
      </c>
      <c r="AH606" s="146" t="s">
        <v>6950</v>
      </c>
      <c r="AI606" s="146" t="s">
        <v>5993</v>
      </c>
      <c r="AJ606" s="146" t="s">
        <v>5995</v>
      </c>
      <c r="AK606" s="146" t="s">
        <v>5996</v>
      </c>
      <c r="AL606" s="146" t="s">
        <v>6000</v>
      </c>
      <c r="AM606" s="138" t="s">
        <v>13</v>
      </c>
      <c r="AN606" s="138" t="s">
        <v>6013</v>
      </c>
      <c r="AO606" s="138" t="s">
        <v>5993</v>
      </c>
      <c r="AP606" s="138" t="s">
        <v>5993</v>
      </c>
      <c r="AQ606" s="141">
        <v>2</v>
      </c>
      <c r="AR606" t="s">
        <v>94</v>
      </c>
      <c r="AS606" t="s">
        <v>72</v>
      </c>
    </row>
    <row r="607" spans="1:45" s="138" customFormat="1">
      <c r="A607" s="146" t="s">
        <v>6951</v>
      </c>
      <c r="B607" s="147">
        <v>43731</v>
      </c>
      <c r="C607" s="146" t="s">
        <v>5978</v>
      </c>
      <c r="D607" s="146" t="s">
        <v>5979</v>
      </c>
      <c r="E607" s="146" t="s">
        <v>6952</v>
      </c>
      <c r="F607" s="146" t="s">
        <v>5980</v>
      </c>
      <c r="G607" s="146" t="s">
        <v>6126</v>
      </c>
      <c r="H607" s="146" t="s">
        <v>5300</v>
      </c>
      <c r="I607" s="146" t="s">
        <v>6127</v>
      </c>
      <c r="J607" s="146" t="s">
        <v>5983</v>
      </c>
      <c r="K607" s="146" t="s">
        <v>6128</v>
      </c>
      <c r="L607" s="146" t="s">
        <v>6129</v>
      </c>
      <c r="M607" s="146" t="s">
        <v>5986</v>
      </c>
      <c r="N607" s="146" t="s">
        <v>5983</v>
      </c>
      <c r="O607" s="146" t="s">
        <v>5987</v>
      </c>
      <c r="P607" s="146" t="s">
        <v>6130</v>
      </c>
      <c r="Q607" s="146" t="s">
        <v>6131</v>
      </c>
      <c r="R607" s="146" t="s">
        <v>6018</v>
      </c>
      <c r="S607" s="146" t="s">
        <v>6019</v>
      </c>
      <c r="T607" s="148">
        <v>105</v>
      </c>
      <c r="U607" s="148">
        <v>105</v>
      </c>
      <c r="V607" s="146" t="s">
        <v>5992</v>
      </c>
      <c r="W607" s="146" t="s">
        <v>5992</v>
      </c>
      <c r="X607" s="149">
        <v>108.19199999999999</v>
      </c>
      <c r="Y607" s="149">
        <v>108.19199999999999</v>
      </c>
      <c r="Z607" s="146" t="s">
        <v>5993</v>
      </c>
      <c r="AA607" s="150">
        <v>11360.153</v>
      </c>
      <c r="AB607" s="150">
        <v>-3393.2919999999999</v>
      </c>
      <c r="AC607" s="150">
        <v>1136.0150000000001</v>
      </c>
      <c r="AD607" s="151">
        <v>12496.168</v>
      </c>
      <c r="AE607" s="146" t="s">
        <v>5994</v>
      </c>
      <c r="AF607" s="146" t="s">
        <v>5993</v>
      </c>
      <c r="AG607" s="146" t="s">
        <v>5993</v>
      </c>
      <c r="AH607" s="146" t="s">
        <v>6953</v>
      </c>
      <c r="AI607" s="146" t="s">
        <v>5993</v>
      </c>
      <c r="AJ607" s="146" t="s">
        <v>6066</v>
      </c>
      <c r="AK607" s="146" t="s">
        <v>6067</v>
      </c>
      <c r="AL607" s="146" t="s">
        <v>6000</v>
      </c>
      <c r="AM607" s="138" t="s">
        <v>5993</v>
      </c>
      <c r="AN607" s="138" t="s">
        <v>6126</v>
      </c>
      <c r="AO607" s="138" t="s">
        <v>5993</v>
      </c>
      <c r="AP607" s="138" t="s">
        <v>5993</v>
      </c>
      <c r="AQ607" s="141">
        <v>105</v>
      </c>
      <c r="AR607">
        <v>0</v>
      </c>
      <c r="AS607" t="s">
        <v>30</v>
      </c>
    </row>
    <row r="608" spans="1:45" s="138" customFormat="1">
      <c r="A608" s="146" t="s">
        <v>6951</v>
      </c>
      <c r="B608" s="147">
        <v>43731</v>
      </c>
      <c r="C608" s="146" t="s">
        <v>5978</v>
      </c>
      <c r="D608" s="146" t="s">
        <v>5979</v>
      </c>
      <c r="E608" s="146" t="s">
        <v>6952</v>
      </c>
      <c r="F608" s="146" t="s">
        <v>5980</v>
      </c>
      <c r="G608" s="146" t="s">
        <v>6126</v>
      </c>
      <c r="H608" s="146" t="s">
        <v>5300</v>
      </c>
      <c r="I608" s="146" t="s">
        <v>6127</v>
      </c>
      <c r="J608" s="146" t="s">
        <v>5983</v>
      </c>
      <c r="K608" s="146" t="s">
        <v>6128</v>
      </c>
      <c r="L608" s="146" t="s">
        <v>6129</v>
      </c>
      <c r="M608" s="146" t="s">
        <v>5986</v>
      </c>
      <c r="N608" s="146" t="s">
        <v>5983</v>
      </c>
      <c r="O608" s="146" t="s">
        <v>5987</v>
      </c>
      <c r="P608" s="146" t="s">
        <v>6130</v>
      </c>
      <c r="Q608" s="146" t="s">
        <v>6131</v>
      </c>
      <c r="R608" s="146" t="s">
        <v>6138</v>
      </c>
      <c r="S608" s="146" t="s">
        <v>6139</v>
      </c>
      <c r="T608" s="148">
        <v>50</v>
      </c>
      <c r="U608" s="148">
        <v>50</v>
      </c>
      <c r="V608" s="146" t="s">
        <v>5992</v>
      </c>
      <c r="W608" s="146" t="s">
        <v>5992</v>
      </c>
      <c r="X608" s="149">
        <v>176.64</v>
      </c>
      <c r="Y608" s="149">
        <v>176.64</v>
      </c>
      <c r="Z608" s="146" t="s">
        <v>5993</v>
      </c>
      <c r="AA608" s="150">
        <v>8832</v>
      </c>
      <c r="AB608" s="150">
        <v>0</v>
      </c>
      <c r="AC608" s="150">
        <v>883.2</v>
      </c>
      <c r="AD608" s="151">
        <v>9715.2000000000007</v>
      </c>
      <c r="AE608" s="146" t="s">
        <v>5994</v>
      </c>
      <c r="AF608" s="146" t="s">
        <v>5993</v>
      </c>
      <c r="AG608" s="146" t="s">
        <v>5993</v>
      </c>
      <c r="AH608" s="146" t="s">
        <v>6953</v>
      </c>
      <c r="AI608" s="146" t="s">
        <v>5993</v>
      </c>
      <c r="AJ608" s="146" t="s">
        <v>6066</v>
      </c>
      <c r="AK608" s="146" t="s">
        <v>6067</v>
      </c>
      <c r="AL608" s="146" t="s">
        <v>6000</v>
      </c>
      <c r="AM608" s="138" t="s">
        <v>5993</v>
      </c>
      <c r="AN608" s="138" t="s">
        <v>6126</v>
      </c>
      <c r="AO608" s="138" t="s">
        <v>5993</v>
      </c>
      <c r="AP608" s="138" t="s">
        <v>5993</v>
      </c>
      <c r="AQ608" s="141">
        <v>50</v>
      </c>
      <c r="AR608">
        <v>0</v>
      </c>
      <c r="AS608" t="s">
        <v>30</v>
      </c>
    </row>
    <row r="609" spans="1:45" s="138" customFormat="1">
      <c r="A609" s="146" t="s">
        <v>6951</v>
      </c>
      <c r="B609" s="147">
        <v>43731</v>
      </c>
      <c r="C609" s="146" t="s">
        <v>5978</v>
      </c>
      <c r="D609" s="146" t="s">
        <v>5979</v>
      </c>
      <c r="E609" s="146" t="s">
        <v>6952</v>
      </c>
      <c r="F609" s="146" t="s">
        <v>5980</v>
      </c>
      <c r="G609" s="146" t="s">
        <v>6126</v>
      </c>
      <c r="H609" s="146" t="s">
        <v>5300</v>
      </c>
      <c r="I609" s="146" t="s">
        <v>6127</v>
      </c>
      <c r="J609" s="146" t="s">
        <v>5983</v>
      </c>
      <c r="K609" s="146" t="s">
        <v>6128</v>
      </c>
      <c r="L609" s="146" t="s">
        <v>6129</v>
      </c>
      <c r="M609" s="146" t="s">
        <v>5986</v>
      </c>
      <c r="N609" s="146" t="s">
        <v>5983</v>
      </c>
      <c r="O609" s="146" t="s">
        <v>5987</v>
      </c>
      <c r="P609" s="146" t="s">
        <v>6130</v>
      </c>
      <c r="Q609" s="146" t="s">
        <v>6131</v>
      </c>
      <c r="R609" s="146" t="s">
        <v>5990</v>
      </c>
      <c r="S609" s="146" t="s">
        <v>5991</v>
      </c>
      <c r="T609" s="148">
        <v>70</v>
      </c>
      <c r="U609" s="148">
        <v>70</v>
      </c>
      <c r="V609" s="146" t="s">
        <v>5992</v>
      </c>
      <c r="W609" s="146" t="s">
        <v>5992</v>
      </c>
      <c r="X609" s="149">
        <v>187.68</v>
      </c>
      <c r="Y609" s="149">
        <v>187.68</v>
      </c>
      <c r="Z609" s="146" t="s">
        <v>5993</v>
      </c>
      <c r="AA609" s="150">
        <v>13137.6</v>
      </c>
      <c r="AB609" s="150">
        <v>0</v>
      </c>
      <c r="AC609" s="150">
        <v>1313.76</v>
      </c>
      <c r="AD609" s="151">
        <v>14451.36</v>
      </c>
      <c r="AE609" s="146" t="s">
        <v>5994</v>
      </c>
      <c r="AF609" s="146" t="s">
        <v>5993</v>
      </c>
      <c r="AG609" s="146" t="s">
        <v>5993</v>
      </c>
      <c r="AH609" s="146" t="s">
        <v>6953</v>
      </c>
      <c r="AI609" s="146" t="s">
        <v>5993</v>
      </c>
      <c r="AJ609" s="146" t="s">
        <v>6066</v>
      </c>
      <c r="AK609" s="146" t="s">
        <v>6067</v>
      </c>
      <c r="AL609" s="146" t="s">
        <v>6000</v>
      </c>
      <c r="AM609" s="138" t="s">
        <v>5993</v>
      </c>
      <c r="AN609" s="138" t="s">
        <v>6126</v>
      </c>
      <c r="AO609" s="138" t="s">
        <v>5993</v>
      </c>
      <c r="AP609" s="138" t="s">
        <v>5993</v>
      </c>
      <c r="AQ609" s="141">
        <v>70</v>
      </c>
      <c r="AR609">
        <v>0</v>
      </c>
      <c r="AS609" t="s">
        <v>30</v>
      </c>
    </row>
    <row r="610" spans="1:45" s="138" customFormat="1">
      <c r="A610" s="146" t="s">
        <v>6951</v>
      </c>
      <c r="B610" s="147">
        <v>43731</v>
      </c>
      <c r="C610" s="146" t="s">
        <v>5978</v>
      </c>
      <c r="D610" s="146" t="s">
        <v>5979</v>
      </c>
      <c r="E610" s="146" t="s">
        <v>6952</v>
      </c>
      <c r="F610" s="146" t="s">
        <v>5980</v>
      </c>
      <c r="G610" s="146" t="s">
        <v>6126</v>
      </c>
      <c r="H610" s="146" t="s">
        <v>5300</v>
      </c>
      <c r="I610" s="146" t="s">
        <v>6127</v>
      </c>
      <c r="J610" s="146" t="s">
        <v>5983</v>
      </c>
      <c r="K610" s="146" t="s">
        <v>6128</v>
      </c>
      <c r="L610" s="146" t="s">
        <v>6129</v>
      </c>
      <c r="M610" s="146" t="s">
        <v>5986</v>
      </c>
      <c r="N610" s="146" t="s">
        <v>5983</v>
      </c>
      <c r="O610" s="146" t="s">
        <v>5987</v>
      </c>
      <c r="P610" s="146" t="s">
        <v>6130</v>
      </c>
      <c r="Q610" s="146" t="s">
        <v>6131</v>
      </c>
      <c r="R610" s="146" t="s">
        <v>5998</v>
      </c>
      <c r="S610" s="146" t="s">
        <v>5999</v>
      </c>
      <c r="T610" s="148">
        <v>70</v>
      </c>
      <c r="U610" s="148">
        <v>70</v>
      </c>
      <c r="V610" s="146" t="s">
        <v>5992</v>
      </c>
      <c r="W610" s="146" t="s">
        <v>5992</v>
      </c>
      <c r="X610" s="149">
        <v>276</v>
      </c>
      <c r="Y610" s="149">
        <v>276</v>
      </c>
      <c r="Z610" s="146" t="s">
        <v>5993</v>
      </c>
      <c r="AA610" s="150">
        <v>19320</v>
      </c>
      <c r="AB610" s="150">
        <v>0</v>
      </c>
      <c r="AC610" s="150">
        <v>1932</v>
      </c>
      <c r="AD610" s="151">
        <v>21252</v>
      </c>
      <c r="AE610" s="146" t="s">
        <v>5994</v>
      </c>
      <c r="AF610" s="146" t="s">
        <v>5993</v>
      </c>
      <c r="AG610" s="146" t="s">
        <v>5993</v>
      </c>
      <c r="AH610" s="146" t="s">
        <v>6953</v>
      </c>
      <c r="AI610" s="146" t="s">
        <v>5993</v>
      </c>
      <c r="AJ610" s="146" t="s">
        <v>6066</v>
      </c>
      <c r="AK610" s="146" t="s">
        <v>6067</v>
      </c>
      <c r="AL610" s="146" t="s">
        <v>6000</v>
      </c>
      <c r="AM610" s="138" t="s">
        <v>5993</v>
      </c>
      <c r="AN610" s="138" t="s">
        <v>6126</v>
      </c>
      <c r="AO610" s="138" t="s">
        <v>5993</v>
      </c>
      <c r="AP610" s="138" t="s">
        <v>5993</v>
      </c>
      <c r="AQ610" s="141">
        <v>70</v>
      </c>
      <c r="AR610">
        <v>0</v>
      </c>
      <c r="AS610" t="s">
        <v>30</v>
      </c>
    </row>
    <row r="611" spans="1:45" s="138" customFormat="1">
      <c r="A611" s="146" t="s">
        <v>6951</v>
      </c>
      <c r="B611" s="147">
        <v>43731</v>
      </c>
      <c r="C611" s="146" t="s">
        <v>5978</v>
      </c>
      <c r="D611" s="146" t="s">
        <v>5979</v>
      </c>
      <c r="E611" s="146" t="s">
        <v>6952</v>
      </c>
      <c r="F611" s="146" t="s">
        <v>5980</v>
      </c>
      <c r="G611" s="146" t="s">
        <v>6126</v>
      </c>
      <c r="H611" s="146" t="s">
        <v>5300</v>
      </c>
      <c r="I611" s="146" t="s">
        <v>6127</v>
      </c>
      <c r="J611" s="146" t="s">
        <v>5983</v>
      </c>
      <c r="K611" s="146" t="s">
        <v>6128</v>
      </c>
      <c r="L611" s="146" t="s">
        <v>6129</v>
      </c>
      <c r="M611" s="146" t="s">
        <v>5986</v>
      </c>
      <c r="N611" s="146" t="s">
        <v>5983</v>
      </c>
      <c r="O611" s="146" t="s">
        <v>5987</v>
      </c>
      <c r="P611" s="146" t="s">
        <v>6130</v>
      </c>
      <c r="Q611" s="146" t="s">
        <v>6131</v>
      </c>
      <c r="R611" s="146" t="s">
        <v>6001</v>
      </c>
      <c r="S611" s="146" t="s">
        <v>6002</v>
      </c>
      <c r="T611" s="148">
        <v>50</v>
      </c>
      <c r="U611" s="148">
        <v>50</v>
      </c>
      <c r="V611" s="146" t="s">
        <v>5992</v>
      </c>
      <c r="W611" s="146" t="s">
        <v>5992</v>
      </c>
      <c r="X611" s="149">
        <v>276</v>
      </c>
      <c r="Y611" s="149">
        <v>276</v>
      </c>
      <c r="Z611" s="146" t="s">
        <v>5993</v>
      </c>
      <c r="AA611" s="150">
        <v>13800</v>
      </c>
      <c r="AB611" s="150">
        <v>0</v>
      </c>
      <c r="AC611" s="150">
        <v>1380</v>
      </c>
      <c r="AD611" s="151">
        <v>15180</v>
      </c>
      <c r="AE611" s="146" t="s">
        <v>5994</v>
      </c>
      <c r="AF611" s="146" t="s">
        <v>5993</v>
      </c>
      <c r="AG611" s="146" t="s">
        <v>5993</v>
      </c>
      <c r="AH611" s="146" t="s">
        <v>6953</v>
      </c>
      <c r="AI611" s="146" t="s">
        <v>5993</v>
      </c>
      <c r="AJ611" s="146" t="s">
        <v>6066</v>
      </c>
      <c r="AK611" s="146" t="s">
        <v>6067</v>
      </c>
      <c r="AL611" s="146" t="s">
        <v>6000</v>
      </c>
      <c r="AM611" s="138" t="s">
        <v>5993</v>
      </c>
      <c r="AN611" s="138" t="s">
        <v>6126</v>
      </c>
      <c r="AO611" s="138" t="s">
        <v>5993</v>
      </c>
      <c r="AP611" s="138" t="s">
        <v>5993</v>
      </c>
      <c r="AQ611" s="141">
        <v>50</v>
      </c>
      <c r="AR611">
        <v>0</v>
      </c>
      <c r="AS611" t="s">
        <v>30</v>
      </c>
    </row>
    <row r="612" spans="1:45" s="138" customFormat="1">
      <c r="A612" s="146" t="s">
        <v>6954</v>
      </c>
      <c r="B612" s="147">
        <v>43735</v>
      </c>
      <c r="C612" s="146" t="s">
        <v>5978</v>
      </c>
      <c r="D612" s="146" t="s">
        <v>5979</v>
      </c>
      <c r="E612" s="146" t="s">
        <v>6955</v>
      </c>
      <c r="F612" s="146" t="s">
        <v>5980</v>
      </c>
      <c r="G612" s="146" t="s">
        <v>6038</v>
      </c>
      <c r="H612" s="146" t="s">
        <v>6039</v>
      </c>
      <c r="I612" s="146" t="s">
        <v>6040</v>
      </c>
      <c r="J612" s="146" t="s">
        <v>5983</v>
      </c>
      <c r="K612" s="146" t="s">
        <v>5984</v>
      </c>
      <c r="L612" s="146" t="s">
        <v>5985</v>
      </c>
      <c r="M612" s="146" t="s">
        <v>5986</v>
      </c>
      <c r="N612" s="146" t="s">
        <v>5983</v>
      </c>
      <c r="O612" s="146" t="s">
        <v>5987</v>
      </c>
      <c r="P612" s="146" t="s">
        <v>6016</v>
      </c>
      <c r="Q612" s="146" t="s">
        <v>6017</v>
      </c>
      <c r="R612" s="146" t="s">
        <v>6018</v>
      </c>
      <c r="S612" s="146" t="s">
        <v>6019</v>
      </c>
      <c r="T612" s="148">
        <v>20</v>
      </c>
      <c r="U612" s="148">
        <v>20</v>
      </c>
      <c r="V612" s="146" t="s">
        <v>5992</v>
      </c>
      <c r="W612" s="146" t="s">
        <v>5992</v>
      </c>
      <c r="X612" s="149">
        <v>119.7</v>
      </c>
      <c r="Y612" s="149">
        <v>119.7</v>
      </c>
      <c r="Z612" s="146" t="s">
        <v>5993</v>
      </c>
      <c r="AA612" s="150">
        <v>2394.0070000000001</v>
      </c>
      <c r="AB612" s="150">
        <v>-715.09299999999996</v>
      </c>
      <c r="AC612" s="150">
        <v>239.40100000000001</v>
      </c>
      <c r="AD612" s="151">
        <v>2633.4079999999999</v>
      </c>
      <c r="AE612" s="146" t="s">
        <v>5994</v>
      </c>
      <c r="AF612" s="146" t="s">
        <v>5993</v>
      </c>
      <c r="AG612" s="146" t="s">
        <v>5993</v>
      </c>
      <c r="AH612" s="146" t="s">
        <v>6956</v>
      </c>
      <c r="AI612" s="146" t="s">
        <v>5993</v>
      </c>
      <c r="AJ612" s="146" t="s">
        <v>5995</v>
      </c>
      <c r="AK612" s="146" t="s">
        <v>5996</v>
      </c>
      <c r="AL612" s="146" t="s">
        <v>6000</v>
      </c>
      <c r="AM612" s="138" t="s">
        <v>13</v>
      </c>
      <c r="AN612" s="138" t="s">
        <v>6038</v>
      </c>
      <c r="AO612" s="138" t="s">
        <v>5993</v>
      </c>
      <c r="AP612" s="138" t="s">
        <v>5993</v>
      </c>
      <c r="AQ612" s="141">
        <v>20</v>
      </c>
      <c r="AR612" t="s">
        <v>94</v>
      </c>
      <c r="AS612" t="s">
        <v>72</v>
      </c>
    </row>
    <row r="613" spans="1:45" s="138" customFormat="1">
      <c r="A613" s="146" t="s">
        <v>6954</v>
      </c>
      <c r="B613" s="147">
        <v>43735</v>
      </c>
      <c r="C613" s="146" t="s">
        <v>5978</v>
      </c>
      <c r="D613" s="146" t="s">
        <v>5979</v>
      </c>
      <c r="E613" s="146" t="s">
        <v>6955</v>
      </c>
      <c r="F613" s="146" t="s">
        <v>5980</v>
      </c>
      <c r="G613" s="146" t="s">
        <v>6038</v>
      </c>
      <c r="H613" s="146" t="s">
        <v>6039</v>
      </c>
      <c r="I613" s="146" t="s">
        <v>6040</v>
      </c>
      <c r="J613" s="146" t="s">
        <v>5983</v>
      </c>
      <c r="K613" s="146" t="s">
        <v>5984</v>
      </c>
      <c r="L613" s="146" t="s">
        <v>5985</v>
      </c>
      <c r="M613" s="146" t="s">
        <v>5986</v>
      </c>
      <c r="N613" s="146" t="s">
        <v>5983</v>
      </c>
      <c r="O613" s="146" t="s">
        <v>5987</v>
      </c>
      <c r="P613" s="146" t="s">
        <v>6016</v>
      </c>
      <c r="Q613" s="146" t="s">
        <v>6017</v>
      </c>
      <c r="R613" s="146" t="s">
        <v>6044</v>
      </c>
      <c r="S613" s="146" t="s">
        <v>6045</v>
      </c>
      <c r="T613" s="148">
        <v>3</v>
      </c>
      <c r="U613" s="148">
        <v>3</v>
      </c>
      <c r="V613" s="146" t="s">
        <v>5992</v>
      </c>
      <c r="W613" s="146" t="s">
        <v>5992</v>
      </c>
      <c r="X613" s="149">
        <v>213.273</v>
      </c>
      <c r="Y613" s="149">
        <v>213.273</v>
      </c>
      <c r="Z613" s="146" t="s">
        <v>5993</v>
      </c>
      <c r="AA613" s="150">
        <v>639.81899999999996</v>
      </c>
      <c r="AB613" s="150">
        <v>0</v>
      </c>
      <c r="AC613" s="150">
        <v>63.981999999999999</v>
      </c>
      <c r="AD613" s="151">
        <v>703.80100000000004</v>
      </c>
      <c r="AE613" s="146" t="s">
        <v>5994</v>
      </c>
      <c r="AF613" s="146" t="s">
        <v>5993</v>
      </c>
      <c r="AG613" s="146" t="s">
        <v>5993</v>
      </c>
      <c r="AH613" s="146" t="s">
        <v>6956</v>
      </c>
      <c r="AI613" s="146" t="s">
        <v>5993</v>
      </c>
      <c r="AJ613" s="146" t="s">
        <v>5995</v>
      </c>
      <c r="AK613" s="146" t="s">
        <v>5996</v>
      </c>
      <c r="AL613" s="146" t="s">
        <v>6000</v>
      </c>
      <c r="AM613" s="138" t="s">
        <v>13</v>
      </c>
      <c r="AN613" s="138" t="s">
        <v>6038</v>
      </c>
      <c r="AO613" s="138" t="s">
        <v>5993</v>
      </c>
      <c r="AP613" s="138" t="s">
        <v>5993</v>
      </c>
      <c r="AQ613" s="141">
        <v>3</v>
      </c>
      <c r="AR613" t="s">
        <v>94</v>
      </c>
      <c r="AS613" t="s">
        <v>72</v>
      </c>
    </row>
    <row r="614" spans="1:45" s="138" customFormat="1">
      <c r="A614" s="146" t="s">
        <v>6954</v>
      </c>
      <c r="B614" s="147">
        <v>43735</v>
      </c>
      <c r="C614" s="146" t="s">
        <v>5978</v>
      </c>
      <c r="D614" s="146" t="s">
        <v>5979</v>
      </c>
      <c r="E614" s="146" t="s">
        <v>6955</v>
      </c>
      <c r="F614" s="146" t="s">
        <v>5980</v>
      </c>
      <c r="G614" s="146" t="s">
        <v>6038</v>
      </c>
      <c r="H614" s="146" t="s">
        <v>6039</v>
      </c>
      <c r="I614" s="146" t="s">
        <v>6040</v>
      </c>
      <c r="J614" s="146" t="s">
        <v>5983</v>
      </c>
      <c r="K614" s="146" t="s">
        <v>5984</v>
      </c>
      <c r="L614" s="146" t="s">
        <v>5985</v>
      </c>
      <c r="M614" s="146" t="s">
        <v>5986</v>
      </c>
      <c r="N614" s="146" t="s">
        <v>5983</v>
      </c>
      <c r="O614" s="146" t="s">
        <v>5987</v>
      </c>
      <c r="P614" s="146" t="s">
        <v>6016</v>
      </c>
      <c r="Q614" s="146" t="s">
        <v>6017</v>
      </c>
      <c r="R614" s="146" t="s">
        <v>5998</v>
      </c>
      <c r="S614" s="146" t="s">
        <v>5999</v>
      </c>
      <c r="T614" s="148">
        <v>1</v>
      </c>
      <c r="U614" s="148">
        <v>1</v>
      </c>
      <c r="V614" s="146" t="s">
        <v>5992</v>
      </c>
      <c r="W614" s="146" t="s">
        <v>5992</v>
      </c>
      <c r="X614" s="149">
        <v>300</v>
      </c>
      <c r="Y614" s="149">
        <v>300</v>
      </c>
      <c r="Z614" s="146" t="s">
        <v>5993</v>
      </c>
      <c r="AA614" s="150">
        <v>300</v>
      </c>
      <c r="AB614" s="150">
        <v>0</v>
      </c>
      <c r="AC614" s="150">
        <v>30</v>
      </c>
      <c r="AD614" s="151">
        <v>330</v>
      </c>
      <c r="AE614" s="146" t="s">
        <v>5994</v>
      </c>
      <c r="AF614" s="146" t="s">
        <v>5993</v>
      </c>
      <c r="AG614" s="146" t="s">
        <v>5993</v>
      </c>
      <c r="AH614" s="146" t="s">
        <v>6956</v>
      </c>
      <c r="AI614" s="146" t="s">
        <v>5993</v>
      </c>
      <c r="AJ614" s="146" t="s">
        <v>5995</v>
      </c>
      <c r="AK614" s="146" t="s">
        <v>5996</v>
      </c>
      <c r="AL614" s="146" t="s">
        <v>6000</v>
      </c>
      <c r="AM614" s="138" t="s">
        <v>13</v>
      </c>
      <c r="AN614" s="138" t="s">
        <v>6038</v>
      </c>
      <c r="AO614" s="138" t="s">
        <v>5993</v>
      </c>
      <c r="AP614" s="138" t="s">
        <v>5993</v>
      </c>
      <c r="AQ614" s="141">
        <v>1</v>
      </c>
      <c r="AR614" t="s">
        <v>94</v>
      </c>
      <c r="AS614" t="s">
        <v>72</v>
      </c>
    </row>
    <row r="615" spans="1:45" s="138" customFormat="1">
      <c r="A615" s="146" t="s">
        <v>6954</v>
      </c>
      <c r="B615" s="147">
        <v>43735</v>
      </c>
      <c r="C615" s="146" t="s">
        <v>5978</v>
      </c>
      <c r="D615" s="146" t="s">
        <v>5979</v>
      </c>
      <c r="E615" s="146" t="s">
        <v>6955</v>
      </c>
      <c r="F615" s="146" t="s">
        <v>5980</v>
      </c>
      <c r="G615" s="146" t="s">
        <v>6038</v>
      </c>
      <c r="H615" s="146" t="s">
        <v>6039</v>
      </c>
      <c r="I615" s="146" t="s">
        <v>6040</v>
      </c>
      <c r="J615" s="146" t="s">
        <v>5983</v>
      </c>
      <c r="K615" s="146" t="s">
        <v>5984</v>
      </c>
      <c r="L615" s="146" t="s">
        <v>5985</v>
      </c>
      <c r="M615" s="146" t="s">
        <v>5986</v>
      </c>
      <c r="N615" s="146" t="s">
        <v>5983</v>
      </c>
      <c r="O615" s="146" t="s">
        <v>5987</v>
      </c>
      <c r="P615" s="146" t="s">
        <v>6016</v>
      </c>
      <c r="Q615" s="146" t="s">
        <v>6017</v>
      </c>
      <c r="R615" s="146" t="s">
        <v>5990</v>
      </c>
      <c r="S615" s="146" t="s">
        <v>5991</v>
      </c>
      <c r="T615" s="148">
        <v>15</v>
      </c>
      <c r="U615" s="148">
        <v>15</v>
      </c>
      <c r="V615" s="146" t="s">
        <v>5992</v>
      </c>
      <c r="W615" s="146" t="s">
        <v>5992</v>
      </c>
      <c r="X615" s="149">
        <v>213.273</v>
      </c>
      <c r="Y615" s="149">
        <v>213.273</v>
      </c>
      <c r="Z615" s="146" t="s">
        <v>5993</v>
      </c>
      <c r="AA615" s="150">
        <v>3199.0949999999998</v>
      </c>
      <c r="AB615" s="150">
        <v>0</v>
      </c>
      <c r="AC615" s="150">
        <v>319.90899999999999</v>
      </c>
      <c r="AD615" s="151">
        <v>3519.0039999999999</v>
      </c>
      <c r="AE615" s="146" t="s">
        <v>5994</v>
      </c>
      <c r="AF615" s="146" t="s">
        <v>5993</v>
      </c>
      <c r="AG615" s="146" t="s">
        <v>5993</v>
      </c>
      <c r="AH615" s="146" t="s">
        <v>6956</v>
      </c>
      <c r="AI615" s="146" t="s">
        <v>5993</v>
      </c>
      <c r="AJ615" s="146" t="s">
        <v>5995</v>
      </c>
      <c r="AK615" s="146" t="s">
        <v>5996</v>
      </c>
      <c r="AL615" s="146" t="s">
        <v>6000</v>
      </c>
      <c r="AM615" s="138" t="s">
        <v>13</v>
      </c>
      <c r="AN615" s="138" t="s">
        <v>6038</v>
      </c>
      <c r="AO615" s="138" t="s">
        <v>5993</v>
      </c>
      <c r="AP615" s="138" t="s">
        <v>5993</v>
      </c>
      <c r="AQ615" s="141">
        <v>15</v>
      </c>
      <c r="AR615" t="s">
        <v>94</v>
      </c>
      <c r="AS615" t="s">
        <v>72</v>
      </c>
    </row>
    <row r="616" spans="1:45" s="138" customFormat="1">
      <c r="A616" s="146" t="s">
        <v>6957</v>
      </c>
      <c r="B616" s="147">
        <v>43735</v>
      </c>
      <c r="C616" s="146" t="s">
        <v>5978</v>
      </c>
      <c r="D616" s="146" t="s">
        <v>5979</v>
      </c>
      <c r="E616" s="146" t="s">
        <v>6958</v>
      </c>
      <c r="F616" s="146" t="s">
        <v>5980</v>
      </c>
      <c r="G616" s="146" t="s">
        <v>6055</v>
      </c>
      <c r="H616" s="146" t="s">
        <v>6056</v>
      </c>
      <c r="I616" s="146" t="s">
        <v>6057</v>
      </c>
      <c r="J616" s="146" t="s">
        <v>5983</v>
      </c>
      <c r="K616" s="146" t="s">
        <v>5984</v>
      </c>
      <c r="L616" s="146" t="s">
        <v>5985</v>
      </c>
      <c r="M616" s="146" t="s">
        <v>5986</v>
      </c>
      <c r="N616" s="146" t="s">
        <v>5983</v>
      </c>
      <c r="O616" s="146" t="s">
        <v>5987</v>
      </c>
      <c r="P616" s="146" t="s">
        <v>6016</v>
      </c>
      <c r="Q616" s="146" t="s">
        <v>6017</v>
      </c>
      <c r="R616" s="146" t="s">
        <v>6008</v>
      </c>
      <c r="S616" s="146" t="s">
        <v>6009</v>
      </c>
      <c r="T616" s="148">
        <v>30</v>
      </c>
      <c r="U616" s="148">
        <v>30</v>
      </c>
      <c r="V616" s="146" t="s">
        <v>5992</v>
      </c>
      <c r="W616" s="146" t="s">
        <v>5992</v>
      </c>
      <c r="X616" s="149">
        <v>340</v>
      </c>
      <c r="Y616" s="149">
        <v>340</v>
      </c>
      <c r="Z616" s="146" t="s">
        <v>5993</v>
      </c>
      <c r="AA616" s="150">
        <v>10200</v>
      </c>
      <c r="AB616" s="150">
        <v>0</v>
      </c>
      <c r="AC616" s="150">
        <v>1020</v>
      </c>
      <c r="AD616" s="151">
        <v>11220</v>
      </c>
      <c r="AE616" s="146" t="s">
        <v>5994</v>
      </c>
      <c r="AF616" s="146" t="s">
        <v>5993</v>
      </c>
      <c r="AG616" s="146" t="s">
        <v>5993</v>
      </c>
      <c r="AH616" s="146" t="s">
        <v>6959</v>
      </c>
      <c r="AI616" s="146" t="s">
        <v>5993</v>
      </c>
      <c r="AJ616" s="146" t="s">
        <v>5995</v>
      </c>
      <c r="AK616" s="146" t="s">
        <v>5996</v>
      </c>
      <c r="AL616" s="146" t="s">
        <v>6000</v>
      </c>
      <c r="AM616" s="138" t="s">
        <v>13</v>
      </c>
      <c r="AN616" s="138" t="s">
        <v>6055</v>
      </c>
      <c r="AO616" s="138" t="s">
        <v>5993</v>
      </c>
      <c r="AP616" s="138" t="s">
        <v>5993</v>
      </c>
      <c r="AQ616" s="141">
        <v>30</v>
      </c>
      <c r="AR616" t="s">
        <v>94</v>
      </c>
      <c r="AS616" t="s">
        <v>72</v>
      </c>
    </row>
    <row r="617" spans="1:45" s="138" customFormat="1">
      <c r="A617" s="146" t="s">
        <v>6957</v>
      </c>
      <c r="B617" s="147">
        <v>43735</v>
      </c>
      <c r="C617" s="146" t="s">
        <v>5978</v>
      </c>
      <c r="D617" s="146" t="s">
        <v>5979</v>
      </c>
      <c r="E617" s="146" t="s">
        <v>6958</v>
      </c>
      <c r="F617" s="146" t="s">
        <v>5980</v>
      </c>
      <c r="G617" s="146" t="s">
        <v>6055</v>
      </c>
      <c r="H617" s="146" t="s">
        <v>6056</v>
      </c>
      <c r="I617" s="146" t="s">
        <v>6057</v>
      </c>
      <c r="J617" s="146" t="s">
        <v>5983</v>
      </c>
      <c r="K617" s="146" t="s">
        <v>5984</v>
      </c>
      <c r="L617" s="146" t="s">
        <v>5985</v>
      </c>
      <c r="M617" s="146" t="s">
        <v>5986</v>
      </c>
      <c r="N617" s="146" t="s">
        <v>5983</v>
      </c>
      <c r="O617" s="146" t="s">
        <v>5987</v>
      </c>
      <c r="P617" s="146" t="s">
        <v>6016</v>
      </c>
      <c r="Q617" s="146" t="s">
        <v>6017</v>
      </c>
      <c r="R617" s="146" t="s">
        <v>6001</v>
      </c>
      <c r="S617" s="146" t="s">
        <v>6002</v>
      </c>
      <c r="T617" s="148">
        <v>2</v>
      </c>
      <c r="U617" s="148">
        <v>2</v>
      </c>
      <c r="V617" s="146" t="s">
        <v>5992</v>
      </c>
      <c r="W617" s="146" t="s">
        <v>5992</v>
      </c>
      <c r="X617" s="149">
        <v>300</v>
      </c>
      <c r="Y617" s="149">
        <v>300</v>
      </c>
      <c r="Z617" s="146" t="s">
        <v>5993</v>
      </c>
      <c r="AA617" s="150">
        <v>600</v>
      </c>
      <c r="AB617" s="150">
        <v>0</v>
      </c>
      <c r="AC617" s="150">
        <v>60</v>
      </c>
      <c r="AD617" s="151">
        <v>660</v>
      </c>
      <c r="AE617" s="146" t="s">
        <v>5994</v>
      </c>
      <c r="AF617" s="146" t="s">
        <v>5993</v>
      </c>
      <c r="AG617" s="146" t="s">
        <v>5993</v>
      </c>
      <c r="AH617" s="146" t="s">
        <v>6959</v>
      </c>
      <c r="AI617" s="146" t="s">
        <v>5993</v>
      </c>
      <c r="AJ617" s="146" t="s">
        <v>5995</v>
      </c>
      <c r="AK617" s="146" t="s">
        <v>5996</v>
      </c>
      <c r="AL617" s="146" t="s">
        <v>6000</v>
      </c>
      <c r="AM617" s="138" t="s">
        <v>13</v>
      </c>
      <c r="AN617" s="138" t="s">
        <v>6055</v>
      </c>
      <c r="AO617" s="138" t="s">
        <v>5993</v>
      </c>
      <c r="AP617" s="138" t="s">
        <v>5993</v>
      </c>
      <c r="AQ617" s="141">
        <v>2</v>
      </c>
      <c r="AR617" t="s">
        <v>94</v>
      </c>
      <c r="AS617" t="s">
        <v>72</v>
      </c>
    </row>
    <row r="618" spans="1:45" s="138" customFormat="1">
      <c r="A618" s="146" t="s">
        <v>6960</v>
      </c>
      <c r="B618" s="147">
        <v>43731</v>
      </c>
      <c r="C618" s="146" t="s">
        <v>5978</v>
      </c>
      <c r="D618" s="146" t="s">
        <v>5979</v>
      </c>
      <c r="E618" s="146" t="s">
        <v>6961</v>
      </c>
      <c r="F618" s="146" t="s">
        <v>5980</v>
      </c>
      <c r="G618" s="146" t="s">
        <v>6126</v>
      </c>
      <c r="H618" s="146" t="s">
        <v>5300</v>
      </c>
      <c r="I618" s="146" t="s">
        <v>6127</v>
      </c>
      <c r="J618" s="146" t="s">
        <v>5983</v>
      </c>
      <c r="K618" s="146" t="s">
        <v>6128</v>
      </c>
      <c r="L618" s="146" t="s">
        <v>6129</v>
      </c>
      <c r="M618" s="146" t="s">
        <v>5986</v>
      </c>
      <c r="N618" s="146" t="s">
        <v>5983</v>
      </c>
      <c r="O618" s="146" t="s">
        <v>5987</v>
      </c>
      <c r="P618" s="146" t="s">
        <v>6130</v>
      </c>
      <c r="Q618" s="146" t="s">
        <v>6131</v>
      </c>
      <c r="R618" s="146" t="s">
        <v>6018</v>
      </c>
      <c r="S618" s="146" t="s">
        <v>6019</v>
      </c>
      <c r="T618" s="148">
        <v>10</v>
      </c>
      <c r="U618" s="148">
        <v>10</v>
      </c>
      <c r="V618" s="146" t="s">
        <v>5992</v>
      </c>
      <c r="W618" s="146" t="s">
        <v>5992</v>
      </c>
      <c r="X618" s="149">
        <v>108.19199999999999</v>
      </c>
      <c r="Y618" s="149">
        <v>108.19199999999999</v>
      </c>
      <c r="Z618" s="146" t="s">
        <v>5993</v>
      </c>
      <c r="AA618" s="150">
        <v>1081.9190000000001</v>
      </c>
      <c r="AB618" s="150">
        <v>-323.17099999999999</v>
      </c>
      <c r="AC618" s="150">
        <v>108.19199999999999</v>
      </c>
      <c r="AD618" s="151">
        <v>1190.1110000000001</v>
      </c>
      <c r="AE618" s="146" t="s">
        <v>5994</v>
      </c>
      <c r="AF618" s="146" t="s">
        <v>5993</v>
      </c>
      <c r="AG618" s="146" t="s">
        <v>5993</v>
      </c>
      <c r="AH618" s="146" t="s">
        <v>6962</v>
      </c>
      <c r="AI618" s="146" t="s">
        <v>5993</v>
      </c>
      <c r="AJ618" s="146" t="s">
        <v>6066</v>
      </c>
      <c r="AK618" s="146" t="s">
        <v>6067</v>
      </c>
      <c r="AL618" s="146" t="s">
        <v>6000</v>
      </c>
      <c r="AM618" s="138" t="s">
        <v>5993</v>
      </c>
      <c r="AN618" s="138" t="s">
        <v>6126</v>
      </c>
      <c r="AO618" s="138" t="s">
        <v>5993</v>
      </c>
      <c r="AP618" s="138" t="s">
        <v>5993</v>
      </c>
      <c r="AQ618" s="141">
        <v>10</v>
      </c>
      <c r="AR618">
        <v>0</v>
      </c>
      <c r="AS618" t="s">
        <v>30</v>
      </c>
    </row>
    <row r="619" spans="1:45" s="138" customFormat="1">
      <c r="A619" s="146" t="s">
        <v>6960</v>
      </c>
      <c r="B619" s="147">
        <v>43731</v>
      </c>
      <c r="C619" s="146" t="s">
        <v>5978</v>
      </c>
      <c r="D619" s="146" t="s">
        <v>5979</v>
      </c>
      <c r="E619" s="146" t="s">
        <v>6961</v>
      </c>
      <c r="F619" s="146" t="s">
        <v>5980</v>
      </c>
      <c r="G619" s="146" t="s">
        <v>6126</v>
      </c>
      <c r="H619" s="146" t="s">
        <v>5300</v>
      </c>
      <c r="I619" s="146" t="s">
        <v>6127</v>
      </c>
      <c r="J619" s="146" t="s">
        <v>5983</v>
      </c>
      <c r="K619" s="146" t="s">
        <v>6128</v>
      </c>
      <c r="L619" s="146" t="s">
        <v>6129</v>
      </c>
      <c r="M619" s="146" t="s">
        <v>5986</v>
      </c>
      <c r="N619" s="146" t="s">
        <v>5983</v>
      </c>
      <c r="O619" s="146" t="s">
        <v>5987</v>
      </c>
      <c r="P619" s="146" t="s">
        <v>6130</v>
      </c>
      <c r="Q619" s="146" t="s">
        <v>6131</v>
      </c>
      <c r="R619" s="146" t="s">
        <v>6008</v>
      </c>
      <c r="S619" s="146" t="s">
        <v>6009</v>
      </c>
      <c r="T619" s="148">
        <v>50</v>
      </c>
      <c r="U619" s="148">
        <v>50</v>
      </c>
      <c r="V619" s="146" t="s">
        <v>5992</v>
      </c>
      <c r="W619" s="146" t="s">
        <v>5992</v>
      </c>
      <c r="X619" s="149">
        <v>312.8</v>
      </c>
      <c r="Y619" s="149">
        <v>312.8</v>
      </c>
      <c r="Z619" s="146" t="s">
        <v>5993</v>
      </c>
      <c r="AA619" s="150">
        <v>15640</v>
      </c>
      <c r="AB619" s="150">
        <v>0</v>
      </c>
      <c r="AC619" s="150">
        <v>1564</v>
      </c>
      <c r="AD619" s="151">
        <v>17204</v>
      </c>
      <c r="AE619" s="146" t="s">
        <v>5994</v>
      </c>
      <c r="AF619" s="146" t="s">
        <v>5993</v>
      </c>
      <c r="AG619" s="146" t="s">
        <v>5993</v>
      </c>
      <c r="AH619" s="146" t="s">
        <v>6962</v>
      </c>
      <c r="AI619" s="146" t="s">
        <v>5993</v>
      </c>
      <c r="AJ619" s="146" t="s">
        <v>6066</v>
      </c>
      <c r="AK619" s="146" t="s">
        <v>6067</v>
      </c>
      <c r="AL619" s="146" t="s">
        <v>6000</v>
      </c>
      <c r="AM619" s="138" t="s">
        <v>5993</v>
      </c>
      <c r="AN619" s="138" t="s">
        <v>6126</v>
      </c>
      <c r="AO619" s="138" t="s">
        <v>5993</v>
      </c>
      <c r="AP619" s="138" t="s">
        <v>5993</v>
      </c>
      <c r="AQ619" s="141">
        <v>50</v>
      </c>
      <c r="AR619">
        <v>0</v>
      </c>
      <c r="AS619" t="s">
        <v>30</v>
      </c>
    </row>
    <row r="620" spans="1:45" s="138" customFormat="1">
      <c r="A620" s="146" t="s">
        <v>6960</v>
      </c>
      <c r="B620" s="147">
        <v>43731</v>
      </c>
      <c r="C620" s="146" t="s">
        <v>5978</v>
      </c>
      <c r="D620" s="146" t="s">
        <v>5979</v>
      </c>
      <c r="E620" s="146" t="s">
        <v>6961</v>
      </c>
      <c r="F620" s="146" t="s">
        <v>5980</v>
      </c>
      <c r="G620" s="146" t="s">
        <v>6126</v>
      </c>
      <c r="H620" s="146" t="s">
        <v>5300</v>
      </c>
      <c r="I620" s="146" t="s">
        <v>6127</v>
      </c>
      <c r="J620" s="146" t="s">
        <v>5983</v>
      </c>
      <c r="K620" s="146" t="s">
        <v>6128</v>
      </c>
      <c r="L620" s="146" t="s">
        <v>6129</v>
      </c>
      <c r="M620" s="146" t="s">
        <v>5986</v>
      </c>
      <c r="N620" s="146" t="s">
        <v>5983</v>
      </c>
      <c r="O620" s="146" t="s">
        <v>5987</v>
      </c>
      <c r="P620" s="146" t="s">
        <v>6130</v>
      </c>
      <c r="Q620" s="146" t="s">
        <v>6131</v>
      </c>
      <c r="R620" s="146" t="s">
        <v>5990</v>
      </c>
      <c r="S620" s="146" t="s">
        <v>5991</v>
      </c>
      <c r="T620" s="148">
        <v>10</v>
      </c>
      <c r="U620" s="148">
        <v>10</v>
      </c>
      <c r="V620" s="146" t="s">
        <v>5992</v>
      </c>
      <c r="W620" s="146" t="s">
        <v>5992</v>
      </c>
      <c r="X620" s="149">
        <v>187.68</v>
      </c>
      <c r="Y620" s="149">
        <v>187.68</v>
      </c>
      <c r="Z620" s="146" t="s">
        <v>5993</v>
      </c>
      <c r="AA620" s="150">
        <v>1876.8</v>
      </c>
      <c r="AB620" s="150">
        <v>0</v>
      </c>
      <c r="AC620" s="150">
        <v>187.68</v>
      </c>
      <c r="AD620" s="151">
        <v>2064.48</v>
      </c>
      <c r="AE620" s="146" t="s">
        <v>5994</v>
      </c>
      <c r="AF620" s="146" t="s">
        <v>5993</v>
      </c>
      <c r="AG620" s="146" t="s">
        <v>5993</v>
      </c>
      <c r="AH620" s="146" t="s">
        <v>6962</v>
      </c>
      <c r="AI620" s="146" t="s">
        <v>5993</v>
      </c>
      <c r="AJ620" s="146" t="s">
        <v>6066</v>
      </c>
      <c r="AK620" s="146" t="s">
        <v>6067</v>
      </c>
      <c r="AL620" s="146" t="s">
        <v>6000</v>
      </c>
      <c r="AM620" s="138" t="s">
        <v>5993</v>
      </c>
      <c r="AN620" s="138" t="s">
        <v>6126</v>
      </c>
      <c r="AO620" s="138" t="s">
        <v>5993</v>
      </c>
      <c r="AP620" s="138" t="s">
        <v>5993</v>
      </c>
      <c r="AQ620" s="141">
        <v>10</v>
      </c>
      <c r="AR620">
        <v>0</v>
      </c>
      <c r="AS620" t="s">
        <v>30</v>
      </c>
    </row>
    <row r="621" spans="1:45" s="138" customFormat="1">
      <c r="A621" s="146" t="s">
        <v>6960</v>
      </c>
      <c r="B621" s="147">
        <v>43731</v>
      </c>
      <c r="C621" s="146" t="s">
        <v>5978</v>
      </c>
      <c r="D621" s="146" t="s">
        <v>5979</v>
      </c>
      <c r="E621" s="146" t="s">
        <v>6961</v>
      </c>
      <c r="F621" s="146" t="s">
        <v>5980</v>
      </c>
      <c r="G621" s="146" t="s">
        <v>6126</v>
      </c>
      <c r="H621" s="146" t="s">
        <v>5300</v>
      </c>
      <c r="I621" s="146" t="s">
        <v>6127</v>
      </c>
      <c r="J621" s="146" t="s">
        <v>5983</v>
      </c>
      <c r="K621" s="146" t="s">
        <v>6128</v>
      </c>
      <c r="L621" s="146" t="s">
        <v>6129</v>
      </c>
      <c r="M621" s="146" t="s">
        <v>5986</v>
      </c>
      <c r="N621" s="146" t="s">
        <v>5983</v>
      </c>
      <c r="O621" s="146" t="s">
        <v>5987</v>
      </c>
      <c r="P621" s="146" t="s">
        <v>6130</v>
      </c>
      <c r="Q621" s="146" t="s">
        <v>6131</v>
      </c>
      <c r="R621" s="146" t="s">
        <v>5998</v>
      </c>
      <c r="S621" s="146" t="s">
        <v>5999</v>
      </c>
      <c r="T621" s="148">
        <v>30</v>
      </c>
      <c r="U621" s="148">
        <v>30</v>
      </c>
      <c r="V621" s="146" t="s">
        <v>5992</v>
      </c>
      <c r="W621" s="146" t="s">
        <v>5992</v>
      </c>
      <c r="X621" s="149">
        <v>276</v>
      </c>
      <c r="Y621" s="149">
        <v>276</v>
      </c>
      <c r="Z621" s="146" t="s">
        <v>5993</v>
      </c>
      <c r="AA621" s="150">
        <v>8280</v>
      </c>
      <c r="AB621" s="150">
        <v>0</v>
      </c>
      <c r="AC621" s="150">
        <v>828</v>
      </c>
      <c r="AD621" s="151">
        <v>9108</v>
      </c>
      <c r="AE621" s="146" t="s">
        <v>5994</v>
      </c>
      <c r="AF621" s="146" t="s">
        <v>5993</v>
      </c>
      <c r="AG621" s="146" t="s">
        <v>5993</v>
      </c>
      <c r="AH621" s="146" t="s">
        <v>6962</v>
      </c>
      <c r="AI621" s="146" t="s">
        <v>5993</v>
      </c>
      <c r="AJ621" s="146" t="s">
        <v>6066</v>
      </c>
      <c r="AK621" s="146" t="s">
        <v>6067</v>
      </c>
      <c r="AL621" s="146" t="s">
        <v>6000</v>
      </c>
      <c r="AM621" s="138" t="s">
        <v>5993</v>
      </c>
      <c r="AN621" s="138" t="s">
        <v>6126</v>
      </c>
      <c r="AO621" s="138" t="s">
        <v>5993</v>
      </c>
      <c r="AP621" s="138" t="s">
        <v>5993</v>
      </c>
      <c r="AQ621" s="141">
        <v>30</v>
      </c>
      <c r="AR621">
        <v>0</v>
      </c>
      <c r="AS621" t="s">
        <v>30</v>
      </c>
    </row>
    <row r="622" spans="1:45" s="138" customFormat="1">
      <c r="A622" s="146" t="s">
        <v>6960</v>
      </c>
      <c r="B622" s="147">
        <v>43731</v>
      </c>
      <c r="C622" s="146" t="s">
        <v>5978</v>
      </c>
      <c r="D622" s="146" t="s">
        <v>5979</v>
      </c>
      <c r="E622" s="146" t="s">
        <v>6961</v>
      </c>
      <c r="F622" s="146" t="s">
        <v>5980</v>
      </c>
      <c r="G622" s="146" t="s">
        <v>6126</v>
      </c>
      <c r="H622" s="146" t="s">
        <v>5300</v>
      </c>
      <c r="I622" s="146" t="s">
        <v>6127</v>
      </c>
      <c r="J622" s="146" t="s">
        <v>5983</v>
      </c>
      <c r="K622" s="146" t="s">
        <v>6128</v>
      </c>
      <c r="L622" s="146" t="s">
        <v>6129</v>
      </c>
      <c r="M622" s="146" t="s">
        <v>5986</v>
      </c>
      <c r="N622" s="146" t="s">
        <v>5983</v>
      </c>
      <c r="O622" s="146" t="s">
        <v>5987</v>
      </c>
      <c r="P622" s="146" t="s">
        <v>6130</v>
      </c>
      <c r="Q622" s="146" t="s">
        <v>6131</v>
      </c>
      <c r="R622" s="146" t="s">
        <v>6001</v>
      </c>
      <c r="S622" s="146" t="s">
        <v>6002</v>
      </c>
      <c r="T622" s="148">
        <v>150</v>
      </c>
      <c r="U622" s="148">
        <v>150</v>
      </c>
      <c r="V622" s="146" t="s">
        <v>5992</v>
      </c>
      <c r="W622" s="146" t="s">
        <v>5992</v>
      </c>
      <c r="X622" s="149">
        <v>276</v>
      </c>
      <c r="Y622" s="149">
        <v>276</v>
      </c>
      <c r="Z622" s="146" t="s">
        <v>5993</v>
      </c>
      <c r="AA622" s="150">
        <v>41400</v>
      </c>
      <c r="AB622" s="150">
        <v>0</v>
      </c>
      <c r="AC622" s="150">
        <v>4140</v>
      </c>
      <c r="AD622" s="151">
        <v>45540</v>
      </c>
      <c r="AE622" s="146" t="s">
        <v>5994</v>
      </c>
      <c r="AF622" s="146" t="s">
        <v>5993</v>
      </c>
      <c r="AG622" s="146" t="s">
        <v>5993</v>
      </c>
      <c r="AH622" s="146" t="s">
        <v>6962</v>
      </c>
      <c r="AI622" s="146" t="s">
        <v>5993</v>
      </c>
      <c r="AJ622" s="146" t="s">
        <v>6066</v>
      </c>
      <c r="AK622" s="146" t="s">
        <v>6067</v>
      </c>
      <c r="AL622" s="146" t="s">
        <v>6000</v>
      </c>
      <c r="AM622" s="138" t="s">
        <v>5993</v>
      </c>
      <c r="AN622" s="138" t="s">
        <v>6126</v>
      </c>
      <c r="AO622" s="138" t="s">
        <v>5993</v>
      </c>
      <c r="AP622" s="138" t="s">
        <v>5993</v>
      </c>
      <c r="AQ622" s="141">
        <v>150</v>
      </c>
      <c r="AR622">
        <v>0</v>
      </c>
      <c r="AS622" t="s">
        <v>30</v>
      </c>
    </row>
    <row r="623" spans="1:45" s="138" customFormat="1">
      <c r="A623" s="146" t="s">
        <v>6963</v>
      </c>
      <c r="B623" s="147">
        <v>43735</v>
      </c>
      <c r="C623" s="146" t="s">
        <v>5978</v>
      </c>
      <c r="D623" s="146" t="s">
        <v>5979</v>
      </c>
      <c r="E623" s="146" t="s">
        <v>6964</v>
      </c>
      <c r="F623" s="146" t="s">
        <v>5980</v>
      </c>
      <c r="G623" s="146" t="s">
        <v>6020</v>
      </c>
      <c r="H623" s="146" t="s">
        <v>6021</v>
      </c>
      <c r="I623" s="146" t="s">
        <v>6037</v>
      </c>
      <c r="J623" s="146" t="s">
        <v>5983</v>
      </c>
      <c r="K623" s="146" t="s">
        <v>5984</v>
      </c>
      <c r="L623" s="146" t="s">
        <v>5985</v>
      </c>
      <c r="M623" s="146" t="s">
        <v>5986</v>
      </c>
      <c r="N623" s="146" t="s">
        <v>5983</v>
      </c>
      <c r="O623" s="146" t="s">
        <v>5987</v>
      </c>
      <c r="P623" s="146" t="s">
        <v>6016</v>
      </c>
      <c r="Q623" s="146" t="s">
        <v>6017</v>
      </c>
      <c r="R623" s="146" t="s">
        <v>6018</v>
      </c>
      <c r="S623" s="146" t="s">
        <v>6019</v>
      </c>
      <c r="T623" s="148">
        <v>8</v>
      </c>
      <c r="U623" s="148">
        <v>8</v>
      </c>
      <c r="V623" s="146" t="s">
        <v>5992</v>
      </c>
      <c r="W623" s="146" t="s">
        <v>5992</v>
      </c>
      <c r="X623" s="149">
        <v>155.45500000000001</v>
      </c>
      <c r="Y623" s="149">
        <v>155.45500000000001</v>
      </c>
      <c r="Z623" s="146" t="s">
        <v>5993</v>
      </c>
      <c r="AA623" s="150">
        <v>1243.6400000000001</v>
      </c>
      <c r="AB623" s="150">
        <v>0</v>
      </c>
      <c r="AC623" s="150">
        <v>124.364</v>
      </c>
      <c r="AD623" s="151">
        <v>1368.0039999999999</v>
      </c>
      <c r="AE623" s="146" t="s">
        <v>5994</v>
      </c>
      <c r="AF623" s="146" t="s">
        <v>5993</v>
      </c>
      <c r="AG623" s="146" t="s">
        <v>5993</v>
      </c>
      <c r="AH623" s="146" t="s">
        <v>6965</v>
      </c>
      <c r="AI623" s="146" t="s">
        <v>5993</v>
      </c>
      <c r="AJ623" s="146" t="s">
        <v>5995</v>
      </c>
      <c r="AK623" s="146" t="s">
        <v>5996</v>
      </c>
      <c r="AL623" s="146" t="s">
        <v>6000</v>
      </c>
      <c r="AM623" s="138" t="s">
        <v>5993</v>
      </c>
      <c r="AN623" s="138" t="s">
        <v>6036</v>
      </c>
      <c r="AO623" s="138" t="s">
        <v>6037</v>
      </c>
      <c r="AP623" s="138" t="s">
        <v>13</v>
      </c>
      <c r="AQ623" s="141">
        <v>8</v>
      </c>
      <c r="AR623" t="s">
        <v>94</v>
      </c>
      <c r="AS623" t="s">
        <v>72</v>
      </c>
    </row>
    <row r="624" spans="1:45" s="138" customFormat="1">
      <c r="A624" s="146" t="s">
        <v>6963</v>
      </c>
      <c r="B624" s="147">
        <v>43735</v>
      </c>
      <c r="C624" s="146" t="s">
        <v>5978</v>
      </c>
      <c r="D624" s="146" t="s">
        <v>5979</v>
      </c>
      <c r="E624" s="146" t="s">
        <v>6964</v>
      </c>
      <c r="F624" s="146" t="s">
        <v>5980</v>
      </c>
      <c r="G624" s="146" t="s">
        <v>6020</v>
      </c>
      <c r="H624" s="146" t="s">
        <v>6021</v>
      </c>
      <c r="I624" s="146" t="s">
        <v>6037</v>
      </c>
      <c r="J624" s="146" t="s">
        <v>5983</v>
      </c>
      <c r="K624" s="146" t="s">
        <v>5984</v>
      </c>
      <c r="L624" s="146" t="s">
        <v>5985</v>
      </c>
      <c r="M624" s="146" t="s">
        <v>5986</v>
      </c>
      <c r="N624" s="146" t="s">
        <v>5983</v>
      </c>
      <c r="O624" s="146" t="s">
        <v>5987</v>
      </c>
      <c r="P624" s="146" t="s">
        <v>6016</v>
      </c>
      <c r="Q624" s="146" t="s">
        <v>6017</v>
      </c>
      <c r="R624" s="146" t="s">
        <v>6008</v>
      </c>
      <c r="S624" s="146" t="s">
        <v>6009</v>
      </c>
      <c r="T624" s="148">
        <v>1</v>
      </c>
      <c r="U624" s="148">
        <v>1</v>
      </c>
      <c r="V624" s="146" t="s">
        <v>5992</v>
      </c>
      <c r="W624" s="146" t="s">
        <v>5992</v>
      </c>
      <c r="X624" s="149">
        <v>355.45499999999998</v>
      </c>
      <c r="Y624" s="149">
        <v>355.45499999999998</v>
      </c>
      <c r="Z624" s="146" t="s">
        <v>5993</v>
      </c>
      <c r="AA624" s="150">
        <v>355.45499999999998</v>
      </c>
      <c r="AB624" s="150">
        <v>0</v>
      </c>
      <c r="AC624" s="150">
        <v>35.545999999999999</v>
      </c>
      <c r="AD624" s="151">
        <v>391.00099999999998</v>
      </c>
      <c r="AE624" s="146" t="s">
        <v>5994</v>
      </c>
      <c r="AF624" s="146" t="s">
        <v>5993</v>
      </c>
      <c r="AG624" s="146" t="s">
        <v>5993</v>
      </c>
      <c r="AH624" s="146" t="s">
        <v>6965</v>
      </c>
      <c r="AI624" s="146" t="s">
        <v>5993</v>
      </c>
      <c r="AJ624" s="146" t="s">
        <v>5995</v>
      </c>
      <c r="AK624" s="146" t="s">
        <v>5996</v>
      </c>
      <c r="AL624" s="146" t="s">
        <v>6000</v>
      </c>
      <c r="AM624" s="138" t="s">
        <v>5993</v>
      </c>
      <c r="AN624" s="138" t="s">
        <v>6036</v>
      </c>
      <c r="AO624" s="138" t="s">
        <v>6037</v>
      </c>
      <c r="AP624" s="138" t="s">
        <v>13</v>
      </c>
      <c r="AQ624" s="141">
        <v>1</v>
      </c>
      <c r="AR624" t="s">
        <v>94</v>
      </c>
      <c r="AS624" t="s">
        <v>72</v>
      </c>
    </row>
    <row r="625" spans="1:45" s="138" customFormat="1">
      <c r="A625" s="146" t="s">
        <v>6963</v>
      </c>
      <c r="B625" s="147">
        <v>43735</v>
      </c>
      <c r="C625" s="146" t="s">
        <v>5978</v>
      </c>
      <c r="D625" s="146" t="s">
        <v>5979</v>
      </c>
      <c r="E625" s="146" t="s">
        <v>6964</v>
      </c>
      <c r="F625" s="146" t="s">
        <v>5980</v>
      </c>
      <c r="G625" s="146" t="s">
        <v>6020</v>
      </c>
      <c r="H625" s="146" t="s">
        <v>6021</v>
      </c>
      <c r="I625" s="146" t="s">
        <v>6037</v>
      </c>
      <c r="J625" s="146" t="s">
        <v>5983</v>
      </c>
      <c r="K625" s="146" t="s">
        <v>5984</v>
      </c>
      <c r="L625" s="146" t="s">
        <v>5985</v>
      </c>
      <c r="M625" s="146" t="s">
        <v>5986</v>
      </c>
      <c r="N625" s="146" t="s">
        <v>5983</v>
      </c>
      <c r="O625" s="146" t="s">
        <v>5987</v>
      </c>
      <c r="P625" s="146" t="s">
        <v>6016</v>
      </c>
      <c r="Q625" s="146" t="s">
        <v>6017</v>
      </c>
      <c r="R625" s="146" t="s">
        <v>5990</v>
      </c>
      <c r="S625" s="146" t="s">
        <v>5991</v>
      </c>
      <c r="T625" s="148">
        <v>7</v>
      </c>
      <c r="U625" s="148">
        <v>7</v>
      </c>
      <c r="V625" s="146" t="s">
        <v>5992</v>
      </c>
      <c r="W625" s="146" t="s">
        <v>5992</v>
      </c>
      <c r="X625" s="149">
        <v>213.273</v>
      </c>
      <c r="Y625" s="149">
        <v>213.273</v>
      </c>
      <c r="Z625" s="146" t="s">
        <v>5993</v>
      </c>
      <c r="AA625" s="150">
        <v>1492.9110000000001</v>
      </c>
      <c r="AB625" s="150">
        <v>0</v>
      </c>
      <c r="AC625" s="150">
        <v>149.29</v>
      </c>
      <c r="AD625" s="151">
        <v>1642.201</v>
      </c>
      <c r="AE625" s="146" t="s">
        <v>5994</v>
      </c>
      <c r="AF625" s="146" t="s">
        <v>5993</v>
      </c>
      <c r="AG625" s="146" t="s">
        <v>5993</v>
      </c>
      <c r="AH625" s="146" t="s">
        <v>6965</v>
      </c>
      <c r="AI625" s="146" t="s">
        <v>5993</v>
      </c>
      <c r="AJ625" s="146" t="s">
        <v>5995</v>
      </c>
      <c r="AK625" s="146" t="s">
        <v>5996</v>
      </c>
      <c r="AL625" s="146" t="s">
        <v>6000</v>
      </c>
      <c r="AM625" s="138" t="s">
        <v>5993</v>
      </c>
      <c r="AN625" s="138" t="s">
        <v>6036</v>
      </c>
      <c r="AO625" s="138" t="s">
        <v>6037</v>
      </c>
      <c r="AP625" s="138" t="s">
        <v>13</v>
      </c>
      <c r="AQ625" s="141">
        <v>7</v>
      </c>
      <c r="AR625" t="s">
        <v>94</v>
      </c>
      <c r="AS625" t="s">
        <v>72</v>
      </c>
    </row>
    <row r="626" spans="1:45" s="138" customFormat="1">
      <c r="A626" s="146" t="s">
        <v>6963</v>
      </c>
      <c r="B626" s="147">
        <v>43735</v>
      </c>
      <c r="C626" s="146" t="s">
        <v>5978</v>
      </c>
      <c r="D626" s="146" t="s">
        <v>5979</v>
      </c>
      <c r="E626" s="146" t="s">
        <v>6964</v>
      </c>
      <c r="F626" s="146" t="s">
        <v>5980</v>
      </c>
      <c r="G626" s="146" t="s">
        <v>6020</v>
      </c>
      <c r="H626" s="146" t="s">
        <v>6021</v>
      </c>
      <c r="I626" s="146" t="s">
        <v>6037</v>
      </c>
      <c r="J626" s="146" t="s">
        <v>5983</v>
      </c>
      <c r="K626" s="146" t="s">
        <v>5984</v>
      </c>
      <c r="L626" s="146" t="s">
        <v>5985</v>
      </c>
      <c r="M626" s="146" t="s">
        <v>5986</v>
      </c>
      <c r="N626" s="146" t="s">
        <v>5983</v>
      </c>
      <c r="O626" s="146" t="s">
        <v>5987</v>
      </c>
      <c r="P626" s="146" t="s">
        <v>6016</v>
      </c>
      <c r="Q626" s="146" t="s">
        <v>6017</v>
      </c>
      <c r="R626" s="146" t="s">
        <v>5998</v>
      </c>
      <c r="S626" s="146" t="s">
        <v>5999</v>
      </c>
      <c r="T626" s="148">
        <v>4</v>
      </c>
      <c r="U626" s="148">
        <v>4</v>
      </c>
      <c r="V626" s="146" t="s">
        <v>5992</v>
      </c>
      <c r="W626" s="146" t="s">
        <v>5992</v>
      </c>
      <c r="X626" s="149">
        <v>313.63600000000002</v>
      </c>
      <c r="Y626" s="149">
        <v>313.63600000000002</v>
      </c>
      <c r="Z626" s="146" t="s">
        <v>5993</v>
      </c>
      <c r="AA626" s="150">
        <v>1254.5440000000001</v>
      </c>
      <c r="AB626" s="150">
        <v>0</v>
      </c>
      <c r="AC626" s="150">
        <v>125.45399999999999</v>
      </c>
      <c r="AD626" s="151">
        <v>1379.998</v>
      </c>
      <c r="AE626" s="146" t="s">
        <v>5994</v>
      </c>
      <c r="AF626" s="146" t="s">
        <v>5993</v>
      </c>
      <c r="AG626" s="146" t="s">
        <v>5993</v>
      </c>
      <c r="AH626" s="146" t="s">
        <v>6965</v>
      </c>
      <c r="AI626" s="146" t="s">
        <v>5993</v>
      </c>
      <c r="AJ626" s="146" t="s">
        <v>5995</v>
      </c>
      <c r="AK626" s="146" t="s">
        <v>5996</v>
      </c>
      <c r="AL626" s="146" t="s">
        <v>6000</v>
      </c>
      <c r="AM626" s="138" t="s">
        <v>5993</v>
      </c>
      <c r="AN626" s="138" t="s">
        <v>6036</v>
      </c>
      <c r="AO626" s="138" t="s">
        <v>6037</v>
      </c>
      <c r="AP626" s="138" t="s">
        <v>13</v>
      </c>
      <c r="AQ626" s="141">
        <v>4</v>
      </c>
      <c r="AR626" t="s">
        <v>94</v>
      </c>
      <c r="AS626" t="s">
        <v>72</v>
      </c>
    </row>
    <row r="627" spans="1:45" s="138" customFormat="1">
      <c r="A627" s="146" t="s">
        <v>6963</v>
      </c>
      <c r="B627" s="147">
        <v>43735</v>
      </c>
      <c r="C627" s="146" t="s">
        <v>5978</v>
      </c>
      <c r="D627" s="146" t="s">
        <v>5979</v>
      </c>
      <c r="E627" s="146" t="s">
        <v>6964</v>
      </c>
      <c r="F627" s="146" t="s">
        <v>5980</v>
      </c>
      <c r="G627" s="146" t="s">
        <v>6020</v>
      </c>
      <c r="H627" s="146" t="s">
        <v>6021</v>
      </c>
      <c r="I627" s="146" t="s">
        <v>6037</v>
      </c>
      <c r="J627" s="146" t="s">
        <v>5983</v>
      </c>
      <c r="K627" s="146" t="s">
        <v>5984</v>
      </c>
      <c r="L627" s="146" t="s">
        <v>5985</v>
      </c>
      <c r="M627" s="146" t="s">
        <v>5986</v>
      </c>
      <c r="N627" s="146" t="s">
        <v>5983</v>
      </c>
      <c r="O627" s="146" t="s">
        <v>5987</v>
      </c>
      <c r="P627" s="146" t="s">
        <v>6016</v>
      </c>
      <c r="Q627" s="146" t="s">
        <v>6017</v>
      </c>
      <c r="R627" s="146" t="s">
        <v>6001</v>
      </c>
      <c r="S627" s="146" t="s">
        <v>6002</v>
      </c>
      <c r="T627" s="148">
        <v>3</v>
      </c>
      <c r="U627" s="148">
        <v>3</v>
      </c>
      <c r="V627" s="146" t="s">
        <v>5992</v>
      </c>
      <c r="W627" s="146" t="s">
        <v>5992</v>
      </c>
      <c r="X627" s="149">
        <v>313.63600000000002</v>
      </c>
      <c r="Y627" s="149">
        <v>313.63600000000002</v>
      </c>
      <c r="Z627" s="146" t="s">
        <v>5993</v>
      </c>
      <c r="AA627" s="150">
        <v>940.90800000000002</v>
      </c>
      <c r="AB627" s="150">
        <v>0</v>
      </c>
      <c r="AC627" s="150">
        <v>94.090999999999994</v>
      </c>
      <c r="AD627" s="151">
        <v>1034.999</v>
      </c>
      <c r="AE627" s="146" t="s">
        <v>5994</v>
      </c>
      <c r="AF627" s="146" t="s">
        <v>5993</v>
      </c>
      <c r="AG627" s="146" t="s">
        <v>5993</v>
      </c>
      <c r="AH627" s="146" t="s">
        <v>6965</v>
      </c>
      <c r="AI627" s="146" t="s">
        <v>5993</v>
      </c>
      <c r="AJ627" s="146" t="s">
        <v>5995</v>
      </c>
      <c r="AK627" s="146" t="s">
        <v>5996</v>
      </c>
      <c r="AL627" s="146" t="s">
        <v>6000</v>
      </c>
      <c r="AM627" s="138" t="s">
        <v>5993</v>
      </c>
      <c r="AN627" s="138" t="s">
        <v>6036</v>
      </c>
      <c r="AO627" s="138" t="s">
        <v>6037</v>
      </c>
      <c r="AP627" s="138" t="s">
        <v>13</v>
      </c>
      <c r="AQ627" s="141">
        <v>3</v>
      </c>
      <c r="AR627" t="s">
        <v>94</v>
      </c>
      <c r="AS627" t="s">
        <v>72</v>
      </c>
    </row>
    <row r="628" spans="1:45" s="138" customFormat="1">
      <c r="A628" s="146" t="s">
        <v>6963</v>
      </c>
      <c r="B628" s="147">
        <v>43735</v>
      </c>
      <c r="C628" s="146" t="s">
        <v>5978</v>
      </c>
      <c r="D628" s="146" t="s">
        <v>5979</v>
      </c>
      <c r="E628" s="146" t="s">
        <v>6964</v>
      </c>
      <c r="F628" s="146" t="s">
        <v>5980</v>
      </c>
      <c r="G628" s="146" t="s">
        <v>6020</v>
      </c>
      <c r="H628" s="146" t="s">
        <v>6021</v>
      </c>
      <c r="I628" s="146" t="s">
        <v>6037</v>
      </c>
      <c r="J628" s="146" t="s">
        <v>5983</v>
      </c>
      <c r="K628" s="146" t="s">
        <v>5984</v>
      </c>
      <c r="L628" s="146" t="s">
        <v>5985</v>
      </c>
      <c r="M628" s="146" t="s">
        <v>5986</v>
      </c>
      <c r="N628" s="146" t="s">
        <v>5983</v>
      </c>
      <c r="O628" s="146" t="s">
        <v>5987</v>
      </c>
      <c r="P628" s="146" t="s">
        <v>6016</v>
      </c>
      <c r="Q628" s="146" t="s">
        <v>6017</v>
      </c>
      <c r="R628" s="146" t="s">
        <v>6024</v>
      </c>
      <c r="S628" s="146" t="s">
        <v>6025</v>
      </c>
      <c r="T628" s="148">
        <v>1</v>
      </c>
      <c r="U628" s="148">
        <v>1</v>
      </c>
      <c r="V628" s="146" t="s">
        <v>5992</v>
      </c>
      <c r="W628" s="146" t="s">
        <v>5992</v>
      </c>
      <c r="X628" s="149">
        <v>313.63600000000002</v>
      </c>
      <c r="Y628" s="149">
        <v>313.63600000000002</v>
      </c>
      <c r="Z628" s="146" t="s">
        <v>5993</v>
      </c>
      <c r="AA628" s="150">
        <v>313.63600000000002</v>
      </c>
      <c r="AB628" s="150">
        <v>0</v>
      </c>
      <c r="AC628" s="150">
        <v>31.364000000000001</v>
      </c>
      <c r="AD628" s="151">
        <v>345</v>
      </c>
      <c r="AE628" s="146" t="s">
        <v>5994</v>
      </c>
      <c r="AF628" s="146" t="s">
        <v>5993</v>
      </c>
      <c r="AG628" s="146" t="s">
        <v>5993</v>
      </c>
      <c r="AH628" s="146" t="s">
        <v>6965</v>
      </c>
      <c r="AI628" s="146" t="s">
        <v>5993</v>
      </c>
      <c r="AJ628" s="146" t="s">
        <v>5995</v>
      </c>
      <c r="AK628" s="146" t="s">
        <v>5996</v>
      </c>
      <c r="AL628" s="146" t="s">
        <v>6000</v>
      </c>
      <c r="AM628" s="138" t="s">
        <v>5993</v>
      </c>
      <c r="AN628" s="138" t="s">
        <v>6036</v>
      </c>
      <c r="AO628" s="138" t="s">
        <v>6037</v>
      </c>
      <c r="AP628" s="138" t="s">
        <v>13</v>
      </c>
      <c r="AQ628" s="141">
        <v>1</v>
      </c>
      <c r="AR628" t="s">
        <v>94</v>
      </c>
      <c r="AS628" t="s">
        <v>72</v>
      </c>
    </row>
    <row r="629" spans="1:45" s="138" customFormat="1">
      <c r="A629" s="146" t="s">
        <v>6966</v>
      </c>
      <c r="B629" s="147">
        <v>43735</v>
      </c>
      <c r="C629" s="146" t="s">
        <v>5978</v>
      </c>
      <c r="D629" s="146" t="s">
        <v>5979</v>
      </c>
      <c r="E629" s="146" t="s">
        <v>6967</v>
      </c>
      <c r="F629" s="146" t="s">
        <v>5980</v>
      </c>
      <c r="G629" s="146" t="s">
        <v>5981</v>
      </c>
      <c r="H629" s="146" t="s">
        <v>5299</v>
      </c>
      <c r="I629" s="146" t="s">
        <v>5982</v>
      </c>
      <c r="J629" s="146" t="s">
        <v>5983</v>
      </c>
      <c r="K629" s="146" t="s">
        <v>6516</v>
      </c>
      <c r="L629" s="146" t="s">
        <v>6517</v>
      </c>
      <c r="M629" s="146" t="s">
        <v>5986</v>
      </c>
      <c r="N629" s="146" t="s">
        <v>5983</v>
      </c>
      <c r="O629" s="146" t="s">
        <v>5987</v>
      </c>
      <c r="P629" s="146" t="s">
        <v>5988</v>
      </c>
      <c r="Q629" s="146" t="s">
        <v>5989</v>
      </c>
      <c r="R629" s="146" t="s">
        <v>6018</v>
      </c>
      <c r="S629" s="146" t="s">
        <v>6019</v>
      </c>
      <c r="T629" s="148">
        <v>200</v>
      </c>
      <c r="U629" s="148">
        <v>200</v>
      </c>
      <c r="V629" s="146" t="s">
        <v>5992</v>
      </c>
      <c r="W629" s="146" t="s">
        <v>5992</v>
      </c>
      <c r="X629" s="149">
        <v>107.01600000000001</v>
      </c>
      <c r="Y629" s="149">
        <v>107.01600000000001</v>
      </c>
      <c r="Z629" s="146" t="s">
        <v>5993</v>
      </c>
      <c r="AA629" s="150">
        <v>21403.227999999999</v>
      </c>
      <c r="AB629" s="150">
        <v>-6393.1719999999996</v>
      </c>
      <c r="AC629" s="150">
        <v>2140.3229999999999</v>
      </c>
      <c r="AD629" s="151">
        <v>23543.550999999999</v>
      </c>
      <c r="AE629" s="146" t="s">
        <v>5994</v>
      </c>
      <c r="AF629" s="146" t="s">
        <v>5993</v>
      </c>
      <c r="AG629" s="146" t="s">
        <v>5993</v>
      </c>
      <c r="AH629" s="146" t="s">
        <v>6968</v>
      </c>
      <c r="AI629" s="146" t="s">
        <v>5993</v>
      </c>
      <c r="AJ629" s="146" t="s">
        <v>5995</v>
      </c>
      <c r="AK629" s="146" t="s">
        <v>5996</v>
      </c>
      <c r="AL629" s="146" t="s">
        <v>6000</v>
      </c>
      <c r="AM629" s="138" t="s">
        <v>5993</v>
      </c>
      <c r="AN629" s="138" t="s">
        <v>5981</v>
      </c>
      <c r="AO629" s="138" t="s">
        <v>5993</v>
      </c>
      <c r="AP629" s="138" t="s">
        <v>5993</v>
      </c>
      <c r="AQ629" s="141">
        <v>200</v>
      </c>
      <c r="AR629">
        <v>0</v>
      </c>
      <c r="AS629" t="s">
        <v>27</v>
      </c>
    </row>
    <row r="630" spans="1:45" s="138" customFormat="1">
      <c r="A630" s="146" t="s">
        <v>6966</v>
      </c>
      <c r="B630" s="147">
        <v>43735</v>
      </c>
      <c r="C630" s="146" t="s">
        <v>5978</v>
      </c>
      <c r="D630" s="146" t="s">
        <v>5979</v>
      </c>
      <c r="E630" s="146" t="s">
        <v>6967</v>
      </c>
      <c r="F630" s="146" t="s">
        <v>5980</v>
      </c>
      <c r="G630" s="146" t="s">
        <v>5981</v>
      </c>
      <c r="H630" s="146" t="s">
        <v>5299</v>
      </c>
      <c r="I630" s="146" t="s">
        <v>5982</v>
      </c>
      <c r="J630" s="146" t="s">
        <v>5983</v>
      </c>
      <c r="K630" s="146" t="s">
        <v>6516</v>
      </c>
      <c r="L630" s="146" t="s">
        <v>6517</v>
      </c>
      <c r="M630" s="146" t="s">
        <v>5986</v>
      </c>
      <c r="N630" s="146" t="s">
        <v>5983</v>
      </c>
      <c r="O630" s="146" t="s">
        <v>5987</v>
      </c>
      <c r="P630" s="146" t="s">
        <v>5988</v>
      </c>
      <c r="Q630" s="146" t="s">
        <v>5989</v>
      </c>
      <c r="R630" s="146" t="s">
        <v>6044</v>
      </c>
      <c r="S630" s="146" t="s">
        <v>6045</v>
      </c>
      <c r="T630" s="148">
        <v>220</v>
      </c>
      <c r="U630" s="148">
        <v>220</v>
      </c>
      <c r="V630" s="146" t="s">
        <v>5992</v>
      </c>
      <c r="W630" s="146" t="s">
        <v>5992</v>
      </c>
      <c r="X630" s="149">
        <v>185.64</v>
      </c>
      <c r="Y630" s="149">
        <v>185.64</v>
      </c>
      <c r="Z630" s="146" t="s">
        <v>5993</v>
      </c>
      <c r="AA630" s="150">
        <v>40840.800000000003</v>
      </c>
      <c r="AB630" s="150">
        <v>0</v>
      </c>
      <c r="AC630" s="150">
        <v>4084.08</v>
      </c>
      <c r="AD630" s="151">
        <v>44924.88</v>
      </c>
      <c r="AE630" s="146" t="s">
        <v>5994</v>
      </c>
      <c r="AF630" s="146" t="s">
        <v>5993</v>
      </c>
      <c r="AG630" s="146" t="s">
        <v>5993</v>
      </c>
      <c r="AH630" s="146" t="s">
        <v>6968</v>
      </c>
      <c r="AI630" s="146" t="s">
        <v>5993</v>
      </c>
      <c r="AJ630" s="146" t="s">
        <v>5995</v>
      </c>
      <c r="AK630" s="146" t="s">
        <v>5996</v>
      </c>
      <c r="AL630" s="146" t="s">
        <v>6000</v>
      </c>
      <c r="AM630" s="138" t="s">
        <v>5993</v>
      </c>
      <c r="AN630" s="138" t="s">
        <v>5981</v>
      </c>
      <c r="AO630" s="138" t="s">
        <v>5993</v>
      </c>
      <c r="AP630" s="138" t="s">
        <v>5993</v>
      </c>
      <c r="AQ630" s="141">
        <v>220</v>
      </c>
      <c r="AR630">
        <v>0</v>
      </c>
      <c r="AS630" t="s">
        <v>27</v>
      </c>
    </row>
    <row r="631" spans="1:45" s="138" customFormat="1">
      <c r="A631" s="146" t="s">
        <v>6966</v>
      </c>
      <c r="B631" s="147">
        <v>43735</v>
      </c>
      <c r="C631" s="146" t="s">
        <v>5978</v>
      </c>
      <c r="D631" s="146" t="s">
        <v>5979</v>
      </c>
      <c r="E631" s="146" t="s">
        <v>6967</v>
      </c>
      <c r="F631" s="146" t="s">
        <v>5980</v>
      </c>
      <c r="G631" s="146" t="s">
        <v>5981</v>
      </c>
      <c r="H631" s="146" t="s">
        <v>5299</v>
      </c>
      <c r="I631" s="146" t="s">
        <v>5982</v>
      </c>
      <c r="J631" s="146" t="s">
        <v>5983</v>
      </c>
      <c r="K631" s="146" t="s">
        <v>6516</v>
      </c>
      <c r="L631" s="146" t="s">
        <v>6517</v>
      </c>
      <c r="M631" s="146" t="s">
        <v>5986</v>
      </c>
      <c r="N631" s="146" t="s">
        <v>5983</v>
      </c>
      <c r="O631" s="146" t="s">
        <v>5987</v>
      </c>
      <c r="P631" s="146" t="s">
        <v>5988</v>
      </c>
      <c r="Q631" s="146" t="s">
        <v>5989</v>
      </c>
      <c r="R631" s="146" t="s">
        <v>5998</v>
      </c>
      <c r="S631" s="146" t="s">
        <v>5999</v>
      </c>
      <c r="T631" s="148">
        <v>200</v>
      </c>
      <c r="U631" s="148">
        <v>200</v>
      </c>
      <c r="V631" s="146" t="s">
        <v>5992</v>
      </c>
      <c r="W631" s="146" t="s">
        <v>5992</v>
      </c>
      <c r="X631" s="149">
        <v>273</v>
      </c>
      <c r="Y631" s="149">
        <v>273</v>
      </c>
      <c r="Z631" s="146" t="s">
        <v>5993</v>
      </c>
      <c r="AA631" s="150">
        <v>54600</v>
      </c>
      <c r="AB631" s="150">
        <v>0</v>
      </c>
      <c r="AC631" s="150">
        <v>5460</v>
      </c>
      <c r="AD631" s="151">
        <v>60060</v>
      </c>
      <c r="AE631" s="146" t="s">
        <v>5994</v>
      </c>
      <c r="AF631" s="146" t="s">
        <v>5993</v>
      </c>
      <c r="AG631" s="146" t="s">
        <v>5993</v>
      </c>
      <c r="AH631" s="146" t="s">
        <v>6968</v>
      </c>
      <c r="AI631" s="146" t="s">
        <v>5993</v>
      </c>
      <c r="AJ631" s="146" t="s">
        <v>5995</v>
      </c>
      <c r="AK631" s="146" t="s">
        <v>5996</v>
      </c>
      <c r="AL631" s="146" t="s">
        <v>6000</v>
      </c>
      <c r="AM631" s="138" t="s">
        <v>5993</v>
      </c>
      <c r="AN631" s="138" t="s">
        <v>5981</v>
      </c>
      <c r="AO631" s="138" t="s">
        <v>5993</v>
      </c>
      <c r="AP631" s="138" t="s">
        <v>5993</v>
      </c>
      <c r="AQ631" s="141">
        <v>200</v>
      </c>
      <c r="AR631">
        <v>0</v>
      </c>
      <c r="AS631" t="s">
        <v>27</v>
      </c>
    </row>
    <row r="632" spans="1:45" s="138" customFormat="1">
      <c r="A632" s="146" t="s">
        <v>6966</v>
      </c>
      <c r="B632" s="147">
        <v>43735</v>
      </c>
      <c r="C632" s="146" t="s">
        <v>5978</v>
      </c>
      <c r="D632" s="146" t="s">
        <v>5979</v>
      </c>
      <c r="E632" s="146" t="s">
        <v>6967</v>
      </c>
      <c r="F632" s="146" t="s">
        <v>5980</v>
      </c>
      <c r="G632" s="146" t="s">
        <v>5981</v>
      </c>
      <c r="H632" s="146" t="s">
        <v>5299</v>
      </c>
      <c r="I632" s="146" t="s">
        <v>5982</v>
      </c>
      <c r="J632" s="146" t="s">
        <v>5983</v>
      </c>
      <c r="K632" s="146" t="s">
        <v>6516</v>
      </c>
      <c r="L632" s="146" t="s">
        <v>6517</v>
      </c>
      <c r="M632" s="146" t="s">
        <v>5986</v>
      </c>
      <c r="N632" s="146" t="s">
        <v>5983</v>
      </c>
      <c r="O632" s="146" t="s">
        <v>5987</v>
      </c>
      <c r="P632" s="146" t="s">
        <v>5988</v>
      </c>
      <c r="Q632" s="146" t="s">
        <v>5989</v>
      </c>
      <c r="R632" s="146" t="s">
        <v>6001</v>
      </c>
      <c r="S632" s="146" t="s">
        <v>6002</v>
      </c>
      <c r="T632" s="148">
        <v>200</v>
      </c>
      <c r="U632" s="148">
        <v>200</v>
      </c>
      <c r="V632" s="146" t="s">
        <v>5992</v>
      </c>
      <c r="W632" s="146" t="s">
        <v>5992</v>
      </c>
      <c r="X632" s="149">
        <v>273</v>
      </c>
      <c r="Y632" s="149">
        <v>273</v>
      </c>
      <c r="Z632" s="146" t="s">
        <v>5993</v>
      </c>
      <c r="AA632" s="150">
        <v>54600</v>
      </c>
      <c r="AB632" s="150">
        <v>0</v>
      </c>
      <c r="AC632" s="150">
        <v>5460</v>
      </c>
      <c r="AD632" s="151">
        <v>60060</v>
      </c>
      <c r="AE632" s="146" t="s">
        <v>5994</v>
      </c>
      <c r="AF632" s="146" t="s">
        <v>5993</v>
      </c>
      <c r="AG632" s="146" t="s">
        <v>5993</v>
      </c>
      <c r="AH632" s="146" t="s">
        <v>6968</v>
      </c>
      <c r="AI632" s="146" t="s">
        <v>5993</v>
      </c>
      <c r="AJ632" s="146" t="s">
        <v>5995</v>
      </c>
      <c r="AK632" s="146" t="s">
        <v>5996</v>
      </c>
      <c r="AL632" s="146" t="s">
        <v>6000</v>
      </c>
      <c r="AM632" s="138" t="s">
        <v>5993</v>
      </c>
      <c r="AN632" s="138" t="s">
        <v>5981</v>
      </c>
      <c r="AO632" s="138" t="s">
        <v>5993</v>
      </c>
      <c r="AP632" s="138" t="s">
        <v>5993</v>
      </c>
      <c r="AQ632" s="141">
        <v>200</v>
      </c>
      <c r="AR632">
        <v>0</v>
      </c>
      <c r="AS632" t="s">
        <v>27</v>
      </c>
    </row>
    <row r="633" spans="1:45" s="138" customFormat="1">
      <c r="A633" s="146" t="s">
        <v>6969</v>
      </c>
      <c r="B633" s="147">
        <v>43735</v>
      </c>
      <c r="C633" s="146" t="s">
        <v>5978</v>
      </c>
      <c r="D633" s="146" t="s">
        <v>5979</v>
      </c>
      <c r="E633" s="146" t="s">
        <v>6970</v>
      </c>
      <c r="F633" s="146" t="s">
        <v>5980</v>
      </c>
      <c r="G633" s="146" t="s">
        <v>5981</v>
      </c>
      <c r="H633" s="146" t="s">
        <v>5299</v>
      </c>
      <c r="I633" s="146" t="s">
        <v>5982</v>
      </c>
      <c r="J633" s="146" t="s">
        <v>5983</v>
      </c>
      <c r="K633" s="146" t="s">
        <v>6516</v>
      </c>
      <c r="L633" s="146" t="s">
        <v>6517</v>
      </c>
      <c r="M633" s="146" t="s">
        <v>5986</v>
      </c>
      <c r="N633" s="146" t="s">
        <v>5983</v>
      </c>
      <c r="O633" s="146" t="s">
        <v>5987</v>
      </c>
      <c r="P633" s="146" t="s">
        <v>5988</v>
      </c>
      <c r="Q633" s="146" t="s">
        <v>5989</v>
      </c>
      <c r="R633" s="146" t="s">
        <v>6008</v>
      </c>
      <c r="S633" s="146" t="s">
        <v>6009</v>
      </c>
      <c r="T633" s="148">
        <v>120</v>
      </c>
      <c r="U633" s="148">
        <v>120</v>
      </c>
      <c r="V633" s="146" t="s">
        <v>5992</v>
      </c>
      <c r="W633" s="146" t="s">
        <v>5992</v>
      </c>
      <c r="X633" s="149">
        <v>309.39999999999998</v>
      </c>
      <c r="Y633" s="149">
        <v>309.39999999999998</v>
      </c>
      <c r="Z633" s="146" t="s">
        <v>5993</v>
      </c>
      <c r="AA633" s="150">
        <v>37128</v>
      </c>
      <c r="AB633" s="150">
        <v>0</v>
      </c>
      <c r="AC633" s="150">
        <v>3712.8</v>
      </c>
      <c r="AD633" s="151">
        <v>40840.800000000003</v>
      </c>
      <c r="AE633" s="146" t="s">
        <v>5994</v>
      </c>
      <c r="AF633" s="146" t="s">
        <v>5993</v>
      </c>
      <c r="AG633" s="146" t="s">
        <v>5993</v>
      </c>
      <c r="AH633" s="146" t="s">
        <v>6971</v>
      </c>
      <c r="AI633" s="146" t="s">
        <v>5993</v>
      </c>
      <c r="AJ633" s="146" t="s">
        <v>5995</v>
      </c>
      <c r="AK633" s="146" t="s">
        <v>5996</v>
      </c>
      <c r="AL633" s="146" t="s">
        <v>6000</v>
      </c>
      <c r="AM633" s="138" t="s">
        <v>5993</v>
      </c>
      <c r="AN633" s="138" t="s">
        <v>5981</v>
      </c>
      <c r="AO633" s="138" t="s">
        <v>5993</v>
      </c>
      <c r="AP633" s="138" t="s">
        <v>5993</v>
      </c>
      <c r="AQ633" s="141">
        <v>120</v>
      </c>
      <c r="AR633">
        <v>0</v>
      </c>
      <c r="AS633" t="s">
        <v>27</v>
      </c>
    </row>
    <row r="634" spans="1:45" s="138" customFormat="1">
      <c r="A634" s="146" t="s">
        <v>6969</v>
      </c>
      <c r="B634" s="147">
        <v>43735</v>
      </c>
      <c r="C634" s="146" t="s">
        <v>5978</v>
      </c>
      <c r="D634" s="146" t="s">
        <v>5979</v>
      </c>
      <c r="E634" s="146" t="s">
        <v>6970</v>
      </c>
      <c r="F634" s="146" t="s">
        <v>5980</v>
      </c>
      <c r="G634" s="146" t="s">
        <v>5981</v>
      </c>
      <c r="H634" s="146" t="s">
        <v>5299</v>
      </c>
      <c r="I634" s="146" t="s">
        <v>5982</v>
      </c>
      <c r="J634" s="146" t="s">
        <v>5983</v>
      </c>
      <c r="K634" s="146" t="s">
        <v>6516</v>
      </c>
      <c r="L634" s="146" t="s">
        <v>6517</v>
      </c>
      <c r="M634" s="146" t="s">
        <v>5986</v>
      </c>
      <c r="N634" s="146" t="s">
        <v>5983</v>
      </c>
      <c r="O634" s="146" t="s">
        <v>5987</v>
      </c>
      <c r="P634" s="146" t="s">
        <v>5988</v>
      </c>
      <c r="Q634" s="146" t="s">
        <v>5989</v>
      </c>
      <c r="R634" s="146" t="s">
        <v>5990</v>
      </c>
      <c r="S634" s="146" t="s">
        <v>5991</v>
      </c>
      <c r="T634" s="148">
        <v>400</v>
      </c>
      <c r="U634" s="148">
        <v>400</v>
      </c>
      <c r="V634" s="146" t="s">
        <v>5992</v>
      </c>
      <c r="W634" s="146" t="s">
        <v>5992</v>
      </c>
      <c r="X634" s="149">
        <v>185.64</v>
      </c>
      <c r="Y634" s="149">
        <v>185.64</v>
      </c>
      <c r="Z634" s="146" t="s">
        <v>5993</v>
      </c>
      <c r="AA634" s="150">
        <v>74256</v>
      </c>
      <c r="AB634" s="150">
        <v>0</v>
      </c>
      <c r="AC634" s="150">
        <v>7425.6</v>
      </c>
      <c r="AD634" s="151">
        <v>81681.600000000006</v>
      </c>
      <c r="AE634" s="146" t="s">
        <v>5994</v>
      </c>
      <c r="AF634" s="146" t="s">
        <v>5993</v>
      </c>
      <c r="AG634" s="146" t="s">
        <v>5993</v>
      </c>
      <c r="AH634" s="146" t="s">
        <v>6971</v>
      </c>
      <c r="AI634" s="146" t="s">
        <v>5993</v>
      </c>
      <c r="AJ634" s="146" t="s">
        <v>5995</v>
      </c>
      <c r="AK634" s="146" t="s">
        <v>5996</v>
      </c>
      <c r="AL634" s="146" t="s">
        <v>6000</v>
      </c>
      <c r="AM634" s="138" t="s">
        <v>5993</v>
      </c>
      <c r="AN634" s="138" t="s">
        <v>5981</v>
      </c>
      <c r="AO634" s="138" t="s">
        <v>5993</v>
      </c>
      <c r="AP634" s="138" t="s">
        <v>5993</v>
      </c>
      <c r="AQ634" s="141">
        <v>400</v>
      </c>
      <c r="AR634">
        <v>0</v>
      </c>
      <c r="AS634" t="s">
        <v>27</v>
      </c>
    </row>
    <row r="635" spans="1:45" s="138" customFormat="1">
      <c r="A635" s="146" t="s">
        <v>6969</v>
      </c>
      <c r="B635" s="147">
        <v>43735</v>
      </c>
      <c r="C635" s="146" t="s">
        <v>5978</v>
      </c>
      <c r="D635" s="146" t="s">
        <v>5979</v>
      </c>
      <c r="E635" s="146" t="s">
        <v>6970</v>
      </c>
      <c r="F635" s="146" t="s">
        <v>5980</v>
      </c>
      <c r="G635" s="146" t="s">
        <v>5981</v>
      </c>
      <c r="H635" s="146" t="s">
        <v>5299</v>
      </c>
      <c r="I635" s="146" t="s">
        <v>5982</v>
      </c>
      <c r="J635" s="146" t="s">
        <v>5983</v>
      </c>
      <c r="K635" s="146" t="s">
        <v>6516</v>
      </c>
      <c r="L635" s="146" t="s">
        <v>6517</v>
      </c>
      <c r="M635" s="146" t="s">
        <v>5986</v>
      </c>
      <c r="N635" s="146" t="s">
        <v>5983</v>
      </c>
      <c r="O635" s="146" t="s">
        <v>5987</v>
      </c>
      <c r="P635" s="146" t="s">
        <v>5988</v>
      </c>
      <c r="Q635" s="146" t="s">
        <v>5989</v>
      </c>
      <c r="R635" s="146" t="s">
        <v>6001</v>
      </c>
      <c r="S635" s="146" t="s">
        <v>6002</v>
      </c>
      <c r="T635" s="148">
        <v>35</v>
      </c>
      <c r="U635" s="148">
        <v>35</v>
      </c>
      <c r="V635" s="146" t="s">
        <v>5992</v>
      </c>
      <c r="W635" s="146" t="s">
        <v>5992</v>
      </c>
      <c r="X635" s="149">
        <v>273</v>
      </c>
      <c r="Y635" s="149">
        <v>273</v>
      </c>
      <c r="Z635" s="146" t="s">
        <v>5993</v>
      </c>
      <c r="AA635" s="150">
        <v>9555</v>
      </c>
      <c r="AB635" s="150">
        <v>0</v>
      </c>
      <c r="AC635" s="150">
        <v>955.5</v>
      </c>
      <c r="AD635" s="151">
        <v>10510.5</v>
      </c>
      <c r="AE635" s="146" t="s">
        <v>5994</v>
      </c>
      <c r="AF635" s="146" t="s">
        <v>5993</v>
      </c>
      <c r="AG635" s="146" t="s">
        <v>5993</v>
      </c>
      <c r="AH635" s="146" t="s">
        <v>6971</v>
      </c>
      <c r="AI635" s="146" t="s">
        <v>5993</v>
      </c>
      <c r="AJ635" s="146" t="s">
        <v>5995</v>
      </c>
      <c r="AK635" s="146" t="s">
        <v>5996</v>
      </c>
      <c r="AL635" s="146" t="s">
        <v>6000</v>
      </c>
      <c r="AM635" s="138" t="s">
        <v>5993</v>
      </c>
      <c r="AN635" s="138" t="s">
        <v>5981</v>
      </c>
      <c r="AO635" s="138" t="s">
        <v>5993</v>
      </c>
      <c r="AP635" s="138" t="s">
        <v>5993</v>
      </c>
      <c r="AQ635" s="141">
        <v>35</v>
      </c>
      <c r="AR635">
        <v>0</v>
      </c>
      <c r="AS635" t="s">
        <v>27</v>
      </c>
    </row>
    <row r="636" spans="1:45" s="138" customFormat="1">
      <c r="A636" s="146" t="s">
        <v>6969</v>
      </c>
      <c r="B636" s="147">
        <v>43735</v>
      </c>
      <c r="C636" s="146" t="s">
        <v>5978</v>
      </c>
      <c r="D636" s="146" t="s">
        <v>5979</v>
      </c>
      <c r="E636" s="146" t="s">
        <v>6970</v>
      </c>
      <c r="F636" s="146" t="s">
        <v>5980</v>
      </c>
      <c r="G636" s="146" t="s">
        <v>5981</v>
      </c>
      <c r="H636" s="146" t="s">
        <v>5299</v>
      </c>
      <c r="I636" s="146" t="s">
        <v>5982</v>
      </c>
      <c r="J636" s="146" t="s">
        <v>5983</v>
      </c>
      <c r="K636" s="146" t="s">
        <v>6516</v>
      </c>
      <c r="L636" s="146" t="s">
        <v>6517</v>
      </c>
      <c r="M636" s="146" t="s">
        <v>5986</v>
      </c>
      <c r="N636" s="146" t="s">
        <v>5983</v>
      </c>
      <c r="O636" s="146" t="s">
        <v>5987</v>
      </c>
      <c r="P636" s="146" t="s">
        <v>5988</v>
      </c>
      <c r="Q636" s="146" t="s">
        <v>5989</v>
      </c>
      <c r="R636" s="146" t="s">
        <v>6024</v>
      </c>
      <c r="S636" s="146" t="s">
        <v>6025</v>
      </c>
      <c r="T636" s="148">
        <v>50</v>
      </c>
      <c r="U636" s="148">
        <v>50</v>
      </c>
      <c r="V636" s="146" t="s">
        <v>5992</v>
      </c>
      <c r="W636" s="146" t="s">
        <v>5992</v>
      </c>
      <c r="X636" s="149">
        <v>273</v>
      </c>
      <c r="Y636" s="149">
        <v>273</v>
      </c>
      <c r="Z636" s="146" t="s">
        <v>5993</v>
      </c>
      <c r="AA636" s="150">
        <v>13650</v>
      </c>
      <c r="AB636" s="150">
        <v>0</v>
      </c>
      <c r="AC636" s="150">
        <v>1365</v>
      </c>
      <c r="AD636" s="151">
        <v>15015</v>
      </c>
      <c r="AE636" s="146" t="s">
        <v>5994</v>
      </c>
      <c r="AF636" s="146" t="s">
        <v>5993</v>
      </c>
      <c r="AG636" s="146" t="s">
        <v>5993</v>
      </c>
      <c r="AH636" s="146" t="s">
        <v>6971</v>
      </c>
      <c r="AI636" s="146" t="s">
        <v>5993</v>
      </c>
      <c r="AJ636" s="146" t="s">
        <v>5995</v>
      </c>
      <c r="AK636" s="146" t="s">
        <v>5996</v>
      </c>
      <c r="AL636" s="146" t="s">
        <v>6000</v>
      </c>
      <c r="AM636" s="138" t="s">
        <v>5993</v>
      </c>
      <c r="AN636" s="138" t="s">
        <v>5981</v>
      </c>
      <c r="AO636" s="138" t="s">
        <v>5993</v>
      </c>
      <c r="AP636" s="138" t="s">
        <v>5993</v>
      </c>
      <c r="AQ636" s="141">
        <v>50</v>
      </c>
      <c r="AR636">
        <v>0</v>
      </c>
      <c r="AS636" t="s">
        <v>27</v>
      </c>
    </row>
    <row r="637" spans="1:45" s="138" customFormat="1">
      <c r="A637" s="146" t="s">
        <v>6972</v>
      </c>
      <c r="B637" s="147">
        <v>43738</v>
      </c>
      <c r="C637" s="146" t="s">
        <v>5978</v>
      </c>
      <c r="D637" s="146" t="s">
        <v>5979</v>
      </c>
      <c r="E637" s="146" t="s">
        <v>6973</v>
      </c>
      <c r="F637" s="146" t="s">
        <v>5980</v>
      </c>
      <c r="G637" s="146" t="s">
        <v>5981</v>
      </c>
      <c r="H637" s="146" t="s">
        <v>5299</v>
      </c>
      <c r="I637" s="146" t="s">
        <v>5982</v>
      </c>
      <c r="J637" s="146" t="s">
        <v>5983</v>
      </c>
      <c r="K637" s="146" t="s">
        <v>6516</v>
      </c>
      <c r="L637" s="146" t="s">
        <v>6517</v>
      </c>
      <c r="M637" s="146" t="s">
        <v>5986</v>
      </c>
      <c r="N637" s="146" t="s">
        <v>5983</v>
      </c>
      <c r="O637" s="146" t="s">
        <v>5987</v>
      </c>
      <c r="P637" s="146" t="s">
        <v>5988</v>
      </c>
      <c r="Q637" s="146" t="s">
        <v>5989</v>
      </c>
      <c r="R637" s="146" t="s">
        <v>6018</v>
      </c>
      <c r="S637" s="146" t="s">
        <v>6019</v>
      </c>
      <c r="T637" s="148">
        <v>750</v>
      </c>
      <c r="U637" s="148">
        <v>750</v>
      </c>
      <c r="V637" s="146" t="s">
        <v>5992</v>
      </c>
      <c r="W637" s="146" t="s">
        <v>5992</v>
      </c>
      <c r="X637" s="149">
        <v>138.982</v>
      </c>
      <c r="Y637" s="149">
        <v>138.982</v>
      </c>
      <c r="Z637" s="146" t="s">
        <v>5993</v>
      </c>
      <c r="AA637" s="150">
        <v>104236.5</v>
      </c>
      <c r="AB637" s="150">
        <v>0</v>
      </c>
      <c r="AC637" s="150">
        <v>10423.65</v>
      </c>
      <c r="AD637" s="151">
        <v>114660.15</v>
      </c>
      <c r="AE637" s="146" t="s">
        <v>5994</v>
      </c>
      <c r="AF637" s="146" t="s">
        <v>5993</v>
      </c>
      <c r="AG637" s="146" t="s">
        <v>5993</v>
      </c>
      <c r="AH637" s="146" t="s">
        <v>6974</v>
      </c>
      <c r="AI637" s="146" t="s">
        <v>5993</v>
      </c>
      <c r="AJ637" s="146" t="s">
        <v>5995</v>
      </c>
      <c r="AK637" s="146" t="s">
        <v>5996</v>
      </c>
      <c r="AL637" s="146" t="s">
        <v>6000</v>
      </c>
      <c r="AM637" s="138" t="s">
        <v>5993</v>
      </c>
      <c r="AN637" s="138" t="s">
        <v>5981</v>
      </c>
      <c r="AO637" s="138" t="s">
        <v>5993</v>
      </c>
      <c r="AP637" s="138" t="s">
        <v>5993</v>
      </c>
      <c r="AQ637" s="141">
        <v>750</v>
      </c>
      <c r="AR637">
        <v>0</v>
      </c>
      <c r="AS637" t="s">
        <v>27</v>
      </c>
    </row>
    <row r="638" spans="1:45" s="138" customFormat="1">
      <c r="A638" s="146" t="s">
        <v>6972</v>
      </c>
      <c r="B638" s="147">
        <v>43738</v>
      </c>
      <c r="C638" s="146" t="s">
        <v>5978</v>
      </c>
      <c r="D638" s="146" t="s">
        <v>5979</v>
      </c>
      <c r="E638" s="146" t="s">
        <v>6973</v>
      </c>
      <c r="F638" s="146" t="s">
        <v>5980</v>
      </c>
      <c r="G638" s="146" t="s">
        <v>5981</v>
      </c>
      <c r="H638" s="146" t="s">
        <v>5299</v>
      </c>
      <c r="I638" s="146" t="s">
        <v>5982</v>
      </c>
      <c r="J638" s="146" t="s">
        <v>5983</v>
      </c>
      <c r="K638" s="146" t="s">
        <v>6516</v>
      </c>
      <c r="L638" s="146" t="s">
        <v>6517</v>
      </c>
      <c r="M638" s="146" t="s">
        <v>5986</v>
      </c>
      <c r="N638" s="146" t="s">
        <v>5983</v>
      </c>
      <c r="O638" s="146" t="s">
        <v>5987</v>
      </c>
      <c r="P638" s="146" t="s">
        <v>5988</v>
      </c>
      <c r="Q638" s="146" t="s">
        <v>5989</v>
      </c>
      <c r="R638" s="146" t="s">
        <v>6008</v>
      </c>
      <c r="S638" s="146" t="s">
        <v>6009</v>
      </c>
      <c r="T638" s="148">
        <v>100</v>
      </c>
      <c r="U638" s="148">
        <v>100</v>
      </c>
      <c r="V638" s="146" t="s">
        <v>5992</v>
      </c>
      <c r="W638" s="146" t="s">
        <v>5992</v>
      </c>
      <c r="X638" s="149">
        <v>309.39999999999998</v>
      </c>
      <c r="Y638" s="149">
        <v>309.39999999999998</v>
      </c>
      <c r="Z638" s="146" t="s">
        <v>5993</v>
      </c>
      <c r="AA638" s="150">
        <v>30940</v>
      </c>
      <c r="AB638" s="150">
        <v>0</v>
      </c>
      <c r="AC638" s="150">
        <v>3094</v>
      </c>
      <c r="AD638" s="151">
        <v>34034</v>
      </c>
      <c r="AE638" s="146" t="s">
        <v>5994</v>
      </c>
      <c r="AF638" s="146" t="s">
        <v>5993</v>
      </c>
      <c r="AG638" s="146" t="s">
        <v>5993</v>
      </c>
      <c r="AH638" s="146" t="s">
        <v>6974</v>
      </c>
      <c r="AI638" s="146" t="s">
        <v>5993</v>
      </c>
      <c r="AJ638" s="146" t="s">
        <v>5995</v>
      </c>
      <c r="AK638" s="146" t="s">
        <v>5996</v>
      </c>
      <c r="AL638" s="146" t="s">
        <v>6000</v>
      </c>
      <c r="AM638" s="138" t="s">
        <v>5993</v>
      </c>
      <c r="AN638" s="138" t="s">
        <v>5981</v>
      </c>
      <c r="AO638" s="138" t="s">
        <v>5993</v>
      </c>
      <c r="AP638" s="138" t="s">
        <v>5993</v>
      </c>
      <c r="AQ638" s="141">
        <v>100</v>
      </c>
      <c r="AR638">
        <v>0</v>
      </c>
      <c r="AS638" t="s">
        <v>27</v>
      </c>
    </row>
    <row r="639" spans="1:45" s="138" customFormat="1">
      <c r="A639" s="146" t="s">
        <v>6972</v>
      </c>
      <c r="B639" s="147">
        <v>43738</v>
      </c>
      <c r="C639" s="146" t="s">
        <v>5978</v>
      </c>
      <c r="D639" s="146" t="s">
        <v>5979</v>
      </c>
      <c r="E639" s="146" t="s">
        <v>6973</v>
      </c>
      <c r="F639" s="146" t="s">
        <v>5980</v>
      </c>
      <c r="G639" s="146" t="s">
        <v>5981</v>
      </c>
      <c r="H639" s="146" t="s">
        <v>5299</v>
      </c>
      <c r="I639" s="146" t="s">
        <v>5982</v>
      </c>
      <c r="J639" s="146" t="s">
        <v>5983</v>
      </c>
      <c r="K639" s="146" t="s">
        <v>6516</v>
      </c>
      <c r="L639" s="146" t="s">
        <v>6517</v>
      </c>
      <c r="M639" s="146" t="s">
        <v>5986</v>
      </c>
      <c r="N639" s="146" t="s">
        <v>5983</v>
      </c>
      <c r="O639" s="146" t="s">
        <v>5987</v>
      </c>
      <c r="P639" s="146" t="s">
        <v>5988</v>
      </c>
      <c r="Q639" s="146" t="s">
        <v>5989</v>
      </c>
      <c r="R639" s="146" t="s">
        <v>6001</v>
      </c>
      <c r="S639" s="146" t="s">
        <v>6002</v>
      </c>
      <c r="T639" s="148">
        <v>15</v>
      </c>
      <c r="U639" s="148">
        <v>15</v>
      </c>
      <c r="V639" s="146" t="s">
        <v>5992</v>
      </c>
      <c r="W639" s="146" t="s">
        <v>5992</v>
      </c>
      <c r="X639" s="149">
        <v>273</v>
      </c>
      <c r="Y639" s="149">
        <v>273</v>
      </c>
      <c r="Z639" s="146" t="s">
        <v>5993</v>
      </c>
      <c r="AA639" s="150">
        <v>4095</v>
      </c>
      <c r="AB639" s="150">
        <v>0</v>
      </c>
      <c r="AC639" s="150">
        <v>409.5</v>
      </c>
      <c r="AD639" s="151">
        <v>4504.5</v>
      </c>
      <c r="AE639" s="146" t="s">
        <v>5994</v>
      </c>
      <c r="AF639" s="146" t="s">
        <v>5993</v>
      </c>
      <c r="AG639" s="146" t="s">
        <v>5993</v>
      </c>
      <c r="AH639" s="146" t="s">
        <v>6974</v>
      </c>
      <c r="AI639" s="146" t="s">
        <v>5993</v>
      </c>
      <c r="AJ639" s="146" t="s">
        <v>5995</v>
      </c>
      <c r="AK639" s="146" t="s">
        <v>5996</v>
      </c>
      <c r="AL639" s="146" t="s">
        <v>6000</v>
      </c>
      <c r="AM639" s="138" t="s">
        <v>5993</v>
      </c>
      <c r="AN639" s="138" t="s">
        <v>5981</v>
      </c>
      <c r="AO639" s="138" t="s">
        <v>5993</v>
      </c>
      <c r="AP639" s="138" t="s">
        <v>5993</v>
      </c>
      <c r="AQ639" s="141">
        <v>15</v>
      </c>
      <c r="AR639">
        <v>0</v>
      </c>
      <c r="AS639" t="s">
        <v>27</v>
      </c>
    </row>
    <row r="640" spans="1:45" s="138" customFormat="1">
      <c r="A640" s="146" t="s">
        <v>6975</v>
      </c>
      <c r="B640" s="147">
        <v>43738</v>
      </c>
      <c r="C640" s="146" t="s">
        <v>5978</v>
      </c>
      <c r="D640" s="146" t="s">
        <v>5979</v>
      </c>
      <c r="E640" s="146" t="s">
        <v>6976</v>
      </c>
      <c r="F640" s="146" t="s">
        <v>5980</v>
      </c>
      <c r="G640" s="146" t="s">
        <v>6020</v>
      </c>
      <c r="H640" s="146" t="s">
        <v>6021</v>
      </c>
      <c r="I640" s="146" t="s">
        <v>6033</v>
      </c>
      <c r="J640" s="146" t="s">
        <v>5983</v>
      </c>
      <c r="K640" s="146" t="s">
        <v>5984</v>
      </c>
      <c r="L640" s="146" t="s">
        <v>5985</v>
      </c>
      <c r="M640" s="146" t="s">
        <v>5986</v>
      </c>
      <c r="N640" s="146" t="s">
        <v>5983</v>
      </c>
      <c r="O640" s="146" t="s">
        <v>5987</v>
      </c>
      <c r="P640" s="146" t="s">
        <v>6016</v>
      </c>
      <c r="Q640" s="146" t="s">
        <v>6017</v>
      </c>
      <c r="R640" s="146" t="s">
        <v>6018</v>
      </c>
      <c r="S640" s="146" t="s">
        <v>6019</v>
      </c>
      <c r="T640" s="148">
        <v>2</v>
      </c>
      <c r="U640" s="148">
        <v>2</v>
      </c>
      <c r="V640" s="146" t="s">
        <v>5992</v>
      </c>
      <c r="W640" s="146" t="s">
        <v>5992</v>
      </c>
      <c r="X640" s="149">
        <v>155.45500000000001</v>
      </c>
      <c r="Y640" s="149">
        <v>155.45500000000001</v>
      </c>
      <c r="Z640" s="146" t="s">
        <v>5993</v>
      </c>
      <c r="AA640" s="150">
        <v>310.91000000000003</v>
      </c>
      <c r="AB640" s="150">
        <v>0</v>
      </c>
      <c r="AC640" s="150">
        <v>31.091000000000001</v>
      </c>
      <c r="AD640" s="151">
        <v>342.00099999999998</v>
      </c>
      <c r="AE640" s="146" t="s">
        <v>5994</v>
      </c>
      <c r="AF640" s="146" t="s">
        <v>5993</v>
      </c>
      <c r="AG640" s="146" t="s">
        <v>5993</v>
      </c>
      <c r="AH640" s="146" t="s">
        <v>6977</v>
      </c>
      <c r="AI640" s="146" t="s">
        <v>5993</v>
      </c>
      <c r="AJ640" s="146" t="s">
        <v>5995</v>
      </c>
      <c r="AK640" s="146" t="s">
        <v>5996</v>
      </c>
      <c r="AL640" s="146" t="s">
        <v>6000</v>
      </c>
      <c r="AM640" s="138" t="s">
        <v>5993</v>
      </c>
      <c r="AN640" s="138" t="s">
        <v>6032</v>
      </c>
      <c r="AO640" s="138" t="s">
        <v>6033</v>
      </c>
      <c r="AP640" s="138" t="s">
        <v>13</v>
      </c>
      <c r="AQ640" s="141">
        <v>2</v>
      </c>
      <c r="AR640" t="s">
        <v>94</v>
      </c>
      <c r="AS640" t="s">
        <v>72</v>
      </c>
    </row>
    <row r="641" spans="1:45" s="138" customFormat="1">
      <c r="A641" s="146" t="s">
        <v>6975</v>
      </c>
      <c r="B641" s="147">
        <v>43738</v>
      </c>
      <c r="C641" s="146" t="s">
        <v>5978</v>
      </c>
      <c r="D641" s="146" t="s">
        <v>5979</v>
      </c>
      <c r="E641" s="146" t="s">
        <v>6976</v>
      </c>
      <c r="F641" s="146" t="s">
        <v>5980</v>
      </c>
      <c r="G641" s="146" t="s">
        <v>6020</v>
      </c>
      <c r="H641" s="146" t="s">
        <v>6021</v>
      </c>
      <c r="I641" s="146" t="s">
        <v>6033</v>
      </c>
      <c r="J641" s="146" t="s">
        <v>5983</v>
      </c>
      <c r="K641" s="146" t="s">
        <v>5984</v>
      </c>
      <c r="L641" s="146" t="s">
        <v>5985</v>
      </c>
      <c r="M641" s="146" t="s">
        <v>5986</v>
      </c>
      <c r="N641" s="146" t="s">
        <v>5983</v>
      </c>
      <c r="O641" s="146" t="s">
        <v>5987</v>
      </c>
      <c r="P641" s="146" t="s">
        <v>6016</v>
      </c>
      <c r="Q641" s="146" t="s">
        <v>6017</v>
      </c>
      <c r="R641" s="146" t="s">
        <v>6008</v>
      </c>
      <c r="S641" s="146" t="s">
        <v>6009</v>
      </c>
      <c r="T641" s="148">
        <v>2</v>
      </c>
      <c r="U641" s="148">
        <v>2</v>
      </c>
      <c r="V641" s="146" t="s">
        <v>5992</v>
      </c>
      <c r="W641" s="146" t="s">
        <v>5992</v>
      </c>
      <c r="X641" s="149">
        <v>355.45499999999998</v>
      </c>
      <c r="Y641" s="149">
        <v>355.45499999999998</v>
      </c>
      <c r="Z641" s="146" t="s">
        <v>5993</v>
      </c>
      <c r="AA641" s="150">
        <v>710.91</v>
      </c>
      <c r="AB641" s="150">
        <v>0</v>
      </c>
      <c r="AC641" s="150">
        <v>71.090999999999994</v>
      </c>
      <c r="AD641" s="151">
        <v>782.00099999999998</v>
      </c>
      <c r="AE641" s="146" t="s">
        <v>5994</v>
      </c>
      <c r="AF641" s="146" t="s">
        <v>5993</v>
      </c>
      <c r="AG641" s="146" t="s">
        <v>5993</v>
      </c>
      <c r="AH641" s="146" t="s">
        <v>6977</v>
      </c>
      <c r="AI641" s="146" t="s">
        <v>5993</v>
      </c>
      <c r="AJ641" s="146" t="s">
        <v>5995</v>
      </c>
      <c r="AK641" s="146" t="s">
        <v>5996</v>
      </c>
      <c r="AL641" s="146" t="s">
        <v>6000</v>
      </c>
      <c r="AM641" s="138" t="s">
        <v>5993</v>
      </c>
      <c r="AN641" s="138" t="s">
        <v>6032</v>
      </c>
      <c r="AO641" s="138" t="s">
        <v>6033</v>
      </c>
      <c r="AP641" s="138" t="s">
        <v>13</v>
      </c>
      <c r="AQ641" s="141">
        <v>2</v>
      </c>
      <c r="AR641" t="s">
        <v>94</v>
      </c>
      <c r="AS641" t="s">
        <v>72</v>
      </c>
    </row>
    <row r="642" spans="1:45" s="138" customFormat="1">
      <c r="A642" s="146" t="s">
        <v>6975</v>
      </c>
      <c r="B642" s="147">
        <v>43738</v>
      </c>
      <c r="C642" s="146" t="s">
        <v>5978</v>
      </c>
      <c r="D642" s="146" t="s">
        <v>5979</v>
      </c>
      <c r="E642" s="146" t="s">
        <v>6976</v>
      </c>
      <c r="F642" s="146" t="s">
        <v>5980</v>
      </c>
      <c r="G642" s="146" t="s">
        <v>6020</v>
      </c>
      <c r="H642" s="146" t="s">
        <v>6021</v>
      </c>
      <c r="I642" s="146" t="s">
        <v>6033</v>
      </c>
      <c r="J642" s="146" t="s">
        <v>5983</v>
      </c>
      <c r="K642" s="146" t="s">
        <v>5984</v>
      </c>
      <c r="L642" s="146" t="s">
        <v>5985</v>
      </c>
      <c r="M642" s="146" t="s">
        <v>5986</v>
      </c>
      <c r="N642" s="146" t="s">
        <v>5983</v>
      </c>
      <c r="O642" s="146" t="s">
        <v>5987</v>
      </c>
      <c r="P642" s="146" t="s">
        <v>6016</v>
      </c>
      <c r="Q642" s="146" t="s">
        <v>6017</v>
      </c>
      <c r="R642" s="146" t="s">
        <v>5990</v>
      </c>
      <c r="S642" s="146" t="s">
        <v>5991</v>
      </c>
      <c r="T642" s="148">
        <v>5</v>
      </c>
      <c r="U642" s="148">
        <v>5</v>
      </c>
      <c r="V642" s="146" t="s">
        <v>5992</v>
      </c>
      <c r="W642" s="146" t="s">
        <v>5992</v>
      </c>
      <c r="X642" s="149">
        <v>213.273</v>
      </c>
      <c r="Y642" s="149">
        <v>213.273</v>
      </c>
      <c r="Z642" s="146" t="s">
        <v>5993</v>
      </c>
      <c r="AA642" s="150">
        <v>1066.365</v>
      </c>
      <c r="AB642" s="150">
        <v>0</v>
      </c>
      <c r="AC642" s="150">
        <v>106.637</v>
      </c>
      <c r="AD642" s="151">
        <v>1173.002</v>
      </c>
      <c r="AE642" s="146" t="s">
        <v>5994</v>
      </c>
      <c r="AF642" s="146" t="s">
        <v>5993</v>
      </c>
      <c r="AG642" s="146" t="s">
        <v>5993</v>
      </c>
      <c r="AH642" s="146" t="s">
        <v>6977</v>
      </c>
      <c r="AI642" s="146" t="s">
        <v>5993</v>
      </c>
      <c r="AJ642" s="146" t="s">
        <v>5995</v>
      </c>
      <c r="AK642" s="146" t="s">
        <v>5996</v>
      </c>
      <c r="AL642" s="146" t="s">
        <v>6000</v>
      </c>
      <c r="AM642" s="138" t="s">
        <v>5993</v>
      </c>
      <c r="AN642" s="138" t="s">
        <v>6032</v>
      </c>
      <c r="AO642" s="138" t="s">
        <v>6033</v>
      </c>
      <c r="AP642" s="138" t="s">
        <v>13</v>
      </c>
      <c r="AQ642" s="141">
        <v>5</v>
      </c>
      <c r="AR642" t="s">
        <v>94</v>
      </c>
      <c r="AS642" t="s">
        <v>72</v>
      </c>
    </row>
    <row r="643" spans="1:45" s="138" customFormat="1">
      <c r="A643" s="146" t="s">
        <v>6975</v>
      </c>
      <c r="B643" s="147">
        <v>43738</v>
      </c>
      <c r="C643" s="146" t="s">
        <v>5978</v>
      </c>
      <c r="D643" s="146" t="s">
        <v>5979</v>
      </c>
      <c r="E643" s="146" t="s">
        <v>6976</v>
      </c>
      <c r="F643" s="146" t="s">
        <v>5980</v>
      </c>
      <c r="G643" s="146" t="s">
        <v>6020</v>
      </c>
      <c r="H643" s="146" t="s">
        <v>6021</v>
      </c>
      <c r="I643" s="146" t="s">
        <v>6033</v>
      </c>
      <c r="J643" s="146" t="s">
        <v>5983</v>
      </c>
      <c r="K643" s="146" t="s">
        <v>5984</v>
      </c>
      <c r="L643" s="146" t="s">
        <v>5985</v>
      </c>
      <c r="M643" s="146" t="s">
        <v>5986</v>
      </c>
      <c r="N643" s="146" t="s">
        <v>5983</v>
      </c>
      <c r="O643" s="146" t="s">
        <v>5987</v>
      </c>
      <c r="P643" s="146" t="s">
        <v>6016</v>
      </c>
      <c r="Q643" s="146" t="s">
        <v>6017</v>
      </c>
      <c r="R643" s="146" t="s">
        <v>6001</v>
      </c>
      <c r="S643" s="146" t="s">
        <v>6002</v>
      </c>
      <c r="T643" s="148">
        <v>1</v>
      </c>
      <c r="U643" s="148">
        <v>1</v>
      </c>
      <c r="V643" s="146" t="s">
        <v>5992</v>
      </c>
      <c r="W643" s="146" t="s">
        <v>5992</v>
      </c>
      <c r="X643" s="149">
        <v>313.63600000000002</v>
      </c>
      <c r="Y643" s="149">
        <v>313.63600000000002</v>
      </c>
      <c r="Z643" s="146" t="s">
        <v>5993</v>
      </c>
      <c r="AA643" s="150">
        <v>313.63600000000002</v>
      </c>
      <c r="AB643" s="150">
        <v>0</v>
      </c>
      <c r="AC643" s="150">
        <v>31.364000000000001</v>
      </c>
      <c r="AD643" s="151">
        <v>345</v>
      </c>
      <c r="AE643" s="146" t="s">
        <v>5994</v>
      </c>
      <c r="AF643" s="146" t="s">
        <v>5993</v>
      </c>
      <c r="AG643" s="146" t="s">
        <v>5993</v>
      </c>
      <c r="AH643" s="146" t="s">
        <v>6977</v>
      </c>
      <c r="AI643" s="146" t="s">
        <v>5993</v>
      </c>
      <c r="AJ643" s="146" t="s">
        <v>5995</v>
      </c>
      <c r="AK643" s="146" t="s">
        <v>5996</v>
      </c>
      <c r="AL643" s="146" t="s">
        <v>6000</v>
      </c>
      <c r="AM643" s="138" t="s">
        <v>5993</v>
      </c>
      <c r="AN643" s="138" t="s">
        <v>6032</v>
      </c>
      <c r="AO643" s="138" t="s">
        <v>6033</v>
      </c>
      <c r="AP643" s="138" t="s">
        <v>13</v>
      </c>
      <c r="AQ643" s="141">
        <v>1</v>
      </c>
      <c r="AR643" t="s">
        <v>94</v>
      </c>
      <c r="AS643" t="s">
        <v>72</v>
      </c>
    </row>
    <row r="644" spans="1:45" s="138" customFormat="1">
      <c r="A644" s="146" t="s">
        <v>6975</v>
      </c>
      <c r="B644" s="147">
        <v>43738</v>
      </c>
      <c r="C644" s="146" t="s">
        <v>5978</v>
      </c>
      <c r="D644" s="146" t="s">
        <v>5979</v>
      </c>
      <c r="E644" s="146" t="s">
        <v>6976</v>
      </c>
      <c r="F644" s="146" t="s">
        <v>5980</v>
      </c>
      <c r="G644" s="146" t="s">
        <v>6020</v>
      </c>
      <c r="H644" s="146" t="s">
        <v>6021</v>
      </c>
      <c r="I644" s="146" t="s">
        <v>6033</v>
      </c>
      <c r="J644" s="146" t="s">
        <v>5983</v>
      </c>
      <c r="K644" s="146" t="s">
        <v>5984</v>
      </c>
      <c r="L644" s="146" t="s">
        <v>5985</v>
      </c>
      <c r="M644" s="146" t="s">
        <v>5986</v>
      </c>
      <c r="N644" s="146" t="s">
        <v>5983</v>
      </c>
      <c r="O644" s="146" t="s">
        <v>5987</v>
      </c>
      <c r="P644" s="146" t="s">
        <v>6016</v>
      </c>
      <c r="Q644" s="146" t="s">
        <v>6017</v>
      </c>
      <c r="R644" s="146" t="s">
        <v>6024</v>
      </c>
      <c r="S644" s="146" t="s">
        <v>6025</v>
      </c>
      <c r="T644" s="148">
        <v>7</v>
      </c>
      <c r="U644" s="148">
        <v>7</v>
      </c>
      <c r="V644" s="146" t="s">
        <v>5992</v>
      </c>
      <c r="W644" s="146" t="s">
        <v>5992</v>
      </c>
      <c r="X644" s="149">
        <v>313.63600000000002</v>
      </c>
      <c r="Y644" s="149">
        <v>313.63600000000002</v>
      </c>
      <c r="Z644" s="146" t="s">
        <v>5993</v>
      </c>
      <c r="AA644" s="150">
        <v>2195.4520000000002</v>
      </c>
      <c r="AB644" s="150">
        <v>0</v>
      </c>
      <c r="AC644" s="150">
        <v>219.54400000000001</v>
      </c>
      <c r="AD644" s="151">
        <v>2414.9960000000001</v>
      </c>
      <c r="AE644" s="146" t="s">
        <v>5994</v>
      </c>
      <c r="AF644" s="146" t="s">
        <v>5993</v>
      </c>
      <c r="AG644" s="146" t="s">
        <v>5993</v>
      </c>
      <c r="AH644" s="146" t="s">
        <v>6977</v>
      </c>
      <c r="AI644" s="146" t="s">
        <v>5993</v>
      </c>
      <c r="AJ644" s="146" t="s">
        <v>5995</v>
      </c>
      <c r="AK644" s="146" t="s">
        <v>5996</v>
      </c>
      <c r="AL644" s="146" t="s">
        <v>6000</v>
      </c>
      <c r="AM644" s="138" t="s">
        <v>5993</v>
      </c>
      <c r="AN644" s="138" t="s">
        <v>6032</v>
      </c>
      <c r="AO644" s="138" t="s">
        <v>6033</v>
      </c>
      <c r="AP644" s="138" t="s">
        <v>13</v>
      </c>
      <c r="AQ644" s="141">
        <v>7</v>
      </c>
      <c r="AR644" t="s">
        <v>94</v>
      </c>
      <c r="AS644" t="s">
        <v>72</v>
      </c>
    </row>
    <row r="645" spans="1:45" s="138" customFormat="1">
      <c r="A645" s="146" t="s">
        <v>6978</v>
      </c>
      <c r="B645" s="147">
        <v>43738</v>
      </c>
      <c r="C645" s="146" t="s">
        <v>5978</v>
      </c>
      <c r="D645" s="146" t="s">
        <v>5979</v>
      </c>
      <c r="E645" s="146" t="s">
        <v>6979</v>
      </c>
      <c r="F645" s="146" t="s">
        <v>5980</v>
      </c>
      <c r="G645" s="146" t="s">
        <v>6020</v>
      </c>
      <c r="H645" s="146" t="s">
        <v>6021</v>
      </c>
      <c r="I645" s="146" t="s">
        <v>6035</v>
      </c>
      <c r="J645" s="146" t="s">
        <v>5983</v>
      </c>
      <c r="K645" s="146" t="s">
        <v>5984</v>
      </c>
      <c r="L645" s="146" t="s">
        <v>5985</v>
      </c>
      <c r="M645" s="146" t="s">
        <v>5986</v>
      </c>
      <c r="N645" s="146" t="s">
        <v>5983</v>
      </c>
      <c r="O645" s="146" t="s">
        <v>5987</v>
      </c>
      <c r="P645" s="146" t="s">
        <v>6016</v>
      </c>
      <c r="Q645" s="146" t="s">
        <v>6017</v>
      </c>
      <c r="R645" s="146" t="s">
        <v>6018</v>
      </c>
      <c r="S645" s="146" t="s">
        <v>6019</v>
      </c>
      <c r="T645" s="148">
        <v>5</v>
      </c>
      <c r="U645" s="148">
        <v>5</v>
      </c>
      <c r="V645" s="146" t="s">
        <v>5992</v>
      </c>
      <c r="W645" s="146" t="s">
        <v>5992</v>
      </c>
      <c r="X645" s="149">
        <v>155.45500000000001</v>
      </c>
      <c r="Y645" s="149">
        <v>155.45500000000001</v>
      </c>
      <c r="Z645" s="146" t="s">
        <v>5993</v>
      </c>
      <c r="AA645" s="150">
        <v>777.27499999999998</v>
      </c>
      <c r="AB645" s="150">
        <v>0</v>
      </c>
      <c r="AC645" s="150">
        <v>77.727999999999994</v>
      </c>
      <c r="AD645" s="151">
        <v>855.00300000000004</v>
      </c>
      <c r="AE645" s="146" t="s">
        <v>5994</v>
      </c>
      <c r="AF645" s="146" t="s">
        <v>5993</v>
      </c>
      <c r="AG645" s="146" t="s">
        <v>5993</v>
      </c>
      <c r="AH645" s="146" t="s">
        <v>6980</v>
      </c>
      <c r="AI645" s="146" t="s">
        <v>5993</v>
      </c>
      <c r="AJ645" s="146" t="s">
        <v>5995</v>
      </c>
      <c r="AK645" s="146" t="s">
        <v>5996</v>
      </c>
      <c r="AL645" s="146" t="s">
        <v>6000</v>
      </c>
      <c r="AM645" s="138" t="s">
        <v>5993</v>
      </c>
      <c r="AN645" s="138" t="s">
        <v>6034</v>
      </c>
      <c r="AO645" s="138" t="s">
        <v>6035</v>
      </c>
      <c r="AP645" s="138" t="s">
        <v>13</v>
      </c>
      <c r="AQ645" s="141">
        <v>5</v>
      </c>
      <c r="AR645" t="s">
        <v>95</v>
      </c>
      <c r="AS645" t="s">
        <v>72</v>
      </c>
    </row>
    <row r="646" spans="1:45" s="138" customFormat="1">
      <c r="A646" s="146" t="s">
        <v>6978</v>
      </c>
      <c r="B646" s="147">
        <v>43738</v>
      </c>
      <c r="C646" s="146" t="s">
        <v>5978</v>
      </c>
      <c r="D646" s="146" t="s">
        <v>5979</v>
      </c>
      <c r="E646" s="146" t="s">
        <v>6979</v>
      </c>
      <c r="F646" s="146" t="s">
        <v>5980</v>
      </c>
      <c r="G646" s="146" t="s">
        <v>6020</v>
      </c>
      <c r="H646" s="146" t="s">
        <v>6021</v>
      </c>
      <c r="I646" s="146" t="s">
        <v>6035</v>
      </c>
      <c r="J646" s="146" t="s">
        <v>5983</v>
      </c>
      <c r="K646" s="146" t="s">
        <v>5984</v>
      </c>
      <c r="L646" s="146" t="s">
        <v>5985</v>
      </c>
      <c r="M646" s="146" t="s">
        <v>5986</v>
      </c>
      <c r="N646" s="146" t="s">
        <v>5983</v>
      </c>
      <c r="O646" s="146" t="s">
        <v>5987</v>
      </c>
      <c r="P646" s="146" t="s">
        <v>6016</v>
      </c>
      <c r="Q646" s="146" t="s">
        <v>6017</v>
      </c>
      <c r="R646" s="146" t="s">
        <v>6008</v>
      </c>
      <c r="S646" s="146" t="s">
        <v>6009</v>
      </c>
      <c r="T646" s="148">
        <v>2</v>
      </c>
      <c r="U646" s="148">
        <v>2</v>
      </c>
      <c r="V646" s="146" t="s">
        <v>5992</v>
      </c>
      <c r="W646" s="146" t="s">
        <v>5992</v>
      </c>
      <c r="X646" s="149">
        <v>355.45499999999998</v>
      </c>
      <c r="Y646" s="149">
        <v>355.45499999999998</v>
      </c>
      <c r="Z646" s="146" t="s">
        <v>5993</v>
      </c>
      <c r="AA646" s="150">
        <v>710.91</v>
      </c>
      <c r="AB646" s="150">
        <v>0</v>
      </c>
      <c r="AC646" s="150">
        <v>71.090999999999994</v>
      </c>
      <c r="AD646" s="151">
        <v>782.00099999999998</v>
      </c>
      <c r="AE646" s="146" t="s">
        <v>5994</v>
      </c>
      <c r="AF646" s="146" t="s">
        <v>5993</v>
      </c>
      <c r="AG646" s="146" t="s">
        <v>5993</v>
      </c>
      <c r="AH646" s="146" t="s">
        <v>6980</v>
      </c>
      <c r="AI646" s="146" t="s">
        <v>5993</v>
      </c>
      <c r="AJ646" s="146" t="s">
        <v>5995</v>
      </c>
      <c r="AK646" s="146" t="s">
        <v>5996</v>
      </c>
      <c r="AL646" s="146" t="s">
        <v>6000</v>
      </c>
      <c r="AM646" s="138" t="s">
        <v>5993</v>
      </c>
      <c r="AN646" s="138" t="s">
        <v>6034</v>
      </c>
      <c r="AO646" s="138" t="s">
        <v>6035</v>
      </c>
      <c r="AP646" s="138" t="s">
        <v>13</v>
      </c>
      <c r="AQ646" s="141">
        <v>2</v>
      </c>
      <c r="AR646" t="s">
        <v>95</v>
      </c>
      <c r="AS646" t="s">
        <v>72</v>
      </c>
    </row>
    <row r="647" spans="1:45" s="138" customFormat="1">
      <c r="A647" s="146" t="s">
        <v>6978</v>
      </c>
      <c r="B647" s="147">
        <v>43738</v>
      </c>
      <c r="C647" s="146" t="s">
        <v>5978</v>
      </c>
      <c r="D647" s="146" t="s">
        <v>5979</v>
      </c>
      <c r="E647" s="146" t="s">
        <v>6979</v>
      </c>
      <c r="F647" s="146" t="s">
        <v>5980</v>
      </c>
      <c r="G647" s="146" t="s">
        <v>6020</v>
      </c>
      <c r="H647" s="146" t="s">
        <v>6021</v>
      </c>
      <c r="I647" s="146" t="s">
        <v>6035</v>
      </c>
      <c r="J647" s="146" t="s">
        <v>5983</v>
      </c>
      <c r="K647" s="146" t="s">
        <v>5984</v>
      </c>
      <c r="L647" s="146" t="s">
        <v>5985</v>
      </c>
      <c r="M647" s="146" t="s">
        <v>5986</v>
      </c>
      <c r="N647" s="146" t="s">
        <v>5983</v>
      </c>
      <c r="O647" s="146" t="s">
        <v>5987</v>
      </c>
      <c r="P647" s="146" t="s">
        <v>6016</v>
      </c>
      <c r="Q647" s="146" t="s">
        <v>6017</v>
      </c>
      <c r="R647" s="146" t="s">
        <v>5998</v>
      </c>
      <c r="S647" s="146" t="s">
        <v>5999</v>
      </c>
      <c r="T647" s="148">
        <v>5</v>
      </c>
      <c r="U647" s="148">
        <v>5</v>
      </c>
      <c r="V647" s="146" t="s">
        <v>5992</v>
      </c>
      <c r="W647" s="146" t="s">
        <v>5992</v>
      </c>
      <c r="X647" s="149">
        <v>313.63600000000002</v>
      </c>
      <c r="Y647" s="149">
        <v>313.63600000000002</v>
      </c>
      <c r="Z647" s="146" t="s">
        <v>5993</v>
      </c>
      <c r="AA647" s="150">
        <v>1568.18</v>
      </c>
      <c r="AB647" s="150">
        <v>0</v>
      </c>
      <c r="AC647" s="150">
        <v>156.81800000000001</v>
      </c>
      <c r="AD647" s="151">
        <v>1724.998</v>
      </c>
      <c r="AE647" s="146" t="s">
        <v>5994</v>
      </c>
      <c r="AF647" s="146" t="s">
        <v>5993</v>
      </c>
      <c r="AG647" s="146" t="s">
        <v>5993</v>
      </c>
      <c r="AH647" s="146" t="s">
        <v>6980</v>
      </c>
      <c r="AI647" s="146" t="s">
        <v>5993</v>
      </c>
      <c r="AJ647" s="146" t="s">
        <v>5995</v>
      </c>
      <c r="AK647" s="146" t="s">
        <v>5996</v>
      </c>
      <c r="AL647" s="146" t="s">
        <v>6000</v>
      </c>
      <c r="AM647" s="138" t="s">
        <v>5993</v>
      </c>
      <c r="AN647" s="138" t="s">
        <v>6034</v>
      </c>
      <c r="AO647" s="138" t="s">
        <v>6035</v>
      </c>
      <c r="AP647" s="138" t="s">
        <v>13</v>
      </c>
      <c r="AQ647" s="141">
        <v>5</v>
      </c>
      <c r="AR647" t="s">
        <v>95</v>
      </c>
      <c r="AS647" t="s">
        <v>72</v>
      </c>
    </row>
    <row r="648" spans="1:45" s="138" customFormat="1">
      <c r="A648" s="146" t="s">
        <v>6978</v>
      </c>
      <c r="B648" s="147">
        <v>43738</v>
      </c>
      <c r="C648" s="146" t="s">
        <v>5978</v>
      </c>
      <c r="D648" s="146" t="s">
        <v>5979</v>
      </c>
      <c r="E648" s="146" t="s">
        <v>6979</v>
      </c>
      <c r="F648" s="146" t="s">
        <v>5980</v>
      </c>
      <c r="G648" s="146" t="s">
        <v>6020</v>
      </c>
      <c r="H648" s="146" t="s">
        <v>6021</v>
      </c>
      <c r="I648" s="146" t="s">
        <v>6035</v>
      </c>
      <c r="J648" s="146" t="s">
        <v>5983</v>
      </c>
      <c r="K648" s="146" t="s">
        <v>5984</v>
      </c>
      <c r="L648" s="146" t="s">
        <v>5985</v>
      </c>
      <c r="M648" s="146" t="s">
        <v>5986</v>
      </c>
      <c r="N648" s="146" t="s">
        <v>5983</v>
      </c>
      <c r="O648" s="146" t="s">
        <v>5987</v>
      </c>
      <c r="P648" s="146" t="s">
        <v>6016</v>
      </c>
      <c r="Q648" s="146" t="s">
        <v>6017</v>
      </c>
      <c r="R648" s="146" t="s">
        <v>6001</v>
      </c>
      <c r="S648" s="146" t="s">
        <v>6002</v>
      </c>
      <c r="T648" s="148">
        <v>2</v>
      </c>
      <c r="U648" s="148">
        <v>2</v>
      </c>
      <c r="V648" s="146" t="s">
        <v>5992</v>
      </c>
      <c r="W648" s="146" t="s">
        <v>5992</v>
      </c>
      <c r="X648" s="149">
        <v>313.63600000000002</v>
      </c>
      <c r="Y648" s="149">
        <v>313.63600000000002</v>
      </c>
      <c r="Z648" s="146" t="s">
        <v>5993</v>
      </c>
      <c r="AA648" s="150">
        <v>627.27200000000005</v>
      </c>
      <c r="AB648" s="150">
        <v>0</v>
      </c>
      <c r="AC648" s="150">
        <v>62.726999999999997</v>
      </c>
      <c r="AD648" s="151">
        <v>689.99900000000002</v>
      </c>
      <c r="AE648" s="146" t="s">
        <v>5994</v>
      </c>
      <c r="AF648" s="146" t="s">
        <v>5993</v>
      </c>
      <c r="AG648" s="146" t="s">
        <v>5993</v>
      </c>
      <c r="AH648" s="146" t="s">
        <v>6980</v>
      </c>
      <c r="AI648" s="146" t="s">
        <v>5993</v>
      </c>
      <c r="AJ648" s="146" t="s">
        <v>5995</v>
      </c>
      <c r="AK648" s="146" t="s">
        <v>5996</v>
      </c>
      <c r="AL648" s="146" t="s">
        <v>6000</v>
      </c>
      <c r="AM648" s="138" t="s">
        <v>5993</v>
      </c>
      <c r="AN648" s="138" t="s">
        <v>6034</v>
      </c>
      <c r="AO648" s="138" t="s">
        <v>6035</v>
      </c>
      <c r="AP648" s="138" t="s">
        <v>13</v>
      </c>
      <c r="AQ648" s="141">
        <v>2</v>
      </c>
      <c r="AR648" t="s">
        <v>95</v>
      </c>
      <c r="AS648" t="s">
        <v>72</v>
      </c>
    </row>
    <row r="649" spans="1:45" s="138" customFormat="1">
      <c r="A649" s="146" t="s">
        <v>6978</v>
      </c>
      <c r="B649" s="147">
        <v>43738</v>
      </c>
      <c r="C649" s="146" t="s">
        <v>5978</v>
      </c>
      <c r="D649" s="146" t="s">
        <v>5979</v>
      </c>
      <c r="E649" s="146" t="s">
        <v>6979</v>
      </c>
      <c r="F649" s="146" t="s">
        <v>5980</v>
      </c>
      <c r="G649" s="146" t="s">
        <v>6020</v>
      </c>
      <c r="H649" s="146" t="s">
        <v>6021</v>
      </c>
      <c r="I649" s="146" t="s">
        <v>6035</v>
      </c>
      <c r="J649" s="146" t="s">
        <v>5983</v>
      </c>
      <c r="K649" s="146" t="s">
        <v>5984</v>
      </c>
      <c r="L649" s="146" t="s">
        <v>5985</v>
      </c>
      <c r="M649" s="146" t="s">
        <v>5986</v>
      </c>
      <c r="N649" s="146" t="s">
        <v>5983</v>
      </c>
      <c r="O649" s="146" t="s">
        <v>5987</v>
      </c>
      <c r="P649" s="146" t="s">
        <v>6016</v>
      </c>
      <c r="Q649" s="146" t="s">
        <v>6017</v>
      </c>
      <c r="R649" s="146" t="s">
        <v>6024</v>
      </c>
      <c r="S649" s="146" t="s">
        <v>6025</v>
      </c>
      <c r="T649" s="148">
        <v>3</v>
      </c>
      <c r="U649" s="148">
        <v>3</v>
      </c>
      <c r="V649" s="146" t="s">
        <v>5992</v>
      </c>
      <c r="W649" s="146" t="s">
        <v>5992</v>
      </c>
      <c r="X649" s="149">
        <v>313.63600000000002</v>
      </c>
      <c r="Y649" s="149">
        <v>313.63600000000002</v>
      </c>
      <c r="Z649" s="146" t="s">
        <v>5993</v>
      </c>
      <c r="AA649" s="150">
        <v>940.90800000000002</v>
      </c>
      <c r="AB649" s="150">
        <v>0</v>
      </c>
      <c r="AC649" s="150">
        <v>94.090999999999994</v>
      </c>
      <c r="AD649" s="151">
        <v>1034.999</v>
      </c>
      <c r="AE649" s="146" t="s">
        <v>5994</v>
      </c>
      <c r="AF649" s="146" t="s">
        <v>5993</v>
      </c>
      <c r="AG649" s="146" t="s">
        <v>5993</v>
      </c>
      <c r="AH649" s="146" t="s">
        <v>6980</v>
      </c>
      <c r="AI649" s="146" t="s">
        <v>5993</v>
      </c>
      <c r="AJ649" s="146" t="s">
        <v>5995</v>
      </c>
      <c r="AK649" s="146" t="s">
        <v>5996</v>
      </c>
      <c r="AL649" s="146" t="s">
        <v>6000</v>
      </c>
      <c r="AM649" s="138" t="s">
        <v>5993</v>
      </c>
      <c r="AN649" s="138" t="s">
        <v>6034</v>
      </c>
      <c r="AO649" s="138" t="s">
        <v>6035</v>
      </c>
      <c r="AP649" s="138" t="s">
        <v>13</v>
      </c>
      <c r="AQ649" s="141">
        <v>3</v>
      </c>
      <c r="AR649" t="s">
        <v>95</v>
      </c>
      <c r="AS649" t="s">
        <v>72</v>
      </c>
    </row>
    <row r="650" spans="1:45" s="138" customFormat="1">
      <c r="A650" s="146" t="s">
        <v>6981</v>
      </c>
      <c r="B650" s="147">
        <v>43738</v>
      </c>
      <c r="C650" s="146" t="s">
        <v>5978</v>
      </c>
      <c r="D650" s="146" t="s">
        <v>5979</v>
      </c>
      <c r="E650" s="146" t="s">
        <v>6982</v>
      </c>
      <c r="F650" s="146" t="s">
        <v>5980</v>
      </c>
      <c r="G650" s="146" t="s">
        <v>6020</v>
      </c>
      <c r="H650" s="146" t="s">
        <v>6021</v>
      </c>
      <c r="I650" s="146" t="s">
        <v>6031</v>
      </c>
      <c r="J650" s="146" t="s">
        <v>5983</v>
      </c>
      <c r="K650" s="146" t="s">
        <v>5984</v>
      </c>
      <c r="L650" s="146" t="s">
        <v>5985</v>
      </c>
      <c r="M650" s="146" t="s">
        <v>5986</v>
      </c>
      <c r="N650" s="146" t="s">
        <v>5983</v>
      </c>
      <c r="O650" s="146" t="s">
        <v>5987</v>
      </c>
      <c r="P650" s="146" t="s">
        <v>6016</v>
      </c>
      <c r="Q650" s="146" t="s">
        <v>6017</v>
      </c>
      <c r="R650" s="146" t="s">
        <v>6018</v>
      </c>
      <c r="S650" s="146" t="s">
        <v>6019</v>
      </c>
      <c r="T650" s="148">
        <v>5</v>
      </c>
      <c r="U650" s="148">
        <v>5</v>
      </c>
      <c r="V650" s="146" t="s">
        <v>5992</v>
      </c>
      <c r="W650" s="146" t="s">
        <v>5992</v>
      </c>
      <c r="X650" s="149">
        <v>155.45500000000001</v>
      </c>
      <c r="Y650" s="149">
        <v>155.45500000000001</v>
      </c>
      <c r="Z650" s="146" t="s">
        <v>5993</v>
      </c>
      <c r="AA650" s="150">
        <v>777.27499999999998</v>
      </c>
      <c r="AB650" s="150">
        <v>0</v>
      </c>
      <c r="AC650" s="150">
        <v>77.727999999999994</v>
      </c>
      <c r="AD650" s="151">
        <v>855.00300000000004</v>
      </c>
      <c r="AE650" s="146" t="s">
        <v>5994</v>
      </c>
      <c r="AF650" s="146" t="s">
        <v>5993</v>
      </c>
      <c r="AG650" s="146" t="s">
        <v>5993</v>
      </c>
      <c r="AH650" s="146" t="s">
        <v>6983</v>
      </c>
      <c r="AI650" s="146" t="s">
        <v>5993</v>
      </c>
      <c r="AJ650" s="146" t="s">
        <v>5995</v>
      </c>
      <c r="AK650" s="146" t="s">
        <v>5996</v>
      </c>
      <c r="AL650" s="146" t="s">
        <v>6000</v>
      </c>
      <c r="AM650" s="138" t="s">
        <v>5993</v>
      </c>
      <c r="AN650" s="138" t="s">
        <v>6030</v>
      </c>
      <c r="AO650" s="138" t="s">
        <v>6031</v>
      </c>
      <c r="AP650" s="138" t="s">
        <v>13</v>
      </c>
      <c r="AQ650" s="141">
        <v>5</v>
      </c>
      <c r="AR650" t="s">
        <v>95</v>
      </c>
      <c r="AS650" t="s">
        <v>72</v>
      </c>
    </row>
    <row r="651" spans="1:45" s="138" customFormat="1">
      <c r="A651" s="146" t="s">
        <v>6981</v>
      </c>
      <c r="B651" s="147">
        <v>43738</v>
      </c>
      <c r="C651" s="146" t="s">
        <v>5978</v>
      </c>
      <c r="D651" s="146" t="s">
        <v>5979</v>
      </c>
      <c r="E651" s="146" t="s">
        <v>6982</v>
      </c>
      <c r="F651" s="146" t="s">
        <v>5980</v>
      </c>
      <c r="G651" s="146" t="s">
        <v>6020</v>
      </c>
      <c r="H651" s="146" t="s">
        <v>6021</v>
      </c>
      <c r="I651" s="146" t="s">
        <v>6031</v>
      </c>
      <c r="J651" s="146" t="s">
        <v>5983</v>
      </c>
      <c r="K651" s="146" t="s">
        <v>5984</v>
      </c>
      <c r="L651" s="146" t="s">
        <v>5985</v>
      </c>
      <c r="M651" s="146" t="s">
        <v>5986</v>
      </c>
      <c r="N651" s="146" t="s">
        <v>5983</v>
      </c>
      <c r="O651" s="146" t="s">
        <v>5987</v>
      </c>
      <c r="P651" s="146" t="s">
        <v>6016</v>
      </c>
      <c r="Q651" s="146" t="s">
        <v>6017</v>
      </c>
      <c r="R651" s="146" t="s">
        <v>6008</v>
      </c>
      <c r="S651" s="146" t="s">
        <v>6009</v>
      </c>
      <c r="T651" s="148">
        <v>2</v>
      </c>
      <c r="U651" s="148">
        <v>2</v>
      </c>
      <c r="V651" s="146" t="s">
        <v>5992</v>
      </c>
      <c r="W651" s="146" t="s">
        <v>5992</v>
      </c>
      <c r="X651" s="149">
        <v>355.45499999999998</v>
      </c>
      <c r="Y651" s="149">
        <v>355.45499999999998</v>
      </c>
      <c r="Z651" s="146" t="s">
        <v>5993</v>
      </c>
      <c r="AA651" s="150">
        <v>710.91</v>
      </c>
      <c r="AB651" s="150">
        <v>0</v>
      </c>
      <c r="AC651" s="150">
        <v>71.090999999999994</v>
      </c>
      <c r="AD651" s="151">
        <v>782.00099999999998</v>
      </c>
      <c r="AE651" s="146" t="s">
        <v>5994</v>
      </c>
      <c r="AF651" s="146" t="s">
        <v>5993</v>
      </c>
      <c r="AG651" s="146" t="s">
        <v>5993</v>
      </c>
      <c r="AH651" s="146" t="s">
        <v>6983</v>
      </c>
      <c r="AI651" s="146" t="s">
        <v>5993</v>
      </c>
      <c r="AJ651" s="146" t="s">
        <v>5995</v>
      </c>
      <c r="AK651" s="146" t="s">
        <v>5996</v>
      </c>
      <c r="AL651" s="146" t="s">
        <v>6000</v>
      </c>
      <c r="AM651" s="138" t="s">
        <v>5993</v>
      </c>
      <c r="AN651" s="138" t="s">
        <v>6030</v>
      </c>
      <c r="AO651" s="138" t="s">
        <v>6031</v>
      </c>
      <c r="AP651" s="138" t="s">
        <v>13</v>
      </c>
      <c r="AQ651" s="141">
        <v>2</v>
      </c>
      <c r="AR651" t="s">
        <v>95</v>
      </c>
      <c r="AS651" t="s">
        <v>72</v>
      </c>
    </row>
    <row r="652" spans="1:45" s="138" customFormat="1">
      <c r="A652" s="146" t="s">
        <v>6981</v>
      </c>
      <c r="B652" s="147">
        <v>43738</v>
      </c>
      <c r="C652" s="146" t="s">
        <v>5978</v>
      </c>
      <c r="D652" s="146" t="s">
        <v>5979</v>
      </c>
      <c r="E652" s="146" t="s">
        <v>6982</v>
      </c>
      <c r="F652" s="146" t="s">
        <v>5980</v>
      </c>
      <c r="G652" s="146" t="s">
        <v>6020</v>
      </c>
      <c r="H652" s="146" t="s">
        <v>6021</v>
      </c>
      <c r="I652" s="146" t="s">
        <v>6031</v>
      </c>
      <c r="J652" s="146" t="s">
        <v>5983</v>
      </c>
      <c r="K652" s="146" t="s">
        <v>5984</v>
      </c>
      <c r="L652" s="146" t="s">
        <v>5985</v>
      </c>
      <c r="M652" s="146" t="s">
        <v>5986</v>
      </c>
      <c r="N652" s="146" t="s">
        <v>5983</v>
      </c>
      <c r="O652" s="146" t="s">
        <v>5987</v>
      </c>
      <c r="P652" s="146" t="s">
        <v>6016</v>
      </c>
      <c r="Q652" s="146" t="s">
        <v>6017</v>
      </c>
      <c r="R652" s="146" t="s">
        <v>5990</v>
      </c>
      <c r="S652" s="146" t="s">
        <v>5991</v>
      </c>
      <c r="T652" s="148">
        <v>10</v>
      </c>
      <c r="U652" s="148">
        <v>10</v>
      </c>
      <c r="V652" s="146" t="s">
        <v>5992</v>
      </c>
      <c r="W652" s="146" t="s">
        <v>5992</v>
      </c>
      <c r="X652" s="149">
        <v>213.273</v>
      </c>
      <c r="Y652" s="149">
        <v>213.273</v>
      </c>
      <c r="Z652" s="146" t="s">
        <v>5993</v>
      </c>
      <c r="AA652" s="150">
        <v>2132.73</v>
      </c>
      <c r="AB652" s="150">
        <v>0</v>
      </c>
      <c r="AC652" s="150">
        <v>213.27199999999999</v>
      </c>
      <c r="AD652" s="151">
        <v>2346.002</v>
      </c>
      <c r="AE652" s="146" t="s">
        <v>5994</v>
      </c>
      <c r="AF652" s="146" t="s">
        <v>5993</v>
      </c>
      <c r="AG652" s="146" t="s">
        <v>5993</v>
      </c>
      <c r="AH652" s="146" t="s">
        <v>6983</v>
      </c>
      <c r="AI652" s="146" t="s">
        <v>5993</v>
      </c>
      <c r="AJ652" s="146" t="s">
        <v>5995</v>
      </c>
      <c r="AK652" s="146" t="s">
        <v>5996</v>
      </c>
      <c r="AL652" s="146" t="s">
        <v>6000</v>
      </c>
      <c r="AM652" s="138" t="s">
        <v>5993</v>
      </c>
      <c r="AN652" s="138" t="s">
        <v>6030</v>
      </c>
      <c r="AO652" s="138" t="s">
        <v>6031</v>
      </c>
      <c r="AP652" s="138" t="s">
        <v>13</v>
      </c>
      <c r="AQ652" s="141">
        <v>10</v>
      </c>
      <c r="AR652" t="s">
        <v>95</v>
      </c>
      <c r="AS652" t="s">
        <v>72</v>
      </c>
    </row>
    <row r="653" spans="1:45" s="138" customFormat="1">
      <c r="A653" s="146" t="s">
        <v>6981</v>
      </c>
      <c r="B653" s="147">
        <v>43738</v>
      </c>
      <c r="C653" s="146" t="s">
        <v>5978</v>
      </c>
      <c r="D653" s="146" t="s">
        <v>5979</v>
      </c>
      <c r="E653" s="146" t="s">
        <v>6982</v>
      </c>
      <c r="F653" s="146" t="s">
        <v>5980</v>
      </c>
      <c r="G653" s="146" t="s">
        <v>6020</v>
      </c>
      <c r="H653" s="146" t="s">
        <v>6021</v>
      </c>
      <c r="I653" s="146" t="s">
        <v>6031</v>
      </c>
      <c r="J653" s="146" t="s">
        <v>5983</v>
      </c>
      <c r="K653" s="146" t="s">
        <v>5984</v>
      </c>
      <c r="L653" s="146" t="s">
        <v>5985</v>
      </c>
      <c r="M653" s="146" t="s">
        <v>5986</v>
      </c>
      <c r="N653" s="146" t="s">
        <v>5983</v>
      </c>
      <c r="O653" s="146" t="s">
        <v>5987</v>
      </c>
      <c r="P653" s="146" t="s">
        <v>6016</v>
      </c>
      <c r="Q653" s="146" t="s">
        <v>6017</v>
      </c>
      <c r="R653" s="146" t="s">
        <v>5998</v>
      </c>
      <c r="S653" s="146" t="s">
        <v>5999</v>
      </c>
      <c r="T653" s="148">
        <v>1</v>
      </c>
      <c r="U653" s="148">
        <v>1</v>
      </c>
      <c r="V653" s="146" t="s">
        <v>5992</v>
      </c>
      <c r="W653" s="146" t="s">
        <v>5992</v>
      </c>
      <c r="X653" s="149">
        <v>313.63600000000002</v>
      </c>
      <c r="Y653" s="149">
        <v>313.63600000000002</v>
      </c>
      <c r="Z653" s="146" t="s">
        <v>5993</v>
      </c>
      <c r="AA653" s="150">
        <v>313.63600000000002</v>
      </c>
      <c r="AB653" s="150">
        <v>0</v>
      </c>
      <c r="AC653" s="150">
        <v>31.364000000000001</v>
      </c>
      <c r="AD653" s="151">
        <v>345</v>
      </c>
      <c r="AE653" s="146" t="s">
        <v>5994</v>
      </c>
      <c r="AF653" s="146" t="s">
        <v>5993</v>
      </c>
      <c r="AG653" s="146" t="s">
        <v>5993</v>
      </c>
      <c r="AH653" s="146" t="s">
        <v>6983</v>
      </c>
      <c r="AI653" s="146" t="s">
        <v>5993</v>
      </c>
      <c r="AJ653" s="146" t="s">
        <v>5995</v>
      </c>
      <c r="AK653" s="146" t="s">
        <v>5996</v>
      </c>
      <c r="AL653" s="146" t="s">
        <v>6000</v>
      </c>
      <c r="AM653" s="138" t="s">
        <v>5993</v>
      </c>
      <c r="AN653" s="138" t="s">
        <v>6030</v>
      </c>
      <c r="AO653" s="138" t="s">
        <v>6031</v>
      </c>
      <c r="AP653" s="138" t="s">
        <v>13</v>
      </c>
      <c r="AQ653" s="141">
        <v>1</v>
      </c>
      <c r="AR653" t="s">
        <v>95</v>
      </c>
      <c r="AS653" t="s">
        <v>72</v>
      </c>
    </row>
    <row r="654" spans="1:45" s="138" customFormat="1">
      <c r="A654" s="146" t="s">
        <v>6981</v>
      </c>
      <c r="B654" s="147">
        <v>43738</v>
      </c>
      <c r="C654" s="146" t="s">
        <v>5978</v>
      </c>
      <c r="D654" s="146" t="s">
        <v>5979</v>
      </c>
      <c r="E654" s="146" t="s">
        <v>6982</v>
      </c>
      <c r="F654" s="146" t="s">
        <v>5980</v>
      </c>
      <c r="G654" s="146" t="s">
        <v>6020</v>
      </c>
      <c r="H654" s="146" t="s">
        <v>6021</v>
      </c>
      <c r="I654" s="146" t="s">
        <v>6031</v>
      </c>
      <c r="J654" s="146" t="s">
        <v>5983</v>
      </c>
      <c r="K654" s="146" t="s">
        <v>5984</v>
      </c>
      <c r="L654" s="146" t="s">
        <v>5985</v>
      </c>
      <c r="M654" s="146" t="s">
        <v>5986</v>
      </c>
      <c r="N654" s="146" t="s">
        <v>5983</v>
      </c>
      <c r="O654" s="146" t="s">
        <v>5987</v>
      </c>
      <c r="P654" s="146" t="s">
        <v>6016</v>
      </c>
      <c r="Q654" s="146" t="s">
        <v>6017</v>
      </c>
      <c r="R654" s="146" t="s">
        <v>6001</v>
      </c>
      <c r="S654" s="146" t="s">
        <v>6002</v>
      </c>
      <c r="T654" s="148">
        <v>1</v>
      </c>
      <c r="U654" s="148">
        <v>1</v>
      </c>
      <c r="V654" s="146" t="s">
        <v>5992</v>
      </c>
      <c r="W654" s="146" t="s">
        <v>5992</v>
      </c>
      <c r="X654" s="149">
        <v>313.63600000000002</v>
      </c>
      <c r="Y654" s="149">
        <v>313.63600000000002</v>
      </c>
      <c r="Z654" s="146" t="s">
        <v>5993</v>
      </c>
      <c r="AA654" s="150">
        <v>313.63600000000002</v>
      </c>
      <c r="AB654" s="150">
        <v>0</v>
      </c>
      <c r="AC654" s="150">
        <v>31.364000000000001</v>
      </c>
      <c r="AD654" s="151">
        <v>345</v>
      </c>
      <c r="AE654" s="146" t="s">
        <v>5994</v>
      </c>
      <c r="AF654" s="146" t="s">
        <v>5993</v>
      </c>
      <c r="AG654" s="146" t="s">
        <v>5993</v>
      </c>
      <c r="AH654" s="146" t="s">
        <v>6983</v>
      </c>
      <c r="AI654" s="146" t="s">
        <v>5993</v>
      </c>
      <c r="AJ654" s="146" t="s">
        <v>5995</v>
      </c>
      <c r="AK654" s="146" t="s">
        <v>5996</v>
      </c>
      <c r="AL654" s="146" t="s">
        <v>6000</v>
      </c>
      <c r="AM654" s="138" t="s">
        <v>5993</v>
      </c>
      <c r="AN654" s="138" t="s">
        <v>6030</v>
      </c>
      <c r="AO654" s="138" t="s">
        <v>6031</v>
      </c>
      <c r="AP654" s="138" t="s">
        <v>13</v>
      </c>
      <c r="AQ654" s="141">
        <v>1</v>
      </c>
      <c r="AR654" t="s">
        <v>95</v>
      </c>
      <c r="AS654" t="s">
        <v>72</v>
      </c>
    </row>
    <row r="655" spans="1:45" s="138" customFormat="1">
      <c r="A655" s="146" t="s">
        <v>6984</v>
      </c>
      <c r="B655" s="147">
        <v>43738</v>
      </c>
      <c r="C655" s="146" t="s">
        <v>5978</v>
      </c>
      <c r="D655" s="146" t="s">
        <v>5979</v>
      </c>
      <c r="E655" s="146" t="s">
        <v>6985</v>
      </c>
      <c r="F655" s="146" t="s">
        <v>5980</v>
      </c>
      <c r="G655" s="146" t="s">
        <v>6020</v>
      </c>
      <c r="H655" s="146" t="s">
        <v>6021</v>
      </c>
      <c r="I655" s="146" t="s">
        <v>6029</v>
      </c>
      <c r="J655" s="146" t="s">
        <v>5983</v>
      </c>
      <c r="K655" s="146" t="s">
        <v>5984</v>
      </c>
      <c r="L655" s="146" t="s">
        <v>5985</v>
      </c>
      <c r="M655" s="146" t="s">
        <v>5986</v>
      </c>
      <c r="N655" s="146" t="s">
        <v>5983</v>
      </c>
      <c r="O655" s="146" t="s">
        <v>5987</v>
      </c>
      <c r="P655" s="146" t="s">
        <v>6016</v>
      </c>
      <c r="Q655" s="146" t="s">
        <v>6017</v>
      </c>
      <c r="R655" s="146" t="s">
        <v>6018</v>
      </c>
      <c r="S655" s="146" t="s">
        <v>6019</v>
      </c>
      <c r="T655" s="148">
        <v>8</v>
      </c>
      <c r="U655" s="148">
        <v>8</v>
      </c>
      <c r="V655" s="146" t="s">
        <v>5992</v>
      </c>
      <c r="W655" s="146" t="s">
        <v>5992</v>
      </c>
      <c r="X655" s="149">
        <v>155.45500000000001</v>
      </c>
      <c r="Y655" s="149">
        <v>155.45500000000001</v>
      </c>
      <c r="Z655" s="146" t="s">
        <v>5993</v>
      </c>
      <c r="AA655" s="150">
        <v>1243.6400000000001</v>
      </c>
      <c r="AB655" s="150">
        <v>0</v>
      </c>
      <c r="AC655" s="150">
        <v>124.364</v>
      </c>
      <c r="AD655" s="151">
        <v>1368.0039999999999</v>
      </c>
      <c r="AE655" s="146" t="s">
        <v>5994</v>
      </c>
      <c r="AF655" s="146" t="s">
        <v>5993</v>
      </c>
      <c r="AG655" s="146" t="s">
        <v>5993</v>
      </c>
      <c r="AH655" s="146" t="s">
        <v>6986</v>
      </c>
      <c r="AI655" s="146" t="s">
        <v>5993</v>
      </c>
      <c r="AJ655" s="146" t="s">
        <v>5995</v>
      </c>
      <c r="AK655" s="146" t="s">
        <v>5996</v>
      </c>
      <c r="AL655" s="146" t="s">
        <v>6000</v>
      </c>
      <c r="AM655" s="138" t="s">
        <v>5993</v>
      </c>
      <c r="AN655" s="138" t="s">
        <v>6028</v>
      </c>
      <c r="AO655" s="138" t="s">
        <v>6029</v>
      </c>
      <c r="AP655" s="138" t="s">
        <v>13</v>
      </c>
      <c r="AQ655" s="141">
        <v>8</v>
      </c>
      <c r="AR655" t="s">
        <v>95</v>
      </c>
      <c r="AS655" t="s">
        <v>72</v>
      </c>
    </row>
    <row r="656" spans="1:45" s="138" customFormat="1">
      <c r="A656" s="146" t="s">
        <v>6984</v>
      </c>
      <c r="B656" s="147">
        <v>43738</v>
      </c>
      <c r="C656" s="146" t="s">
        <v>5978</v>
      </c>
      <c r="D656" s="146" t="s">
        <v>5979</v>
      </c>
      <c r="E656" s="146" t="s">
        <v>6985</v>
      </c>
      <c r="F656" s="146" t="s">
        <v>5980</v>
      </c>
      <c r="G656" s="146" t="s">
        <v>6020</v>
      </c>
      <c r="H656" s="146" t="s">
        <v>6021</v>
      </c>
      <c r="I656" s="146" t="s">
        <v>6029</v>
      </c>
      <c r="J656" s="146" t="s">
        <v>5983</v>
      </c>
      <c r="K656" s="146" t="s">
        <v>5984</v>
      </c>
      <c r="L656" s="146" t="s">
        <v>5985</v>
      </c>
      <c r="M656" s="146" t="s">
        <v>5986</v>
      </c>
      <c r="N656" s="146" t="s">
        <v>5983</v>
      </c>
      <c r="O656" s="146" t="s">
        <v>5987</v>
      </c>
      <c r="P656" s="146" t="s">
        <v>6016</v>
      </c>
      <c r="Q656" s="146" t="s">
        <v>6017</v>
      </c>
      <c r="R656" s="146" t="s">
        <v>6008</v>
      </c>
      <c r="S656" s="146" t="s">
        <v>6009</v>
      </c>
      <c r="T656" s="148">
        <v>4</v>
      </c>
      <c r="U656" s="148">
        <v>4</v>
      </c>
      <c r="V656" s="146" t="s">
        <v>5992</v>
      </c>
      <c r="W656" s="146" t="s">
        <v>5992</v>
      </c>
      <c r="X656" s="149">
        <v>355.45499999999998</v>
      </c>
      <c r="Y656" s="149">
        <v>355.45499999999998</v>
      </c>
      <c r="Z656" s="146" t="s">
        <v>5993</v>
      </c>
      <c r="AA656" s="150">
        <v>1421.82</v>
      </c>
      <c r="AB656" s="150">
        <v>0</v>
      </c>
      <c r="AC656" s="150">
        <v>142.18199999999999</v>
      </c>
      <c r="AD656" s="151">
        <v>1564.002</v>
      </c>
      <c r="AE656" s="146" t="s">
        <v>5994</v>
      </c>
      <c r="AF656" s="146" t="s">
        <v>5993</v>
      </c>
      <c r="AG656" s="146" t="s">
        <v>5993</v>
      </c>
      <c r="AH656" s="146" t="s">
        <v>6986</v>
      </c>
      <c r="AI656" s="146" t="s">
        <v>5993</v>
      </c>
      <c r="AJ656" s="146" t="s">
        <v>5995</v>
      </c>
      <c r="AK656" s="146" t="s">
        <v>5996</v>
      </c>
      <c r="AL656" s="146" t="s">
        <v>6000</v>
      </c>
      <c r="AM656" s="138" t="s">
        <v>5993</v>
      </c>
      <c r="AN656" s="138" t="s">
        <v>6028</v>
      </c>
      <c r="AO656" s="138" t="s">
        <v>6029</v>
      </c>
      <c r="AP656" s="138" t="s">
        <v>13</v>
      </c>
      <c r="AQ656" s="141">
        <v>4</v>
      </c>
      <c r="AR656" t="s">
        <v>95</v>
      </c>
      <c r="AS656" t="s">
        <v>72</v>
      </c>
    </row>
    <row r="657" spans="1:45" s="138" customFormat="1">
      <c r="A657" s="146" t="s">
        <v>6984</v>
      </c>
      <c r="B657" s="147">
        <v>43738</v>
      </c>
      <c r="C657" s="146" t="s">
        <v>5978</v>
      </c>
      <c r="D657" s="146" t="s">
        <v>5979</v>
      </c>
      <c r="E657" s="146" t="s">
        <v>6985</v>
      </c>
      <c r="F657" s="146" t="s">
        <v>5980</v>
      </c>
      <c r="G657" s="146" t="s">
        <v>6020</v>
      </c>
      <c r="H657" s="146" t="s">
        <v>6021</v>
      </c>
      <c r="I657" s="146" t="s">
        <v>6029</v>
      </c>
      <c r="J657" s="146" t="s">
        <v>5983</v>
      </c>
      <c r="K657" s="146" t="s">
        <v>5984</v>
      </c>
      <c r="L657" s="146" t="s">
        <v>5985</v>
      </c>
      <c r="M657" s="146" t="s">
        <v>5986</v>
      </c>
      <c r="N657" s="146" t="s">
        <v>5983</v>
      </c>
      <c r="O657" s="146" t="s">
        <v>5987</v>
      </c>
      <c r="P657" s="146" t="s">
        <v>6016</v>
      </c>
      <c r="Q657" s="146" t="s">
        <v>6017</v>
      </c>
      <c r="R657" s="146" t="s">
        <v>5990</v>
      </c>
      <c r="S657" s="146" t="s">
        <v>5991</v>
      </c>
      <c r="T657" s="148">
        <v>10</v>
      </c>
      <c r="U657" s="148">
        <v>10</v>
      </c>
      <c r="V657" s="146" t="s">
        <v>5992</v>
      </c>
      <c r="W657" s="146" t="s">
        <v>5992</v>
      </c>
      <c r="X657" s="149">
        <v>213.273</v>
      </c>
      <c r="Y657" s="149">
        <v>213.273</v>
      </c>
      <c r="Z657" s="146" t="s">
        <v>5993</v>
      </c>
      <c r="AA657" s="150">
        <v>2132.73</v>
      </c>
      <c r="AB657" s="150">
        <v>0</v>
      </c>
      <c r="AC657" s="150">
        <v>213.273</v>
      </c>
      <c r="AD657" s="151">
        <v>2346.0030000000002</v>
      </c>
      <c r="AE657" s="146" t="s">
        <v>5994</v>
      </c>
      <c r="AF657" s="146" t="s">
        <v>5993</v>
      </c>
      <c r="AG657" s="146" t="s">
        <v>5993</v>
      </c>
      <c r="AH657" s="146" t="s">
        <v>6986</v>
      </c>
      <c r="AI657" s="146" t="s">
        <v>5993</v>
      </c>
      <c r="AJ657" s="146" t="s">
        <v>5995</v>
      </c>
      <c r="AK657" s="146" t="s">
        <v>5996</v>
      </c>
      <c r="AL657" s="146" t="s">
        <v>6000</v>
      </c>
      <c r="AM657" s="138" t="s">
        <v>5993</v>
      </c>
      <c r="AN657" s="138" t="s">
        <v>6028</v>
      </c>
      <c r="AO657" s="138" t="s">
        <v>6029</v>
      </c>
      <c r="AP657" s="138" t="s">
        <v>13</v>
      </c>
      <c r="AQ657" s="141">
        <v>10</v>
      </c>
      <c r="AR657" t="s">
        <v>95</v>
      </c>
      <c r="AS657" t="s">
        <v>72</v>
      </c>
    </row>
    <row r="658" spans="1:45" s="138" customFormat="1">
      <c r="A658" s="146" t="s">
        <v>6984</v>
      </c>
      <c r="B658" s="147">
        <v>43738</v>
      </c>
      <c r="C658" s="146" t="s">
        <v>5978</v>
      </c>
      <c r="D658" s="146" t="s">
        <v>5979</v>
      </c>
      <c r="E658" s="146" t="s">
        <v>6985</v>
      </c>
      <c r="F658" s="146" t="s">
        <v>5980</v>
      </c>
      <c r="G658" s="146" t="s">
        <v>6020</v>
      </c>
      <c r="H658" s="146" t="s">
        <v>6021</v>
      </c>
      <c r="I658" s="146" t="s">
        <v>6029</v>
      </c>
      <c r="J658" s="146" t="s">
        <v>5983</v>
      </c>
      <c r="K658" s="146" t="s">
        <v>5984</v>
      </c>
      <c r="L658" s="146" t="s">
        <v>5985</v>
      </c>
      <c r="M658" s="146" t="s">
        <v>5986</v>
      </c>
      <c r="N658" s="146" t="s">
        <v>5983</v>
      </c>
      <c r="O658" s="146" t="s">
        <v>5987</v>
      </c>
      <c r="P658" s="146" t="s">
        <v>6016</v>
      </c>
      <c r="Q658" s="146" t="s">
        <v>6017</v>
      </c>
      <c r="R658" s="146" t="s">
        <v>6024</v>
      </c>
      <c r="S658" s="146" t="s">
        <v>6025</v>
      </c>
      <c r="T658" s="148">
        <v>2</v>
      </c>
      <c r="U658" s="148">
        <v>2</v>
      </c>
      <c r="V658" s="146" t="s">
        <v>5992</v>
      </c>
      <c r="W658" s="146" t="s">
        <v>5992</v>
      </c>
      <c r="X658" s="149">
        <v>313.63600000000002</v>
      </c>
      <c r="Y658" s="149">
        <v>313.63600000000002</v>
      </c>
      <c r="Z658" s="146" t="s">
        <v>5993</v>
      </c>
      <c r="AA658" s="150">
        <v>627.27200000000005</v>
      </c>
      <c r="AB658" s="150">
        <v>0</v>
      </c>
      <c r="AC658" s="150">
        <v>62.726999999999997</v>
      </c>
      <c r="AD658" s="151">
        <v>689.99900000000002</v>
      </c>
      <c r="AE658" s="146" t="s">
        <v>5994</v>
      </c>
      <c r="AF658" s="146" t="s">
        <v>5993</v>
      </c>
      <c r="AG658" s="146" t="s">
        <v>5993</v>
      </c>
      <c r="AH658" s="146" t="s">
        <v>6986</v>
      </c>
      <c r="AI658" s="146" t="s">
        <v>5993</v>
      </c>
      <c r="AJ658" s="146" t="s">
        <v>5995</v>
      </c>
      <c r="AK658" s="146" t="s">
        <v>5996</v>
      </c>
      <c r="AL658" s="146" t="s">
        <v>6000</v>
      </c>
      <c r="AM658" s="138" t="s">
        <v>5993</v>
      </c>
      <c r="AN658" s="138" t="s">
        <v>6028</v>
      </c>
      <c r="AO658" s="138" t="s">
        <v>6029</v>
      </c>
      <c r="AP658" s="138" t="s">
        <v>13</v>
      </c>
      <c r="AQ658" s="141">
        <v>2</v>
      </c>
      <c r="AR658" t="s">
        <v>95</v>
      </c>
      <c r="AS658" t="s">
        <v>72</v>
      </c>
    </row>
    <row r="659" spans="1:45" s="138" customFormat="1">
      <c r="A659" s="146" t="s">
        <v>6987</v>
      </c>
      <c r="B659" s="147">
        <v>43738</v>
      </c>
      <c r="C659" s="146" t="s">
        <v>5978</v>
      </c>
      <c r="D659" s="146" t="s">
        <v>5979</v>
      </c>
      <c r="E659" s="146" t="s">
        <v>6988</v>
      </c>
      <c r="F659" s="146" t="s">
        <v>5980</v>
      </c>
      <c r="G659" s="146" t="s">
        <v>6020</v>
      </c>
      <c r="H659" s="146" t="s">
        <v>6021</v>
      </c>
      <c r="I659" s="146" t="s">
        <v>6054</v>
      </c>
      <c r="J659" s="146" t="s">
        <v>5983</v>
      </c>
      <c r="K659" s="146" t="s">
        <v>5984</v>
      </c>
      <c r="L659" s="146" t="s">
        <v>5985</v>
      </c>
      <c r="M659" s="146" t="s">
        <v>5986</v>
      </c>
      <c r="N659" s="146" t="s">
        <v>5983</v>
      </c>
      <c r="O659" s="146" t="s">
        <v>5987</v>
      </c>
      <c r="P659" s="146" t="s">
        <v>6016</v>
      </c>
      <c r="Q659" s="146" t="s">
        <v>6017</v>
      </c>
      <c r="R659" s="146" t="s">
        <v>6018</v>
      </c>
      <c r="S659" s="146" t="s">
        <v>6019</v>
      </c>
      <c r="T659" s="148">
        <v>4</v>
      </c>
      <c r="U659" s="148">
        <v>4</v>
      </c>
      <c r="V659" s="146" t="s">
        <v>5992</v>
      </c>
      <c r="W659" s="146" t="s">
        <v>5992</v>
      </c>
      <c r="X659" s="149">
        <v>155.45500000000001</v>
      </c>
      <c r="Y659" s="149">
        <v>155.45500000000001</v>
      </c>
      <c r="Z659" s="146" t="s">
        <v>5993</v>
      </c>
      <c r="AA659" s="150">
        <v>621.82000000000005</v>
      </c>
      <c r="AB659" s="150">
        <v>0</v>
      </c>
      <c r="AC659" s="150">
        <v>62.182000000000002</v>
      </c>
      <c r="AD659" s="151">
        <v>684.00199999999995</v>
      </c>
      <c r="AE659" s="146" t="s">
        <v>5994</v>
      </c>
      <c r="AF659" s="146" t="s">
        <v>5993</v>
      </c>
      <c r="AG659" s="146" t="s">
        <v>5993</v>
      </c>
      <c r="AH659" s="146" t="s">
        <v>6989</v>
      </c>
      <c r="AI659" s="146" t="s">
        <v>5993</v>
      </c>
      <c r="AJ659" s="146" t="s">
        <v>5995</v>
      </c>
      <c r="AK659" s="146" t="s">
        <v>5996</v>
      </c>
      <c r="AL659" s="146" t="s">
        <v>6000</v>
      </c>
      <c r="AM659" s="138" t="s">
        <v>5993</v>
      </c>
      <c r="AN659" s="138" t="s">
        <v>6053</v>
      </c>
      <c r="AO659" s="138" t="s">
        <v>6054</v>
      </c>
      <c r="AP659" s="138" t="s">
        <v>13</v>
      </c>
      <c r="AQ659" s="141">
        <v>4</v>
      </c>
      <c r="AR659" t="s">
        <v>94</v>
      </c>
      <c r="AS659" t="s">
        <v>72</v>
      </c>
    </row>
    <row r="660" spans="1:45" s="138" customFormat="1">
      <c r="A660" s="146" t="s">
        <v>6987</v>
      </c>
      <c r="B660" s="147">
        <v>43738</v>
      </c>
      <c r="C660" s="146" t="s">
        <v>5978</v>
      </c>
      <c r="D660" s="146" t="s">
        <v>5979</v>
      </c>
      <c r="E660" s="146" t="s">
        <v>6988</v>
      </c>
      <c r="F660" s="146" t="s">
        <v>5980</v>
      </c>
      <c r="G660" s="146" t="s">
        <v>6020</v>
      </c>
      <c r="H660" s="146" t="s">
        <v>6021</v>
      </c>
      <c r="I660" s="146" t="s">
        <v>6054</v>
      </c>
      <c r="J660" s="146" t="s">
        <v>5983</v>
      </c>
      <c r="K660" s="146" t="s">
        <v>5984</v>
      </c>
      <c r="L660" s="146" t="s">
        <v>5985</v>
      </c>
      <c r="M660" s="146" t="s">
        <v>5986</v>
      </c>
      <c r="N660" s="146" t="s">
        <v>5983</v>
      </c>
      <c r="O660" s="146" t="s">
        <v>5987</v>
      </c>
      <c r="P660" s="146" t="s">
        <v>6016</v>
      </c>
      <c r="Q660" s="146" t="s">
        <v>6017</v>
      </c>
      <c r="R660" s="146" t="s">
        <v>6008</v>
      </c>
      <c r="S660" s="146" t="s">
        <v>6009</v>
      </c>
      <c r="T660" s="148">
        <v>2</v>
      </c>
      <c r="U660" s="148">
        <v>2</v>
      </c>
      <c r="V660" s="146" t="s">
        <v>5992</v>
      </c>
      <c r="W660" s="146" t="s">
        <v>5992</v>
      </c>
      <c r="X660" s="149">
        <v>355.45499999999998</v>
      </c>
      <c r="Y660" s="149">
        <v>355.45499999999998</v>
      </c>
      <c r="Z660" s="146" t="s">
        <v>5993</v>
      </c>
      <c r="AA660" s="150">
        <v>710.91</v>
      </c>
      <c r="AB660" s="150">
        <v>0</v>
      </c>
      <c r="AC660" s="150">
        <v>71.090999999999994</v>
      </c>
      <c r="AD660" s="151">
        <v>782.00099999999998</v>
      </c>
      <c r="AE660" s="146" t="s">
        <v>5994</v>
      </c>
      <c r="AF660" s="146" t="s">
        <v>5993</v>
      </c>
      <c r="AG660" s="146" t="s">
        <v>5993</v>
      </c>
      <c r="AH660" s="146" t="s">
        <v>6989</v>
      </c>
      <c r="AI660" s="146" t="s">
        <v>5993</v>
      </c>
      <c r="AJ660" s="146" t="s">
        <v>5995</v>
      </c>
      <c r="AK660" s="146" t="s">
        <v>5996</v>
      </c>
      <c r="AL660" s="146" t="s">
        <v>6000</v>
      </c>
      <c r="AM660" s="138" t="s">
        <v>5993</v>
      </c>
      <c r="AN660" s="138" t="s">
        <v>6053</v>
      </c>
      <c r="AO660" s="138" t="s">
        <v>6054</v>
      </c>
      <c r="AP660" s="138" t="s">
        <v>13</v>
      </c>
      <c r="AQ660" s="141">
        <v>2</v>
      </c>
      <c r="AR660" t="s">
        <v>94</v>
      </c>
      <c r="AS660" t="s">
        <v>72</v>
      </c>
    </row>
    <row r="661" spans="1:45" s="138" customFormat="1">
      <c r="A661" s="146" t="s">
        <v>6987</v>
      </c>
      <c r="B661" s="147">
        <v>43738</v>
      </c>
      <c r="C661" s="146" t="s">
        <v>5978</v>
      </c>
      <c r="D661" s="146" t="s">
        <v>5979</v>
      </c>
      <c r="E661" s="146" t="s">
        <v>6988</v>
      </c>
      <c r="F661" s="146" t="s">
        <v>5980</v>
      </c>
      <c r="G661" s="146" t="s">
        <v>6020</v>
      </c>
      <c r="H661" s="146" t="s">
        <v>6021</v>
      </c>
      <c r="I661" s="146" t="s">
        <v>6054</v>
      </c>
      <c r="J661" s="146" t="s">
        <v>5983</v>
      </c>
      <c r="K661" s="146" t="s">
        <v>5984</v>
      </c>
      <c r="L661" s="146" t="s">
        <v>5985</v>
      </c>
      <c r="M661" s="146" t="s">
        <v>5986</v>
      </c>
      <c r="N661" s="146" t="s">
        <v>5983</v>
      </c>
      <c r="O661" s="146" t="s">
        <v>5987</v>
      </c>
      <c r="P661" s="146" t="s">
        <v>6016</v>
      </c>
      <c r="Q661" s="146" t="s">
        <v>6017</v>
      </c>
      <c r="R661" s="146" t="s">
        <v>6001</v>
      </c>
      <c r="S661" s="146" t="s">
        <v>6002</v>
      </c>
      <c r="T661" s="148">
        <v>5</v>
      </c>
      <c r="U661" s="148">
        <v>5</v>
      </c>
      <c r="V661" s="146" t="s">
        <v>5992</v>
      </c>
      <c r="W661" s="146" t="s">
        <v>5992</v>
      </c>
      <c r="X661" s="149">
        <v>313.63600000000002</v>
      </c>
      <c r="Y661" s="149">
        <v>313.63600000000002</v>
      </c>
      <c r="Z661" s="146" t="s">
        <v>5993</v>
      </c>
      <c r="AA661" s="150">
        <v>1568.18</v>
      </c>
      <c r="AB661" s="150">
        <v>0</v>
      </c>
      <c r="AC661" s="150">
        <v>156.81800000000001</v>
      </c>
      <c r="AD661" s="151">
        <v>1724.998</v>
      </c>
      <c r="AE661" s="146" t="s">
        <v>5994</v>
      </c>
      <c r="AF661" s="146" t="s">
        <v>5993</v>
      </c>
      <c r="AG661" s="146" t="s">
        <v>5993</v>
      </c>
      <c r="AH661" s="146" t="s">
        <v>6989</v>
      </c>
      <c r="AI661" s="146" t="s">
        <v>5993</v>
      </c>
      <c r="AJ661" s="146" t="s">
        <v>5995</v>
      </c>
      <c r="AK661" s="146" t="s">
        <v>5996</v>
      </c>
      <c r="AL661" s="146" t="s">
        <v>6000</v>
      </c>
      <c r="AM661" s="138" t="s">
        <v>5993</v>
      </c>
      <c r="AN661" s="138" t="s">
        <v>6053</v>
      </c>
      <c r="AO661" s="138" t="s">
        <v>6054</v>
      </c>
      <c r="AP661" s="138" t="s">
        <v>13</v>
      </c>
      <c r="AQ661" s="141">
        <v>5</v>
      </c>
      <c r="AR661" t="s">
        <v>94</v>
      </c>
      <c r="AS661" t="s">
        <v>72</v>
      </c>
    </row>
    <row r="662" spans="1:45" s="138" customFormat="1">
      <c r="A662" s="146" t="s">
        <v>6987</v>
      </c>
      <c r="B662" s="147">
        <v>43738</v>
      </c>
      <c r="C662" s="146" t="s">
        <v>5978</v>
      </c>
      <c r="D662" s="146" t="s">
        <v>5979</v>
      </c>
      <c r="E662" s="146" t="s">
        <v>6988</v>
      </c>
      <c r="F662" s="146" t="s">
        <v>5980</v>
      </c>
      <c r="G662" s="146" t="s">
        <v>6020</v>
      </c>
      <c r="H662" s="146" t="s">
        <v>6021</v>
      </c>
      <c r="I662" s="146" t="s">
        <v>6054</v>
      </c>
      <c r="J662" s="146" t="s">
        <v>5983</v>
      </c>
      <c r="K662" s="146" t="s">
        <v>5984</v>
      </c>
      <c r="L662" s="146" t="s">
        <v>5985</v>
      </c>
      <c r="M662" s="146" t="s">
        <v>5986</v>
      </c>
      <c r="N662" s="146" t="s">
        <v>5983</v>
      </c>
      <c r="O662" s="146" t="s">
        <v>5987</v>
      </c>
      <c r="P662" s="146" t="s">
        <v>6016</v>
      </c>
      <c r="Q662" s="146" t="s">
        <v>6017</v>
      </c>
      <c r="R662" s="146" t="s">
        <v>6024</v>
      </c>
      <c r="S662" s="146" t="s">
        <v>6025</v>
      </c>
      <c r="T662" s="148">
        <v>2</v>
      </c>
      <c r="U662" s="148">
        <v>2</v>
      </c>
      <c r="V662" s="146" t="s">
        <v>5992</v>
      </c>
      <c r="W662" s="146" t="s">
        <v>5992</v>
      </c>
      <c r="X662" s="149">
        <v>313.63600000000002</v>
      </c>
      <c r="Y662" s="149">
        <v>313.63600000000002</v>
      </c>
      <c r="Z662" s="146" t="s">
        <v>5993</v>
      </c>
      <c r="AA662" s="150">
        <v>627.27200000000005</v>
      </c>
      <c r="AB662" s="150">
        <v>0</v>
      </c>
      <c r="AC662" s="150">
        <v>62.726999999999997</v>
      </c>
      <c r="AD662" s="151">
        <v>689.99900000000002</v>
      </c>
      <c r="AE662" s="146" t="s">
        <v>5994</v>
      </c>
      <c r="AF662" s="146" t="s">
        <v>5993</v>
      </c>
      <c r="AG662" s="146" t="s">
        <v>5993</v>
      </c>
      <c r="AH662" s="146" t="s">
        <v>6989</v>
      </c>
      <c r="AI662" s="146" t="s">
        <v>5993</v>
      </c>
      <c r="AJ662" s="146" t="s">
        <v>5995</v>
      </c>
      <c r="AK662" s="146" t="s">
        <v>5996</v>
      </c>
      <c r="AL662" s="146" t="s">
        <v>6000</v>
      </c>
      <c r="AM662" s="138" t="s">
        <v>5993</v>
      </c>
      <c r="AN662" s="138" t="s">
        <v>6053</v>
      </c>
      <c r="AO662" s="138" t="s">
        <v>6054</v>
      </c>
      <c r="AP662" s="138" t="s">
        <v>13</v>
      </c>
      <c r="AQ662" s="141">
        <v>2</v>
      </c>
      <c r="AR662" t="s">
        <v>94</v>
      </c>
      <c r="AS662" t="s">
        <v>72</v>
      </c>
    </row>
    <row r="663" spans="1:45" s="138" customFormat="1">
      <c r="A663" s="146" t="s">
        <v>6990</v>
      </c>
      <c r="B663" s="147">
        <v>43738</v>
      </c>
      <c r="C663" s="146" t="s">
        <v>5978</v>
      </c>
      <c r="D663" s="146" t="s">
        <v>5979</v>
      </c>
      <c r="E663" s="146" t="s">
        <v>6991</v>
      </c>
      <c r="F663" s="146" t="s">
        <v>5980</v>
      </c>
      <c r="G663" s="146" t="s">
        <v>6068</v>
      </c>
      <c r="H663" s="146" t="s">
        <v>6069</v>
      </c>
      <c r="I663" s="146" t="s">
        <v>6070</v>
      </c>
      <c r="J663" s="146" t="s">
        <v>5983</v>
      </c>
      <c r="K663" s="146" t="s">
        <v>5984</v>
      </c>
      <c r="L663" s="146" t="s">
        <v>5985</v>
      </c>
      <c r="M663" s="146" t="s">
        <v>5986</v>
      </c>
      <c r="N663" s="146" t="s">
        <v>5983</v>
      </c>
      <c r="O663" s="146" t="s">
        <v>5987</v>
      </c>
      <c r="P663" s="146" t="s">
        <v>6016</v>
      </c>
      <c r="Q663" s="146" t="s">
        <v>6017</v>
      </c>
      <c r="R663" s="146" t="s">
        <v>6018</v>
      </c>
      <c r="S663" s="146" t="s">
        <v>6019</v>
      </c>
      <c r="T663" s="148">
        <v>168</v>
      </c>
      <c r="U663" s="148">
        <v>168</v>
      </c>
      <c r="V663" s="146" t="s">
        <v>5992</v>
      </c>
      <c r="W663" s="146" t="s">
        <v>5992</v>
      </c>
      <c r="X663" s="149">
        <v>152.727</v>
      </c>
      <c r="Y663" s="149">
        <v>152.727</v>
      </c>
      <c r="Z663" s="146" t="s">
        <v>5993</v>
      </c>
      <c r="AA663" s="150">
        <v>25658.135999999999</v>
      </c>
      <c r="AB663" s="150">
        <v>0</v>
      </c>
      <c r="AC663" s="150">
        <v>2565.8139999999999</v>
      </c>
      <c r="AD663" s="151">
        <v>28223.95</v>
      </c>
      <c r="AE663" s="146" t="s">
        <v>5994</v>
      </c>
      <c r="AF663" s="146" t="s">
        <v>5993</v>
      </c>
      <c r="AG663" s="146" t="s">
        <v>5993</v>
      </c>
      <c r="AH663" s="146" t="s">
        <v>6992</v>
      </c>
      <c r="AI663" s="146" t="s">
        <v>5993</v>
      </c>
      <c r="AJ663" s="146" t="s">
        <v>5995</v>
      </c>
      <c r="AK663" s="146" t="s">
        <v>5996</v>
      </c>
      <c r="AL663" s="146" t="s">
        <v>6000</v>
      </c>
      <c r="AM663" s="138" t="s">
        <v>5993</v>
      </c>
      <c r="AN663" s="138" t="s">
        <v>6068</v>
      </c>
      <c r="AO663" s="138" t="s">
        <v>5993</v>
      </c>
      <c r="AP663" s="138" t="s">
        <v>5993</v>
      </c>
      <c r="AQ663" s="141">
        <v>168</v>
      </c>
      <c r="AR663">
        <v>0</v>
      </c>
      <c r="AS663" t="s">
        <v>7055</v>
      </c>
    </row>
    <row r="664" spans="1:45" s="138" customFormat="1">
      <c r="A664" s="146" t="s">
        <v>6990</v>
      </c>
      <c r="B664" s="147">
        <v>43738</v>
      </c>
      <c r="C664" s="146" t="s">
        <v>5978</v>
      </c>
      <c r="D664" s="146" t="s">
        <v>5979</v>
      </c>
      <c r="E664" s="146" t="s">
        <v>6991</v>
      </c>
      <c r="F664" s="146" t="s">
        <v>5980</v>
      </c>
      <c r="G664" s="146" t="s">
        <v>6068</v>
      </c>
      <c r="H664" s="146" t="s">
        <v>6069</v>
      </c>
      <c r="I664" s="146" t="s">
        <v>6070</v>
      </c>
      <c r="J664" s="146" t="s">
        <v>5983</v>
      </c>
      <c r="K664" s="146" t="s">
        <v>5984</v>
      </c>
      <c r="L664" s="146" t="s">
        <v>5985</v>
      </c>
      <c r="M664" s="146" t="s">
        <v>5986</v>
      </c>
      <c r="N664" s="146" t="s">
        <v>5983</v>
      </c>
      <c r="O664" s="146" t="s">
        <v>5987</v>
      </c>
      <c r="P664" s="146" t="s">
        <v>6016</v>
      </c>
      <c r="Q664" s="146" t="s">
        <v>6017</v>
      </c>
      <c r="R664" s="146" t="s">
        <v>6044</v>
      </c>
      <c r="S664" s="146" t="s">
        <v>6045</v>
      </c>
      <c r="T664" s="148">
        <v>380</v>
      </c>
      <c r="U664" s="148">
        <v>380</v>
      </c>
      <c r="V664" s="146" t="s">
        <v>5992</v>
      </c>
      <c r="W664" s="146" t="s">
        <v>5992</v>
      </c>
      <c r="X664" s="149">
        <v>204</v>
      </c>
      <c r="Y664" s="149">
        <v>204</v>
      </c>
      <c r="Z664" s="146" t="s">
        <v>5993</v>
      </c>
      <c r="AA664" s="150">
        <v>77520</v>
      </c>
      <c r="AB664" s="150">
        <v>0</v>
      </c>
      <c r="AC664" s="150">
        <v>7752</v>
      </c>
      <c r="AD664" s="151">
        <v>85272</v>
      </c>
      <c r="AE664" s="146" t="s">
        <v>5994</v>
      </c>
      <c r="AF664" s="146" t="s">
        <v>5993</v>
      </c>
      <c r="AG664" s="146" t="s">
        <v>5993</v>
      </c>
      <c r="AH664" s="146" t="s">
        <v>6992</v>
      </c>
      <c r="AI664" s="146" t="s">
        <v>5993</v>
      </c>
      <c r="AJ664" s="146" t="s">
        <v>5995</v>
      </c>
      <c r="AK664" s="146" t="s">
        <v>5996</v>
      </c>
      <c r="AL664" s="146" t="s">
        <v>6000</v>
      </c>
      <c r="AM664" s="138" t="s">
        <v>5993</v>
      </c>
      <c r="AN664" s="138" t="s">
        <v>6068</v>
      </c>
      <c r="AO664" s="138" t="s">
        <v>5993</v>
      </c>
      <c r="AP664" s="138" t="s">
        <v>5993</v>
      </c>
      <c r="AQ664" s="141">
        <v>380</v>
      </c>
      <c r="AR664">
        <v>0</v>
      </c>
      <c r="AS664" t="s">
        <v>7055</v>
      </c>
    </row>
    <row r="665" spans="1:45" s="138" customFormat="1">
      <c r="A665" s="146" t="s">
        <v>6990</v>
      </c>
      <c r="B665" s="147">
        <v>43738</v>
      </c>
      <c r="C665" s="146" t="s">
        <v>5978</v>
      </c>
      <c r="D665" s="146" t="s">
        <v>5979</v>
      </c>
      <c r="E665" s="146" t="s">
        <v>6991</v>
      </c>
      <c r="F665" s="146" t="s">
        <v>5980</v>
      </c>
      <c r="G665" s="146" t="s">
        <v>6068</v>
      </c>
      <c r="H665" s="146" t="s">
        <v>6069</v>
      </c>
      <c r="I665" s="146" t="s">
        <v>6070</v>
      </c>
      <c r="J665" s="146" t="s">
        <v>5983</v>
      </c>
      <c r="K665" s="146" t="s">
        <v>5984</v>
      </c>
      <c r="L665" s="146" t="s">
        <v>5985</v>
      </c>
      <c r="M665" s="146" t="s">
        <v>5986</v>
      </c>
      <c r="N665" s="146" t="s">
        <v>5983</v>
      </c>
      <c r="O665" s="146" t="s">
        <v>5987</v>
      </c>
      <c r="P665" s="146" t="s">
        <v>6016</v>
      </c>
      <c r="Q665" s="146" t="s">
        <v>6017</v>
      </c>
      <c r="R665" s="146" t="s">
        <v>5998</v>
      </c>
      <c r="S665" s="146" t="s">
        <v>5999</v>
      </c>
      <c r="T665" s="148">
        <v>200</v>
      </c>
      <c r="U665" s="148">
        <v>200</v>
      </c>
      <c r="V665" s="146" t="s">
        <v>5992</v>
      </c>
      <c r="W665" s="146" t="s">
        <v>5992</v>
      </c>
      <c r="X665" s="149">
        <v>255</v>
      </c>
      <c r="Y665" s="149">
        <v>255</v>
      </c>
      <c r="Z665" s="146" t="s">
        <v>5993</v>
      </c>
      <c r="AA665" s="150">
        <v>51000</v>
      </c>
      <c r="AB665" s="150">
        <v>-9000</v>
      </c>
      <c r="AC665" s="150">
        <v>5100</v>
      </c>
      <c r="AD665" s="151">
        <v>56100</v>
      </c>
      <c r="AE665" s="146" t="s">
        <v>5994</v>
      </c>
      <c r="AF665" s="146" t="s">
        <v>5993</v>
      </c>
      <c r="AG665" s="146" t="s">
        <v>5993</v>
      </c>
      <c r="AH665" s="146" t="s">
        <v>6992</v>
      </c>
      <c r="AI665" s="146" t="s">
        <v>5993</v>
      </c>
      <c r="AJ665" s="146" t="s">
        <v>5995</v>
      </c>
      <c r="AK665" s="146" t="s">
        <v>5996</v>
      </c>
      <c r="AL665" s="146" t="s">
        <v>6000</v>
      </c>
      <c r="AM665" s="138" t="s">
        <v>5993</v>
      </c>
      <c r="AN665" s="138" t="s">
        <v>6068</v>
      </c>
      <c r="AO665" s="138" t="s">
        <v>5993</v>
      </c>
      <c r="AP665" s="138" t="s">
        <v>5993</v>
      </c>
      <c r="AQ665" s="141">
        <v>200</v>
      </c>
      <c r="AR665">
        <v>0</v>
      </c>
      <c r="AS665" t="s">
        <v>7055</v>
      </c>
    </row>
    <row r="666" spans="1:45" s="138" customFormat="1">
      <c r="A666" s="146" t="s">
        <v>6993</v>
      </c>
      <c r="B666" s="147">
        <v>43738</v>
      </c>
      <c r="C666" s="146" t="s">
        <v>5978</v>
      </c>
      <c r="D666" s="146" t="s">
        <v>5979</v>
      </c>
      <c r="E666" s="146" t="s">
        <v>6994</v>
      </c>
      <c r="F666" s="146" t="s">
        <v>5980</v>
      </c>
      <c r="G666" s="146" t="s">
        <v>6068</v>
      </c>
      <c r="H666" s="146" t="s">
        <v>6069</v>
      </c>
      <c r="I666" s="146" t="s">
        <v>6070</v>
      </c>
      <c r="J666" s="146" t="s">
        <v>5983</v>
      </c>
      <c r="K666" s="146" t="s">
        <v>5984</v>
      </c>
      <c r="L666" s="146" t="s">
        <v>5985</v>
      </c>
      <c r="M666" s="146" t="s">
        <v>5986</v>
      </c>
      <c r="N666" s="146" t="s">
        <v>5983</v>
      </c>
      <c r="O666" s="146" t="s">
        <v>5987</v>
      </c>
      <c r="P666" s="146" t="s">
        <v>6016</v>
      </c>
      <c r="Q666" s="146" t="s">
        <v>6017</v>
      </c>
      <c r="R666" s="146" t="s">
        <v>6008</v>
      </c>
      <c r="S666" s="146" t="s">
        <v>6009</v>
      </c>
      <c r="T666" s="148">
        <v>100</v>
      </c>
      <c r="U666" s="148">
        <v>100</v>
      </c>
      <c r="V666" s="146" t="s">
        <v>5992</v>
      </c>
      <c r="W666" s="146" t="s">
        <v>5992</v>
      </c>
      <c r="X666" s="149">
        <v>340</v>
      </c>
      <c r="Y666" s="149">
        <v>340</v>
      </c>
      <c r="Z666" s="146" t="s">
        <v>5993</v>
      </c>
      <c r="AA666" s="150">
        <v>34000</v>
      </c>
      <c r="AB666" s="150">
        <v>0</v>
      </c>
      <c r="AC666" s="150">
        <v>3400</v>
      </c>
      <c r="AD666" s="151">
        <v>37400</v>
      </c>
      <c r="AE666" s="146" t="s">
        <v>5994</v>
      </c>
      <c r="AF666" s="146" t="s">
        <v>5993</v>
      </c>
      <c r="AG666" s="146" t="s">
        <v>5993</v>
      </c>
      <c r="AH666" s="146" t="s">
        <v>6995</v>
      </c>
      <c r="AI666" s="146" t="s">
        <v>5993</v>
      </c>
      <c r="AJ666" s="146" t="s">
        <v>5995</v>
      </c>
      <c r="AK666" s="146" t="s">
        <v>5996</v>
      </c>
      <c r="AL666" s="146" t="s">
        <v>6000</v>
      </c>
      <c r="AM666" s="138" t="s">
        <v>5993</v>
      </c>
      <c r="AN666" s="138" t="s">
        <v>6068</v>
      </c>
      <c r="AO666" s="138" t="s">
        <v>5993</v>
      </c>
      <c r="AP666" s="138" t="s">
        <v>5993</v>
      </c>
      <c r="AQ666" s="141">
        <v>100</v>
      </c>
      <c r="AR666">
        <v>0</v>
      </c>
      <c r="AS666" t="s">
        <v>7055</v>
      </c>
    </row>
    <row r="667" spans="1:45" s="138" customFormat="1">
      <c r="A667" s="146" t="s">
        <v>6993</v>
      </c>
      <c r="B667" s="147">
        <v>43738</v>
      </c>
      <c r="C667" s="146" t="s">
        <v>5978</v>
      </c>
      <c r="D667" s="146" t="s">
        <v>5979</v>
      </c>
      <c r="E667" s="146" t="s">
        <v>6994</v>
      </c>
      <c r="F667" s="146" t="s">
        <v>5980</v>
      </c>
      <c r="G667" s="146" t="s">
        <v>6068</v>
      </c>
      <c r="H667" s="146" t="s">
        <v>6069</v>
      </c>
      <c r="I667" s="146" t="s">
        <v>6070</v>
      </c>
      <c r="J667" s="146" t="s">
        <v>5983</v>
      </c>
      <c r="K667" s="146" t="s">
        <v>5984</v>
      </c>
      <c r="L667" s="146" t="s">
        <v>5985</v>
      </c>
      <c r="M667" s="146" t="s">
        <v>5986</v>
      </c>
      <c r="N667" s="146" t="s">
        <v>5983</v>
      </c>
      <c r="O667" s="146" t="s">
        <v>5987</v>
      </c>
      <c r="P667" s="146" t="s">
        <v>6016</v>
      </c>
      <c r="Q667" s="146" t="s">
        <v>6017</v>
      </c>
      <c r="R667" s="146" t="s">
        <v>6044</v>
      </c>
      <c r="S667" s="146" t="s">
        <v>6045</v>
      </c>
      <c r="T667" s="148">
        <v>40</v>
      </c>
      <c r="U667" s="148">
        <v>40</v>
      </c>
      <c r="V667" s="146" t="s">
        <v>5992</v>
      </c>
      <c r="W667" s="146" t="s">
        <v>5992</v>
      </c>
      <c r="X667" s="149">
        <v>204</v>
      </c>
      <c r="Y667" s="149">
        <v>204</v>
      </c>
      <c r="Z667" s="146" t="s">
        <v>5993</v>
      </c>
      <c r="AA667" s="150">
        <v>8160</v>
      </c>
      <c r="AB667" s="150">
        <v>0</v>
      </c>
      <c r="AC667" s="150">
        <v>816</v>
      </c>
      <c r="AD667" s="151">
        <v>8976</v>
      </c>
      <c r="AE667" s="146" t="s">
        <v>5994</v>
      </c>
      <c r="AF667" s="146" t="s">
        <v>5993</v>
      </c>
      <c r="AG667" s="146" t="s">
        <v>5993</v>
      </c>
      <c r="AH667" s="146" t="s">
        <v>6995</v>
      </c>
      <c r="AI667" s="146" t="s">
        <v>5993</v>
      </c>
      <c r="AJ667" s="146" t="s">
        <v>5995</v>
      </c>
      <c r="AK667" s="146" t="s">
        <v>5996</v>
      </c>
      <c r="AL667" s="146" t="s">
        <v>6000</v>
      </c>
      <c r="AM667" s="138" t="s">
        <v>5993</v>
      </c>
      <c r="AN667" s="138" t="s">
        <v>6068</v>
      </c>
      <c r="AO667" s="138" t="s">
        <v>5993</v>
      </c>
      <c r="AP667" s="138" t="s">
        <v>5993</v>
      </c>
      <c r="AQ667" s="141">
        <v>40</v>
      </c>
      <c r="AR667">
        <v>0</v>
      </c>
      <c r="AS667" t="s">
        <v>7055</v>
      </c>
    </row>
    <row r="668" spans="1:45" s="138" customFormat="1">
      <c r="A668" s="146" t="s">
        <v>6993</v>
      </c>
      <c r="B668" s="147">
        <v>43738</v>
      </c>
      <c r="C668" s="146" t="s">
        <v>5978</v>
      </c>
      <c r="D668" s="146" t="s">
        <v>5979</v>
      </c>
      <c r="E668" s="146" t="s">
        <v>6994</v>
      </c>
      <c r="F668" s="146" t="s">
        <v>5980</v>
      </c>
      <c r="G668" s="146" t="s">
        <v>6068</v>
      </c>
      <c r="H668" s="146" t="s">
        <v>6069</v>
      </c>
      <c r="I668" s="146" t="s">
        <v>6070</v>
      </c>
      <c r="J668" s="146" t="s">
        <v>5983</v>
      </c>
      <c r="K668" s="146" t="s">
        <v>5984</v>
      </c>
      <c r="L668" s="146" t="s">
        <v>5985</v>
      </c>
      <c r="M668" s="146" t="s">
        <v>5986</v>
      </c>
      <c r="N668" s="146" t="s">
        <v>5983</v>
      </c>
      <c r="O668" s="146" t="s">
        <v>5987</v>
      </c>
      <c r="P668" s="146" t="s">
        <v>6016</v>
      </c>
      <c r="Q668" s="146" t="s">
        <v>6017</v>
      </c>
      <c r="R668" s="146" t="s">
        <v>6001</v>
      </c>
      <c r="S668" s="146" t="s">
        <v>6002</v>
      </c>
      <c r="T668" s="148">
        <v>250</v>
      </c>
      <c r="U668" s="148">
        <v>250</v>
      </c>
      <c r="V668" s="146" t="s">
        <v>5992</v>
      </c>
      <c r="W668" s="146" t="s">
        <v>5992</v>
      </c>
      <c r="X668" s="149">
        <v>255</v>
      </c>
      <c r="Y668" s="149">
        <v>255</v>
      </c>
      <c r="Z668" s="146" t="s">
        <v>5993</v>
      </c>
      <c r="AA668" s="150">
        <v>63750</v>
      </c>
      <c r="AB668" s="150">
        <v>-11250</v>
      </c>
      <c r="AC668" s="150">
        <v>6375</v>
      </c>
      <c r="AD668" s="151">
        <v>70125</v>
      </c>
      <c r="AE668" s="146" t="s">
        <v>5994</v>
      </c>
      <c r="AF668" s="146" t="s">
        <v>5993</v>
      </c>
      <c r="AG668" s="146" t="s">
        <v>5993</v>
      </c>
      <c r="AH668" s="146" t="s">
        <v>6995</v>
      </c>
      <c r="AI668" s="146" t="s">
        <v>5993</v>
      </c>
      <c r="AJ668" s="146" t="s">
        <v>5995</v>
      </c>
      <c r="AK668" s="146" t="s">
        <v>5996</v>
      </c>
      <c r="AL668" s="146" t="s">
        <v>6000</v>
      </c>
      <c r="AM668" s="138" t="s">
        <v>5993</v>
      </c>
      <c r="AN668" s="138" t="s">
        <v>6068</v>
      </c>
      <c r="AO668" s="138" t="s">
        <v>5993</v>
      </c>
      <c r="AP668" s="138" t="s">
        <v>5993</v>
      </c>
      <c r="AQ668" s="141">
        <v>250</v>
      </c>
      <c r="AR668">
        <v>0</v>
      </c>
      <c r="AS668" t="s">
        <v>7055</v>
      </c>
    </row>
    <row r="669" spans="1:45" s="138" customFormat="1">
      <c r="A669" s="146" t="s">
        <v>6996</v>
      </c>
      <c r="B669" s="147">
        <v>43738</v>
      </c>
      <c r="C669" s="146" t="s">
        <v>5978</v>
      </c>
      <c r="D669" s="146" t="s">
        <v>5979</v>
      </c>
      <c r="E669" s="146" t="s">
        <v>6997</v>
      </c>
      <c r="F669" s="146" t="s">
        <v>5980</v>
      </c>
      <c r="G669" s="146" t="s">
        <v>6068</v>
      </c>
      <c r="H669" s="146" t="s">
        <v>6069</v>
      </c>
      <c r="I669" s="146" t="s">
        <v>6070</v>
      </c>
      <c r="J669" s="146" t="s">
        <v>5983</v>
      </c>
      <c r="K669" s="146" t="s">
        <v>5984</v>
      </c>
      <c r="L669" s="146" t="s">
        <v>5985</v>
      </c>
      <c r="M669" s="146" t="s">
        <v>5986</v>
      </c>
      <c r="N669" s="146" t="s">
        <v>5983</v>
      </c>
      <c r="O669" s="146" t="s">
        <v>5987</v>
      </c>
      <c r="P669" s="146" t="s">
        <v>6016</v>
      </c>
      <c r="Q669" s="146" t="s">
        <v>6017</v>
      </c>
      <c r="R669" s="146" t="s">
        <v>6008</v>
      </c>
      <c r="S669" s="146" t="s">
        <v>6009</v>
      </c>
      <c r="T669" s="148">
        <v>10</v>
      </c>
      <c r="U669" s="148">
        <v>10</v>
      </c>
      <c r="V669" s="146" t="s">
        <v>5992</v>
      </c>
      <c r="W669" s="146" t="s">
        <v>5992</v>
      </c>
      <c r="X669" s="149">
        <v>340</v>
      </c>
      <c r="Y669" s="149">
        <v>340</v>
      </c>
      <c r="Z669" s="146" t="s">
        <v>5993</v>
      </c>
      <c r="AA669" s="150">
        <v>3400</v>
      </c>
      <c r="AB669" s="150">
        <v>0</v>
      </c>
      <c r="AC669" s="150">
        <v>340</v>
      </c>
      <c r="AD669" s="151">
        <v>3740</v>
      </c>
      <c r="AE669" s="146" t="s">
        <v>5994</v>
      </c>
      <c r="AF669" s="146" t="s">
        <v>5993</v>
      </c>
      <c r="AG669" s="146" t="s">
        <v>5993</v>
      </c>
      <c r="AH669" s="146" t="s">
        <v>6998</v>
      </c>
      <c r="AI669" s="146" t="s">
        <v>5993</v>
      </c>
      <c r="AJ669" s="146" t="s">
        <v>5995</v>
      </c>
      <c r="AK669" s="146" t="s">
        <v>5996</v>
      </c>
      <c r="AL669" s="146" t="s">
        <v>6000</v>
      </c>
      <c r="AM669" s="138" t="s">
        <v>5993</v>
      </c>
      <c r="AN669" s="138" t="s">
        <v>6071</v>
      </c>
      <c r="AO669" s="138" t="s">
        <v>5993</v>
      </c>
      <c r="AP669" s="138" t="s">
        <v>5993</v>
      </c>
      <c r="AQ669" s="141">
        <v>10</v>
      </c>
      <c r="AR669">
        <v>0</v>
      </c>
      <c r="AS669" t="s">
        <v>7055</v>
      </c>
    </row>
    <row r="670" spans="1:45" s="138" customFormat="1">
      <c r="A670" s="146" t="s">
        <v>6996</v>
      </c>
      <c r="B670" s="147">
        <v>43738</v>
      </c>
      <c r="C670" s="146" t="s">
        <v>5978</v>
      </c>
      <c r="D670" s="146" t="s">
        <v>5979</v>
      </c>
      <c r="E670" s="146" t="s">
        <v>6997</v>
      </c>
      <c r="F670" s="146" t="s">
        <v>5980</v>
      </c>
      <c r="G670" s="146" t="s">
        <v>6068</v>
      </c>
      <c r="H670" s="146" t="s">
        <v>6069</v>
      </c>
      <c r="I670" s="146" t="s">
        <v>6070</v>
      </c>
      <c r="J670" s="146" t="s">
        <v>5983</v>
      </c>
      <c r="K670" s="146" t="s">
        <v>5984</v>
      </c>
      <c r="L670" s="146" t="s">
        <v>5985</v>
      </c>
      <c r="M670" s="146" t="s">
        <v>5986</v>
      </c>
      <c r="N670" s="146" t="s">
        <v>5983</v>
      </c>
      <c r="O670" s="146" t="s">
        <v>5987</v>
      </c>
      <c r="P670" s="146" t="s">
        <v>6016</v>
      </c>
      <c r="Q670" s="146" t="s">
        <v>6017</v>
      </c>
      <c r="R670" s="146" t="s">
        <v>5998</v>
      </c>
      <c r="S670" s="146" t="s">
        <v>5999</v>
      </c>
      <c r="T670" s="148">
        <v>40</v>
      </c>
      <c r="U670" s="148">
        <v>40</v>
      </c>
      <c r="V670" s="146" t="s">
        <v>5992</v>
      </c>
      <c r="W670" s="146" t="s">
        <v>5992</v>
      </c>
      <c r="X670" s="149">
        <v>255</v>
      </c>
      <c r="Y670" s="149">
        <v>255</v>
      </c>
      <c r="Z670" s="146" t="s">
        <v>5993</v>
      </c>
      <c r="AA670" s="150">
        <v>10200</v>
      </c>
      <c r="AB670" s="150">
        <v>-1800</v>
      </c>
      <c r="AC670" s="150">
        <v>1020</v>
      </c>
      <c r="AD670" s="151">
        <v>11220</v>
      </c>
      <c r="AE670" s="146" t="s">
        <v>5994</v>
      </c>
      <c r="AF670" s="146" t="s">
        <v>5993</v>
      </c>
      <c r="AG670" s="146" t="s">
        <v>5993</v>
      </c>
      <c r="AH670" s="146" t="s">
        <v>6998</v>
      </c>
      <c r="AI670" s="146" t="s">
        <v>5993</v>
      </c>
      <c r="AJ670" s="146" t="s">
        <v>5995</v>
      </c>
      <c r="AK670" s="146" t="s">
        <v>5996</v>
      </c>
      <c r="AL670" s="146" t="s">
        <v>6000</v>
      </c>
      <c r="AM670" s="138" t="s">
        <v>5993</v>
      </c>
      <c r="AN670" s="138" t="s">
        <v>6071</v>
      </c>
      <c r="AO670" s="138" t="s">
        <v>5993</v>
      </c>
      <c r="AP670" s="138" t="s">
        <v>5993</v>
      </c>
      <c r="AQ670" s="141">
        <v>40</v>
      </c>
      <c r="AR670">
        <v>0</v>
      </c>
      <c r="AS670" t="s">
        <v>7055</v>
      </c>
    </row>
    <row r="671" spans="1:45" s="138" customFormat="1">
      <c r="A671" s="146" t="s">
        <v>6996</v>
      </c>
      <c r="B671" s="147">
        <v>43738</v>
      </c>
      <c r="C671" s="146" t="s">
        <v>5978</v>
      </c>
      <c r="D671" s="146" t="s">
        <v>5979</v>
      </c>
      <c r="E671" s="146" t="s">
        <v>6997</v>
      </c>
      <c r="F671" s="146" t="s">
        <v>5980</v>
      </c>
      <c r="G671" s="146" t="s">
        <v>6068</v>
      </c>
      <c r="H671" s="146" t="s">
        <v>6069</v>
      </c>
      <c r="I671" s="146" t="s">
        <v>6070</v>
      </c>
      <c r="J671" s="146" t="s">
        <v>5983</v>
      </c>
      <c r="K671" s="146" t="s">
        <v>5984</v>
      </c>
      <c r="L671" s="146" t="s">
        <v>5985</v>
      </c>
      <c r="M671" s="146" t="s">
        <v>5986</v>
      </c>
      <c r="N671" s="146" t="s">
        <v>5983</v>
      </c>
      <c r="O671" s="146" t="s">
        <v>5987</v>
      </c>
      <c r="P671" s="146" t="s">
        <v>6016</v>
      </c>
      <c r="Q671" s="146" t="s">
        <v>6017</v>
      </c>
      <c r="R671" s="146" t="s">
        <v>6001</v>
      </c>
      <c r="S671" s="146" t="s">
        <v>6002</v>
      </c>
      <c r="T671" s="148">
        <v>30</v>
      </c>
      <c r="U671" s="148">
        <v>30</v>
      </c>
      <c r="V671" s="146" t="s">
        <v>5992</v>
      </c>
      <c r="W671" s="146" t="s">
        <v>5992</v>
      </c>
      <c r="X671" s="149">
        <v>255</v>
      </c>
      <c r="Y671" s="149">
        <v>255</v>
      </c>
      <c r="Z671" s="146" t="s">
        <v>5993</v>
      </c>
      <c r="AA671" s="150">
        <v>7650</v>
      </c>
      <c r="AB671" s="150">
        <v>-1350</v>
      </c>
      <c r="AC671" s="150">
        <v>765</v>
      </c>
      <c r="AD671" s="151">
        <v>8415</v>
      </c>
      <c r="AE671" s="146" t="s">
        <v>5994</v>
      </c>
      <c r="AF671" s="146" t="s">
        <v>5993</v>
      </c>
      <c r="AG671" s="146" t="s">
        <v>5993</v>
      </c>
      <c r="AH671" s="146" t="s">
        <v>6998</v>
      </c>
      <c r="AI671" s="146" t="s">
        <v>5993</v>
      </c>
      <c r="AJ671" s="146" t="s">
        <v>5995</v>
      </c>
      <c r="AK671" s="146" t="s">
        <v>5996</v>
      </c>
      <c r="AL671" s="146" t="s">
        <v>6000</v>
      </c>
      <c r="AM671" s="138" t="s">
        <v>5993</v>
      </c>
      <c r="AN671" s="138" t="s">
        <v>6071</v>
      </c>
      <c r="AO671" s="138" t="s">
        <v>5993</v>
      </c>
      <c r="AP671" s="138" t="s">
        <v>5993</v>
      </c>
      <c r="AQ671" s="141">
        <v>30</v>
      </c>
      <c r="AR671">
        <v>0</v>
      </c>
      <c r="AS671" t="s">
        <v>7055</v>
      </c>
    </row>
    <row r="672" spans="1:45" s="138" customFormat="1">
      <c r="A672" s="146" t="s">
        <v>6996</v>
      </c>
      <c r="B672" s="147">
        <v>43738</v>
      </c>
      <c r="C672" s="146" t="s">
        <v>5978</v>
      </c>
      <c r="D672" s="146" t="s">
        <v>5979</v>
      </c>
      <c r="E672" s="146" t="s">
        <v>6997</v>
      </c>
      <c r="F672" s="146" t="s">
        <v>5980</v>
      </c>
      <c r="G672" s="146" t="s">
        <v>6068</v>
      </c>
      <c r="H672" s="146" t="s">
        <v>6069</v>
      </c>
      <c r="I672" s="146" t="s">
        <v>6070</v>
      </c>
      <c r="J672" s="146" t="s">
        <v>5983</v>
      </c>
      <c r="K672" s="146" t="s">
        <v>5984</v>
      </c>
      <c r="L672" s="146" t="s">
        <v>5985</v>
      </c>
      <c r="M672" s="146" t="s">
        <v>5986</v>
      </c>
      <c r="N672" s="146" t="s">
        <v>5983</v>
      </c>
      <c r="O672" s="146" t="s">
        <v>5987</v>
      </c>
      <c r="P672" s="146" t="s">
        <v>6016</v>
      </c>
      <c r="Q672" s="146" t="s">
        <v>6017</v>
      </c>
      <c r="R672" s="146" t="s">
        <v>6024</v>
      </c>
      <c r="S672" s="146" t="s">
        <v>6025</v>
      </c>
      <c r="T672" s="148">
        <v>10</v>
      </c>
      <c r="U672" s="148">
        <v>10</v>
      </c>
      <c r="V672" s="146" t="s">
        <v>5992</v>
      </c>
      <c r="W672" s="146" t="s">
        <v>5992</v>
      </c>
      <c r="X672" s="149">
        <v>300</v>
      </c>
      <c r="Y672" s="149">
        <v>300</v>
      </c>
      <c r="Z672" s="146" t="s">
        <v>5993</v>
      </c>
      <c r="AA672" s="150">
        <v>3000</v>
      </c>
      <c r="AB672" s="150">
        <v>0</v>
      </c>
      <c r="AC672" s="150">
        <v>300</v>
      </c>
      <c r="AD672" s="151">
        <v>3300</v>
      </c>
      <c r="AE672" s="146" t="s">
        <v>5994</v>
      </c>
      <c r="AF672" s="146" t="s">
        <v>5993</v>
      </c>
      <c r="AG672" s="146" t="s">
        <v>5993</v>
      </c>
      <c r="AH672" s="146" t="s">
        <v>6998</v>
      </c>
      <c r="AI672" s="146" t="s">
        <v>5993</v>
      </c>
      <c r="AJ672" s="146" t="s">
        <v>5995</v>
      </c>
      <c r="AK672" s="146" t="s">
        <v>5996</v>
      </c>
      <c r="AL672" s="146" t="s">
        <v>6000</v>
      </c>
      <c r="AM672" s="138" t="s">
        <v>5993</v>
      </c>
      <c r="AN672" s="138" t="s">
        <v>6071</v>
      </c>
      <c r="AO672" s="138" t="s">
        <v>5993</v>
      </c>
      <c r="AP672" s="138" t="s">
        <v>5993</v>
      </c>
      <c r="AQ672" s="141">
        <v>10</v>
      </c>
      <c r="AR672">
        <v>0</v>
      </c>
      <c r="AS672" t="s">
        <v>7055</v>
      </c>
    </row>
    <row r="673" spans="1:45" s="138" customFormat="1">
      <c r="A673" s="146" t="s">
        <v>6999</v>
      </c>
      <c r="B673" s="147">
        <v>43738</v>
      </c>
      <c r="C673" s="146" t="s">
        <v>5978</v>
      </c>
      <c r="D673" s="146" t="s">
        <v>5979</v>
      </c>
      <c r="E673" s="146" t="s">
        <v>7000</v>
      </c>
      <c r="F673" s="146" t="s">
        <v>5980</v>
      </c>
      <c r="G673" s="146" t="s">
        <v>6041</v>
      </c>
      <c r="H673" s="146" t="s">
        <v>6042</v>
      </c>
      <c r="I673" s="146" t="s">
        <v>6043</v>
      </c>
      <c r="J673" s="146" t="s">
        <v>5983</v>
      </c>
      <c r="K673" s="146" t="s">
        <v>5984</v>
      </c>
      <c r="L673" s="146" t="s">
        <v>5985</v>
      </c>
      <c r="M673" s="146" t="s">
        <v>5986</v>
      </c>
      <c r="N673" s="146" t="s">
        <v>5983</v>
      </c>
      <c r="O673" s="146" t="s">
        <v>5987</v>
      </c>
      <c r="P673" s="146" t="s">
        <v>6016</v>
      </c>
      <c r="Q673" s="146" t="s">
        <v>6017</v>
      </c>
      <c r="R673" s="146" t="s">
        <v>6018</v>
      </c>
      <c r="S673" s="146" t="s">
        <v>6019</v>
      </c>
      <c r="T673" s="148">
        <v>10</v>
      </c>
      <c r="U673" s="148">
        <v>10</v>
      </c>
      <c r="V673" s="146" t="s">
        <v>5992</v>
      </c>
      <c r="W673" s="146" t="s">
        <v>5992</v>
      </c>
      <c r="X673" s="149">
        <v>119.7</v>
      </c>
      <c r="Y673" s="149">
        <v>119.7</v>
      </c>
      <c r="Z673" s="146" t="s">
        <v>5993</v>
      </c>
      <c r="AA673" s="150">
        <v>1197.0029999999999</v>
      </c>
      <c r="AB673" s="150">
        <v>-357.54700000000003</v>
      </c>
      <c r="AC673" s="150">
        <v>119.7</v>
      </c>
      <c r="AD673" s="151">
        <v>1316.703</v>
      </c>
      <c r="AE673" s="146" t="s">
        <v>5994</v>
      </c>
      <c r="AF673" s="146" t="s">
        <v>5993</v>
      </c>
      <c r="AG673" s="146" t="s">
        <v>5993</v>
      </c>
      <c r="AH673" s="146" t="s">
        <v>7001</v>
      </c>
      <c r="AI673" s="146" t="s">
        <v>5993</v>
      </c>
      <c r="AJ673" s="146" t="s">
        <v>5995</v>
      </c>
      <c r="AK673" s="146" t="s">
        <v>5996</v>
      </c>
      <c r="AL673" s="146" t="s">
        <v>6000</v>
      </c>
      <c r="AM673" s="138" t="s">
        <v>13</v>
      </c>
      <c r="AN673" s="138" t="s">
        <v>6041</v>
      </c>
      <c r="AO673" s="138" t="s">
        <v>5993</v>
      </c>
      <c r="AP673" s="138" t="s">
        <v>5993</v>
      </c>
      <c r="AQ673" s="141">
        <v>10</v>
      </c>
      <c r="AR673" t="s">
        <v>95</v>
      </c>
      <c r="AS673" t="s">
        <v>72</v>
      </c>
    </row>
    <row r="674" spans="1:45" s="138" customFormat="1">
      <c r="A674" s="146" t="s">
        <v>6999</v>
      </c>
      <c r="B674" s="147">
        <v>43738</v>
      </c>
      <c r="C674" s="146" t="s">
        <v>5978</v>
      </c>
      <c r="D674" s="146" t="s">
        <v>5979</v>
      </c>
      <c r="E674" s="146" t="s">
        <v>7000</v>
      </c>
      <c r="F674" s="146" t="s">
        <v>5980</v>
      </c>
      <c r="G674" s="146" t="s">
        <v>6041</v>
      </c>
      <c r="H674" s="146" t="s">
        <v>6042</v>
      </c>
      <c r="I674" s="146" t="s">
        <v>6043</v>
      </c>
      <c r="J674" s="146" t="s">
        <v>5983</v>
      </c>
      <c r="K674" s="146" t="s">
        <v>5984</v>
      </c>
      <c r="L674" s="146" t="s">
        <v>5985</v>
      </c>
      <c r="M674" s="146" t="s">
        <v>5986</v>
      </c>
      <c r="N674" s="146" t="s">
        <v>5983</v>
      </c>
      <c r="O674" s="146" t="s">
        <v>5987</v>
      </c>
      <c r="P674" s="146" t="s">
        <v>6016</v>
      </c>
      <c r="Q674" s="146" t="s">
        <v>6017</v>
      </c>
      <c r="R674" s="146" t="s">
        <v>6008</v>
      </c>
      <c r="S674" s="146" t="s">
        <v>6009</v>
      </c>
      <c r="T674" s="148">
        <v>3</v>
      </c>
      <c r="U674" s="148">
        <v>3</v>
      </c>
      <c r="V674" s="146" t="s">
        <v>5992</v>
      </c>
      <c r="W674" s="146" t="s">
        <v>5992</v>
      </c>
      <c r="X674" s="149">
        <v>340</v>
      </c>
      <c r="Y674" s="149">
        <v>340</v>
      </c>
      <c r="Z674" s="146" t="s">
        <v>5993</v>
      </c>
      <c r="AA674" s="150">
        <v>1020</v>
      </c>
      <c r="AB674" s="150">
        <v>0</v>
      </c>
      <c r="AC674" s="150">
        <v>102</v>
      </c>
      <c r="AD674" s="151">
        <v>1122</v>
      </c>
      <c r="AE674" s="146" t="s">
        <v>5994</v>
      </c>
      <c r="AF674" s="146" t="s">
        <v>5993</v>
      </c>
      <c r="AG674" s="146" t="s">
        <v>5993</v>
      </c>
      <c r="AH674" s="146" t="s">
        <v>7001</v>
      </c>
      <c r="AI674" s="146" t="s">
        <v>5993</v>
      </c>
      <c r="AJ674" s="146" t="s">
        <v>5995</v>
      </c>
      <c r="AK674" s="146" t="s">
        <v>5996</v>
      </c>
      <c r="AL674" s="146" t="s">
        <v>6000</v>
      </c>
      <c r="AM674" s="138" t="s">
        <v>13</v>
      </c>
      <c r="AN674" s="138" t="s">
        <v>6041</v>
      </c>
      <c r="AO674" s="138" t="s">
        <v>5993</v>
      </c>
      <c r="AP674" s="138" t="s">
        <v>5993</v>
      </c>
      <c r="AQ674" s="141">
        <v>3</v>
      </c>
      <c r="AR674" t="s">
        <v>95</v>
      </c>
      <c r="AS674" t="s">
        <v>72</v>
      </c>
    </row>
    <row r="675" spans="1:45" s="138" customFormat="1">
      <c r="A675" s="146" t="s">
        <v>6999</v>
      </c>
      <c r="B675" s="147">
        <v>43738</v>
      </c>
      <c r="C675" s="146" t="s">
        <v>5978</v>
      </c>
      <c r="D675" s="146" t="s">
        <v>5979</v>
      </c>
      <c r="E675" s="146" t="s">
        <v>7000</v>
      </c>
      <c r="F675" s="146" t="s">
        <v>5980</v>
      </c>
      <c r="G675" s="146" t="s">
        <v>6041</v>
      </c>
      <c r="H675" s="146" t="s">
        <v>6042</v>
      </c>
      <c r="I675" s="146" t="s">
        <v>6043</v>
      </c>
      <c r="J675" s="146" t="s">
        <v>5983</v>
      </c>
      <c r="K675" s="146" t="s">
        <v>5984</v>
      </c>
      <c r="L675" s="146" t="s">
        <v>5985</v>
      </c>
      <c r="M675" s="146" t="s">
        <v>5986</v>
      </c>
      <c r="N675" s="146" t="s">
        <v>5983</v>
      </c>
      <c r="O675" s="146" t="s">
        <v>5987</v>
      </c>
      <c r="P675" s="146" t="s">
        <v>6016</v>
      </c>
      <c r="Q675" s="146" t="s">
        <v>6017</v>
      </c>
      <c r="R675" s="146" t="s">
        <v>6024</v>
      </c>
      <c r="S675" s="146" t="s">
        <v>6025</v>
      </c>
      <c r="T675" s="148">
        <v>1</v>
      </c>
      <c r="U675" s="148">
        <v>1</v>
      </c>
      <c r="V675" s="146" t="s">
        <v>5992</v>
      </c>
      <c r="W675" s="146" t="s">
        <v>5992</v>
      </c>
      <c r="X675" s="149">
        <v>300</v>
      </c>
      <c r="Y675" s="149">
        <v>300</v>
      </c>
      <c r="Z675" s="146" t="s">
        <v>5993</v>
      </c>
      <c r="AA675" s="150">
        <v>300</v>
      </c>
      <c r="AB675" s="150">
        <v>0</v>
      </c>
      <c r="AC675" s="150">
        <v>30</v>
      </c>
      <c r="AD675" s="151">
        <v>330</v>
      </c>
      <c r="AE675" s="146" t="s">
        <v>5994</v>
      </c>
      <c r="AF675" s="146" t="s">
        <v>5993</v>
      </c>
      <c r="AG675" s="146" t="s">
        <v>5993</v>
      </c>
      <c r="AH675" s="146" t="s">
        <v>7001</v>
      </c>
      <c r="AI675" s="146" t="s">
        <v>5993</v>
      </c>
      <c r="AJ675" s="146" t="s">
        <v>5995</v>
      </c>
      <c r="AK675" s="146" t="s">
        <v>5996</v>
      </c>
      <c r="AL675" s="146" t="s">
        <v>6000</v>
      </c>
      <c r="AM675" s="138" t="s">
        <v>13</v>
      </c>
      <c r="AN675" s="138" t="s">
        <v>6041</v>
      </c>
      <c r="AO675" s="138" t="s">
        <v>5993</v>
      </c>
      <c r="AP675" s="138" t="s">
        <v>5993</v>
      </c>
      <c r="AQ675" s="141">
        <v>1</v>
      </c>
      <c r="AR675" t="s">
        <v>95</v>
      </c>
      <c r="AS675" t="s">
        <v>72</v>
      </c>
    </row>
    <row r="676" spans="1:45" s="138" customFormat="1">
      <c r="A676" s="146" t="s">
        <v>7002</v>
      </c>
      <c r="B676" s="147">
        <v>43738</v>
      </c>
      <c r="C676" s="146" t="s">
        <v>5978</v>
      </c>
      <c r="D676" s="146" t="s">
        <v>5979</v>
      </c>
      <c r="E676" s="146" t="s">
        <v>7003</v>
      </c>
      <c r="F676" s="146" t="s">
        <v>5980</v>
      </c>
      <c r="G676" s="146" t="s">
        <v>6003</v>
      </c>
      <c r="H676" s="146" t="s">
        <v>6004</v>
      </c>
      <c r="I676" s="146" t="s">
        <v>6005</v>
      </c>
      <c r="J676" s="146" t="s">
        <v>5983</v>
      </c>
      <c r="K676" s="146" t="s">
        <v>5984</v>
      </c>
      <c r="L676" s="146" t="s">
        <v>5985</v>
      </c>
      <c r="M676" s="146" t="s">
        <v>5986</v>
      </c>
      <c r="N676" s="146" t="s">
        <v>5983</v>
      </c>
      <c r="O676" s="146" t="s">
        <v>5987</v>
      </c>
      <c r="P676" s="146" t="s">
        <v>6006</v>
      </c>
      <c r="Q676" s="146" t="s">
        <v>6007</v>
      </c>
      <c r="R676" s="146" t="s">
        <v>6018</v>
      </c>
      <c r="S676" s="146" t="s">
        <v>6019</v>
      </c>
      <c r="T676" s="148">
        <v>5</v>
      </c>
      <c r="U676" s="148">
        <v>5</v>
      </c>
      <c r="V676" s="146" t="s">
        <v>5992</v>
      </c>
      <c r="W676" s="146" t="s">
        <v>5992</v>
      </c>
      <c r="X676" s="149">
        <v>119.7</v>
      </c>
      <c r="Y676" s="149">
        <v>119.7</v>
      </c>
      <c r="Z676" s="146" t="s">
        <v>5993</v>
      </c>
      <c r="AA676" s="150">
        <v>598.50199999999995</v>
      </c>
      <c r="AB676" s="150">
        <v>-178.773</v>
      </c>
      <c r="AC676" s="150">
        <v>59.85</v>
      </c>
      <c r="AD676" s="151">
        <v>658.35199999999998</v>
      </c>
      <c r="AE676" s="146" t="s">
        <v>5994</v>
      </c>
      <c r="AF676" s="146" t="s">
        <v>5993</v>
      </c>
      <c r="AG676" s="146" t="s">
        <v>5993</v>
      </c>
      <c r="AH676" s="146" t="s">
        <v>7004</v>
      </c>
      <c r="AI676" s="146" t="s">
        <v>5993</v>
      </c>
      <c r="AJ676" s="146" t="s">
        <v>5995</v>
      </c>
      <c r="AK676" s="146" t="s">
        <v>5996</v>
      </c>
      <c r="AL676" s="146" t="s">
        <v>6000</v>
      </c>
      <c r="AM676" s="138" t="s">
        <v>6010</v>
      </c>
      <c r="AN676" s="138" t="s">
        <v>6003</v>
      </c>
      <c r="AO676" s="138" t="s">
        <v>5993</v>
      </c>
      <c r="AP676" s="138" t="s">
        <v>5993</v>
      </c>
      <c r="AQ676" s="141">
        <v>5</v>
      </c>
      <c r="AR676" t="s">
        <v>29</v>
      </c>
      <c r="AS676" t="s">
        <v>30</v>
      </c>
    </row>
    <row r="677" spans="1:45" s="138" customFormat="1">
      <c r="A677" s="146" t="s">
        <v>7002</v>
      </c>
      <c r="B677" s="147">
        <v>43738</v>
      </c>
      <c r="C677" s="146" t="s">
        <v>5978</v>
      </c>
      <c r="D677" s="146" t="s">
        <v>5979</v>
      </c>
      <c r="E677" s="146" t="s">
        <v>7003</v>
      </c>
      <c r="F677" s="146" t="s">
        <v>5980</v>
      </c>
      <c r="G677" s="146" t="s">
        <v>6003</v>
      </c>
      <c r="H677" s="146" t="s">
        <v>6004</v>
      </c>
      <c r="I677" s="146" t="s">
        <v>6005</v>
      </c>
      <c r="J677" s="146" t="s">
        <v>5983</v>
      </c>
      <c r="K677" s="146" t="s">
        <v>5984</v>
      </c>
      <c r="L677" s="146" t="s">
        <v>5985</v>
      </c>
      <c r="M677" s="146" t="s">
        <v>5986</v>
      </c>
      <c r="N677" s="146" t="s">
        <v>5983</v>
      </c>
      <c r="O677" s="146" t="s">
        <v>5987</v>
      </c>
      <c r="P677" s="146" t="s">
        <v>6006</v>
      </c>
      <c r="Q677" s="146" t="s">
        <v>6007</v>
      </c>
      <c r="R677" s="146" t="s">
        <v>6008</v>
      </c>
      <c r="S677" s="146" t="s">
        <v>6009</v>
      </c>
      <c r="T677" s="148">
        <v>200</v>
      </c>
      <c r="U677" s="148">
        <v>200</v>
      </c>
      <c r="V677" s="146" t="s">
        <v>5992</v>
      </c>
      <c r="W677" s="146" t="s">
        <v>5992</v>
      </c>
      <c r="X677" s="149">
        <v>340</v>
      </c>
      <c r="Y677" s="149">
        <v>340</v>
      </c>
      <c r="Z677" s="146" t="s">
        <v>5993</v>
      </c>
      <c r="AA677" s="150">
        <v>68000</v>
      </c>
      <c r="AB677" s="150">
        <v>0</v>
      </c>
      <c r="AC677" s="150">
        <v>6800</v>
      </c>
      <c r="AD677" s="151">
        <v>74800</v>
      </c>
      <c r="AE677" s="146" t="s">
        <v>5994</v>
      </c>
      <c r="AF677" s="146" t="s">
        <v>5993</v>
      </c>
      <c r="AG677" s="146" t="s">
        <v>5993</v>
      </c>
      <c r="AH677" s="146" t="s">
        <v>7004</v>
      </c>
      <c r="AI677" s="146" t="s">
        <v>5993</v>
      </c>
      <c r="AJ677" s="146" t="s">
        <v>5995</v>
      </c>
      <c r="AK677" s="146" t="s">
        <v>5996</v>
      </c>
      <c r="AL677" s="146" t="s">
        <v>6000</v>
      </c>
      <c r="AM677" s="138" t="s">
        <v>6010</v>
      </c>
      <c r="AN677" s="138" t="s">
        <v>6003</v>
      </c>
      <c r="AO677" s="138" t="s">
        <v>5993</v>
      </c>
      <c r="AP677" s="138" t="s">
        <v>5993</v>
      </c>
      <c r="AQ677" s="141">
        <v>200</v>
      </c>
      <c r="AR677" t="s">
        <v>29</v>
      </c>
      <c r="AS677" t="s">
        <v>30</v>
      </c>
    </row>
    <row r="678" spans="1:45" s="138" customFormat="1">
      <c r="A678" s="146" t="s">
        <v>7002</v>
      </c>
      <c r="B678" s="147">
        <v>43738</v>
      </c>
      <c r="C678" s="146" t="s">
        <v>5978</v>
      </c>
      <c r="D678" s="146" t="s">
        <v>5979</v>
      </c>
      <c r="E678" s="146" t="s">
        <v>7003</v>
      </c>
      <c r="F678" s="146" t="s">
        <v>5980</v>
      </c>
      <c r="G678" s="146" t="s">
        <v>6003</v>
      </c>
      <c r="H678" s="146" t="s">
        <v>6004</v>
      </c>
      <c r="I678" s="146" t="s">
        <v>6005</v>
      </c>
      <c r="J678" s="146" t="s">
        <v>5983</v>
      </c>
      <c r="K678" s="146" t="s">
        <v>5984</v>
      </c>
      <c r="L678" s="146" t="s">
        <v>5985</v>
      </c>
      <c r="M678" s="146" t="s">
        <v>5986</v>
      </c>
      <c r="N678" s="146" t="s">
        <v>5983</v>
      </c>
      <c r="O678" s="146" t="s">
        <v>5987</v>
      </c>
      <c r="P678" s="146" t="s">
        <v>6006</v>
      </c>
      <c r="Q678" s="146" t="s">
        <v>6007</v>
      </c>
      <c r="R678" s="146" t="s">
        <v>6001</v>
      </c>
      <c r="S678" s="146" t="s">
        <v>6002</v>
      </c>
      <c r="T678" s="148">
        <v>3</v>
      </c>
      <c r="U678" s="148">
        <v>3</v>
      </c>
      <c r="V678" s="146" t="s">
        <v>5992</v>
      </c>
      <c r="W678" s="146" t="s">
        <v>5992</v>
      </c>
      <c r="X678" s="149">
        <v>300</v>
      </c>
      <c r="Y678" s="149">
        <v>300</v>
      </c>
      <c r="Z678" s="146" t="s">
        <v>5993</v>
      </c>
      <c r="AA678" s="150">
        <v>900</v>
      </c>
      <c r="AB678" s="150">
        <v>0</v>
      </c>
      <c r="AC678" s="150">
        <v>90</v>
      </c>
      <c r="AD678" s="151">
        <v>990</v>
      </c>
      <c r="AE678" s="146" t="s">
        <v>5994</v>
      </c>
      <c r="AF678" s="146" t="s">
        <v>5993</v>
      </c>
      <c r="AG678" s="146" t="s">
        <v>5993</v>
      </c>
      <c r="AH678" s="146" t="s">
        <v>7004</v>
      </c>
      <c r="AI678" s="146" t="s">
        <v>5993</v>
      </c>
      <c r="AJ678" s="146" t="s">
        <v>5995</v>
      </c>
      <c r="AK678" s="146" t="s">
        <v>5996</v>
      </c>
      <c r="AL678" s="146" t="s">
        <v>6000</v>
      </c>
      <c r="AM678" s="138" t="s">
        <v>6010</v>
      </c>
      <c r="AN678" s="138" t="s">
        <v>6003</v>
      </c>
      <c r="AO678" s="138" t="s">
        <v>5993</v>
      </c>
      <c r="AP678" s="138" t="s">
        <v>5993</v>
      </c>
      <c r="AQ678" s="141">
        <v>3</v>
      </c>
      <c r="AR678" t="s">
        <v>29</v>
      </c>
      <c r="AS678" t="s">
        <v>30</v>
      </c>
    </row>
    <row r="679" spans="1:45" s="138" customFormat="1">
      <c r="A679" s="146" t="s">
        <v>7002</v>
      </c>
      <c r="B679" s="147">
        <v>43738</v>
      </c>
      <c r="C679" s="146" t="s">
        <v>5978</v>
      </c>
      <c r="D679" s="146" t="s">
        <v>5979</v>
      </c>
      <c r="E679" s="146" t="s">
        <v>7003</v>
      </c>
      <c r="F679" s="146" t="s">
        <v>5980</v>
      </c>
      <c r="G679" s="146" t="s">
        <v>6003</v>
      </c>
      <c r="H679" s="146" t="s">
        <v>6004</v>
      </c>
      <c r="I679" s="146" t="s">
        <v>6005</v>
      </c>
      <c r="J679" s="146" t="s">
        <v>5983</v>
      </c>
      <c r="K679" s="146" t="s">
        <v>5984</v>
      </c>
      <c r="L679" s="146" t="s">
        <v>5985</v>
      </c>
      <c r="M679" s="146" t="s">
        <v>5986</v>
      </c>
      <c r="N679" s="146" t="s">
        <v>5983</v>
      </c>
      <c r="O679" s="146" t="s">
        <v>5987</v>
      </c>
      <c r="P679" s="146" t="s">
        <v>6006</v>
      </c>
      <c r="Q679" s="146" t="s">
        <v>6007</v>
      </c>
      <c r="R679" s="146" t="s">
        <v>5998</v>
      </c>
      <c r="S679" s="146" t="s">
        <v>5999</v>
      </c>
      <c r="T679" s="148">
        <v>2</v>
      </c>
      <c r="U679" s="148">
        <v>2</v>
      </c>
      <c r="V679" s="146" t="s">
        <v>5992</v>
      </c>
      <c r="W679" s="146" t="s">
        <v>5992</v>
      </c>
      <c r="X679" s="149">
        <v>300</v>
      </c>
      <c r="Y679" s="149">
        <v>300</v>
      </c>
      <c r="Z679" s="146" t="s">
        <v>5993</v>
      </c>
      <c r="AA679" s="150">
        <v>600</v>
      </c>
      <c r="AB679" s="150">
        <v>0</v>
      </c>
      <c r="AC679" s="150">
        <v>60</v>
      </c>
      <c r="AD679" s="151">
        <v>660</v>
      </c>
      <c r="AE679" s="146" t="s">
        <v>5994</v>
      </c>
      <c r="AF679" s="146" t="s">
        <v>5993</v>
      </c>
      <c r="AG679" s="146" t="s">
        <v>5993</v>
      </c>
      <c r="AH679" s="146" t="s">
        <v>7004</v>
      </c>
      <c r="AI679" s="146" t="s">
        <v>5993</v>
      </c>
      <c r="AJ679" s="146" t="s">
        <v>5995</v>
      </c>
      <c r="AK679" s="146" t="s">
        <v>5996</v>
      </c>
      <c r="AL679" s="146" t="s">
        <v>6000</v>
      </c>
      <c r="AM679" s="138" t="s">
        <v>6010</v>
      </c>
      <c r="AN679" s="138" t="s">
        <v>6003</v>
      </c>
      <c r="AO679" s="138" t="s">
        <v>5993</v>
      </c>
      <c r="AP679" s="138" t="s">
        <v>5993</v>
      </c>
      <c r="AQ679" s="141">
        <v>2</v>
      </c>
      <c r="AR679" t="s">
        <v>29</v>
      </c>
      <c r="AS679" t="s">
        <v>30</v>
      </c>
    </row>
    <row r="680" spans="1:45" s="138" customFormat="1">
      <c r="A680" s="146" t="s">
        <v>7005</v>
      </c>
      <c r="B680" s="147">
        <v>43738</v>
      </c>
      <c r="C680" s="146" t="s">
        <v>5978</v>
      </c>
      <c r="D680" s="146" t="s">
        <v>5979</v>
      </c>
      <c r="E680" s="146" t="s">
        <v>7006</v>
      </c>
      <c r="F680" s="146" t="s">
        <v>5980</v>
      </c>
      <c r="G680" s="146" t="s">
        <v>5981</v>
      </c>
      <c r="H680" s="146" t="s">
        <v>5299</v>
      </c>
      <c r="I680" s="146" t="s">
        <v>5982</v>
      </c>
      <c r="J680" s="146" t="s">
        <v>5983</v>
      </c>
      <c r="K680" s="146" t="s">
        <v>6516</v>
      </c>
      <c r="L680" s="146" t="s">
        <v>6517</v>
      </c>
      <c r="M680" s="146" t="s">
        <v>5986</v>
      </c>
      <c r="N680" s="146" t="s">
        <v>5983</v>
      </c>
      <c r="O680" s="146" t="s">
        <v>5987</v>
      </c>
      <c r="P680" s="146" t="s">
        <v>5988</v>
      </c>
      <c r="Q680" s="146" t="s">
        <v>5989</v>
      </c>
      <c r="R680" s="146" t="s">
        <v>5990</v>
      </c>
      <c r="S680" s="146" t="s">
        <v>5991</v>
      </c>
      <c r="T680" s="148">
        <v>242</v>
      </c>
      <c r="U680" s="148">
        <v>242</v>
      </c>
      <c r="V680" s="146" t="s">
        <v>5992</v>
      </c>
      <c r="W680" s="146" t="s">
        <v>5992</v>
      </c>
      <c r="X680" s="149">
        <v>185.64</v>
      </c>
      <c r="Y680" s="149">
        <v>185.64</v>
      </c>
      <c r="Z680" s="146" t="s">
        <v>5993</v>
      </c>
      <c r="AA680" s="150">
        <v>44924.88</v>
      </c>
      <c r="AB680" s="150">
        <v>0</v>
      </c>
      <c r="AC680" s="150">
        <v>4492.4880000000003</v>
      </c>
      <c r="AD680" s="151">
        <v>49417.368000000002</v>
      </c>
      <c r="AE680" s="146" t="s">
        <v>5994</v>
      </c>
      <c r="AF680" s="146" t="s">
        <v>5993</v>
      </c>
      <c r="AG680" s="146" t="s">
        <v>5993</v>
      </c>
      <c r="AH680" s="146" t="s">
        <v>7007</v>
      </c>
      <c r="AI680" s="146" t="s">
        <v>5993</v>
      </c>
      <c r="AJ680" s="146" t="s">
        <v>5995</v>
      </c>
      <c r="AK680" s="146" t="s">
        <v>5996</v>
      </c>
      <c r="AL680" s="146" t="s">
        <v>6000</v>
      </c>
      <c r="AM680" s="138" t="s">
        <v>5993</v>
      </c>
      <c r="AN680" s="138" t="s">
        <v>5981</v>
      </c>
      <c r="AO680" s="138" t="s">
        <v>5993</v>
      </c>
      <c r="AP680" s="138" t="s">
        <v>5993</v>
      </c>
      <c r="AQ680" s="141">
        <v>242</v>
      </c>
      <c r="AR680">
        <v>0</v>
      </c>
      <c r="AS680" t="s">
        <v>27</v>
      </c>
    </row>
    <row r="681" spans="1:45" s="138" customFormat="1">
      <c r="A681" s="146" t="s">
        <v>7008</v>
      </c>
      <c r="B681" s="147">
        <v>43738</v>
      </c>
      <c r="C681" s="146" t="s">
        <v>5978</v>
      </c>
      <c r="D681" s="146" t="s">
        <v>5979</v>
      </c>
      <c r="E681" s="146" t="s">
        <v>7009</v>
      </c>
      <c r="F681" s="146" t="s">
        <v>5980</v>
      </c>
      <c r="G681" s="146" t="s">
        <v>5981</v>
      </c>
      <c r="H681" s="146" t="s">
        <v>5299</v>
      </c>
      <c r="I681" s="146" t="s">
        <v>5982</v>
      </c>
      <c r="J681" s="146" t="s">
        <v>5983</v>
      </c>
      <c r="K681" s="146" t="s">
        <v>6516</v>
      </c>
      <c r="L681" s="146" t="s">
        <v>6517</v>
      </c>
      <c r="M681" s="146" t="s">
        <v>5986</v>
      </c>
      <c r="N681" s="146" t="s">
        <v>5983</v>
      </c>
      <c r="O681" s="146" t="s">
        <v>5987</v>
      </c>
      <c r="P681" s="146" t="s">
        <v>5988</v>
      </c>
      <c r="Q681" s="146" t="s">
        <v>5989</v>
      </c>
      <c r="R681" s="146" t="s">
        <v>6018</v>
      </c>
      <c r="S681" s="146" t="s">
        <v>6019</v>
      </c>
      <c r="T681" s="148">
        <v>200</v>
      </c>
      <c r="U681" s="148">
        <v>200</v>
      </c>
      <c r="V681" s="146" t="s">
        <v>5992</v>
      </c>
      <c r="W681" s="146" t="s">
        <v>5992</v>
      </c>
      <c r="X681" s="149">
        <v>107.01600000000001</v>
      </c>
      <c r="Y681" s="149">
        <v>107.01600000000001</v>
      </c>
      <c r="Z681" s="146" t="s">
        <v>5993</v>
      </c>
      <c r="AA681" s="150">
        <v>21403.227999999999</v>
      </c>
      <c r="AB681" s="150">
        <v>-6393.1719999999996</v>
      </c>
      <c r="AC681" s="150">
        <v>2140.3229999999999</v>
      </c>
      <c r="AD681" s="151">
        <v>23543.550999999999</v>
      </c>
      <c r="AE681" s="146" t="s">
        <v>5994</v>
      </c>
      <c r="AF681" s="146" t="s">
        <v>5993</v>
      </c>
      <c r="AG681" s="146" t="s">
        <v>5993</v>
      </c>
      <c r="AH681" s="146" t="s">
        <v>7010</v>
      </c>
      <c r="AI681" s="146" t="s">
        <v>5993</v>
      </c>
      <c r="AJ681" s="146" t="s">
        <v>5995</v>
      </c>
      <c r="AK681" s="146" t="s">
        <v>5996</v>
      </c>
      <c r="AL681" s="146" t="s">
        <v>6000</v>
      </c>
      <c r="AM681" s="138" t="s">
        <v>5993</v>
      </c>
      <c r="AN681" s="138" t="s">
        <v>5981</v>
      </c>
      <c r="AO681" s="138" t="s">
        <v>5993</v>
      </c>
      <c r="AP681" s="138" t="s">
        <v>5993</v>
      </c>
      <c r="AQ681" s="141">
        <v>200</v>
      </c>
      <c r="AR681">
        <v>0</v>
      </c>
      <c r="AS681" t="s">
        <v>27</v>
      </c>
    </row>
    <row r="682" spans="1:45" s="138" customFormat="1">
      <c r="A682" s="146" t="s">
        <v>7011</v>
      </c>
      <c r="B682" s="147">
        <v>43738</v>
      </c>
      <c r="C682" s="146" t="s">
        <v>5978</v>
      </c>
      <c r="D682" s="146" t="s">
        <v>5979</v>
      </c>
      <c r="E682" s="146" t="s">
        <v>7012</v>
      </c>
      <c r="F682" s="146" t="s">
        <v>5980</v>
      </c>
      <c r="G682" s="146" t="s">
        <v>6013</v>
      </c>
      <c r="H682" s="146" t="s">
        <v>6014</v>
      </c>
      <c r="I682" s="146" t="s">
        <v>6015</v>
      </c>
      <c r="J682" s="146" t="s">
        <v>5983</v>
      </c>
      <c r="K682" s="146" t="s">
        <v>5984</v>
      </c>
      <c r="L682" s="146" t="s">
        <v>5985</v>
      </c>
      <c r="M682" s="146" t="s">
        <v>5986</v>
      </c>
      <c r="N682" s="146" t="s">
        <v>5983</v>
      </c>
      <c r="O682" s="146" t="s">
        <v>5987</v>
      </c>
      <c r="P682" s="146" t="s">
        <v>6016</v>
      </c>
      <c r="Q682" s="146" t="s">
        <v>6017</v>
      </c>
      <c r="R682" s="146" t="s">
        <v>6018</v>
      </c>
      <c r="S682" s="146" t="s">
        <v>6019</v>
      </c>
      <c r="T682" s="148">
        <v>30</v>
      </c>
      <c r="U682" s="148">
        <v>30</v>
      </c>
      <c r="V682" s="146" t="s">
        <v>5992</v>
      </c>
      <c r="W682" s="146" t="s">
        <v>5992</v>
      </c>
      <c r="X682" s="149">
        <v>119.7</v>
      </c>
      <c r="Y682" s="149">
        <v>119.7</v>
      </c>
      <c r="Z682" s="146" t="s">
        <v>5993</v>
      </c>
      <c r="AA682" s="150">
        <v>3591.01</v>
      </c>
      <c r="AB682" s="150">
        <v>-1072.6400000000001</v>
      </c>
      <c r="AC682" s="150">
        <v>359.101</v>
      </c>
      <c r="AD682" s="151">
        <v>3950.1109999999999</v>
      </c>
      <c r="AE682" s="146" t="s">
        <v>5994</v>
      </c>
      <c r="AF682" s="146" t="s">
        <v>5993</v>
      </c>
      <c r="AG682" s="146" t="s">
        <v>5993</v>
      </c>
      <c r="AH682" s="146" t="s">
        <v>7013</v>
      </c>
      <c r="AI682" s="146" t="s">
        <v>5993</v>
      </c>
      <c r="AJ682" s="146" t="s">
        <v>5995</v>
      </c>
      <c r="AK682" s="146" t="s">
        <v>5996</v>
      </c>
      <c r="AL682" s="146" t="s">
        <v>6000</v>
      </c>
      <c r="AM682" s="138" t="s">
        <v>13</v>
      </c>
      <c r="AN682" s="138" t="s">
        <v>6013</v>
      </c>
      <c r="AO682" s="138" t="s">
        <v>5993</v>
      </c>
      <c r="AP682" s="138" t="s">
        <v>5993</v>
      </c>
      <c r="AQ682" s="141">
        <v>30</v>
      </c>
      <c r="AR682" t="s">
        <v>94</v>
      </c>
      <c r="AS682" t="s">
        <v>72</v>
      </c>
    </row>
    <row r="683" spans="1:45" s="138" customFormat="1">
      <c r="A683" s="146" t="s">
        <v>7011</v>
      </c>
      <c r="B683" s="147">
        <v>43738</v>
      </c>
      <c r="C683" s="146" t="s">
        <v>5978</v>
      </c>
      <c r="D683" s="146" t="s">
        <v>5979</v>
      </c>
      <c r="E683" s="146" t="s">
        <v>7012</v>
      </c>
      <c r="F683" s="146" t="s">
        <v>5980</v>
      </c>
      <c r="G683" s="146" t="s">
        <v>6013</v>
      </c>
      <c r="H683" s="146" t="s">
        <v>6014</v>
      </c>
      <c r="I683" s="146" t="s">
        <v>6015</v>
      </c>
      <c r="J683" s="146" t="s">
        <v>5983</v>
      </c>
      <c r="K683" s="146" t="s">
        <v>5984</v>
      </c>
      <c r="L683" s="146" t="s">
        <v>5985</v>
      </c>
      <c r="M683" s="146" t="s">
        <v>5986</v>
      </c>
      <c r="N683" s="146" t="s">
        <v>5983</v>
      </c>
      <c r="O683" s="146" t="s">
        <v>5987</v>
      </c>
      <c r="P683" s="146" t="s">
        <v>6016</v>
      </c>
      <c r="Q683" s="146" t="s">
        <v>6017</v>
      </c>
      <c r="R683" s="146" t="s">
        <v>6008</v>
      </c>
      <c r="S683" s="146" t="s">
        <v>6009</v>
      </c>
      <c r="T683" s="148">
        <v>2</v>
      </c>
      <c r="U683" s="148">
        <v>2</v>
      </c>
      <c r="V683" s="146" t="s">
        <v>5992</v>
      </c>
      <c r="W683" s="146" t="s">
        <v>5992</v>
      </c>
      <c r="X683" s="149">
        <v>340</v>
      </c>
      <c r="Y683" s="149">
        <v>340</v>
      </c>
      <c r="Z683" s="146" t="s">
        <v>5993</v>
      </c>
      <c r="AA683" s="150">
        <v>680</v>
      </c>
      <c r="AB683" s="150">
        <v>0</v>
      </c>
      <c r="AC683" s="150">
        <v>68</v>
      </c>
      <c r="AD683" s="151">
        <v>748</v>
      </c>
      <c r="AE683" s="146" t="s">
        <v>5994</v>
      </c>
      <c r="AF683" s="146" t="s">
        <v>5993</v>
      </c>
      <c r="AG683" s="146" t="s">
        <v>5993</v>
      </c>
      <c r="AH683" s="146" t="s">
        <v>7013</v>
      </c>
      <c r="AI683" s="146" t="s">
        <v>5993</v>
      </c>
      <c r="AJ683" s="146" t="s">
        <v>5995</v>
      </c>
      <c r="AK683" s="146" t="s">
        <v>5996</v>
      </c>
      <c r="AL683" s="146" t="s">
        <v>6000</v>
      </c>
      <c r="AM683" s="138" t="s">
        <v>13</v>
      </c>
      <c r="AN683" s="138" t="s">
        <v>6013</v>
      </c>
      <c r="AO683" s="138" t="s">
        <v>5993</v>
      </c>
      <c r="AP683" s="138" t="s">
        <v>5993</v>
      </c>
      <c r="AQ683" s="141">
        <v>2</v>
      </c>
      <c r="AR683" t="s">
        <v>94</v>
      </c>
      <c r="AS683" t="s">
        <v>72</v>
      </c>
    </row>
    <row r="684" spans="1:45" s="138" customFormat="1">
      <c r="A684" s="146" t="s">
        <v>7014</v>
      </c>
      <c r="B684" s="147">
        <v>43738</v>
      </c>
      <c r="C684" s="146" t="s">
        <v>5978</v>
      </c>
      <c r="D684" s="146" t="s">
        <v>5979</v>
      </c>
      <c r="E684" s="146" t="s">
        <v>7015</v>
      </c>
      <c r="F684" s="146" t="s">
        <v>5980</v>
      </c>
      <c r="G684" s="146" t="s">
        <v>6068</v>
      </c>
      <c r="H684" s="146" t="s">
        <v>6069</v>
      </c>
      <c r="I684" s="146" t="s">
        <v>6070</v>
      </c>
      <c r="J684" s="146" t="s">
        <v>5983</v>
      </c>
      <c r="K684" s="146" t="s">
        <v>5984</v>
      </c>
      <c r="L684" s="146" t="s">
        <v>5985</v>
      </c>
      <c r="M684" s="146" t="s">
        <v>5986</v>
      </c>
      <c r="N684" s="146" t="s">
        <v>5983</v>
      </c>
      <c r="O684" s="146" t="s">
        <v>5987</v>
      </c>
      <c r="P684" s="146" t="s">
        <v>6016</v>
      </c>
      <c r="Q684" s="146" t="s">
        <v>6017</v>
      </c>
      <c r="R684" s="146" t="s">
        <v>6018</v>
      </c>
      <c r="S684" s="146" t="s">
        <v>6019</v>
      </c>
      <c r="T684" s="148">
        <v>168</v>
      </c>
      <c r="U684" s="148">
        <v>168</v>
      </c>
      <c r="V684" s="146" t="s">
        <v>5992</v>
      </c>
      <c r="W684" s="146" t="s">
        <v>5992</v>
      </c>
      <c r="X684" s="149">
        <v>152.727</v>
      </c>
      <c r="Y684" s="149">
        <v>152.727</v>
      </c>
      <c r="Z684" s="146" t="s">
        <v>5993</v>
      </c>
      <c r="AA684" s="150">
        <v>25658.135999999999</v>
      </c>
      <c r="AB684" s="150">
        <v>0</v>
      </c>
      <c r="AC684" s="150">
        <v>2565.8139999999999</v>
      </c>
      <c r="AD684" s="151">
        <v>28223.95</v>
      </c>
      <c r="AE684" s="146" t="s">
        <v>5994</v>
      </c>
      <c r="AF684" s="146" t="s">
        <v>5993</v>
      </c>
      <c r="AG684" s="146" t="s">
        <v>5993</v>
      </c>
      <c r="AH684" s="146" t="s">
        <v>7016</v>
      </c>
      <c r="AI684" s="146" t="s">
        <v>5993</v>
      </c>
      <c r="AJ684" s="146" t="s">
        <v>5995</v>
      </c>
      <c r="AK684" s="146" t="s">
        <v>5996</v>
      </c>
      <c r="AL684" s="146" t="s">
        <v>6000</v>
      </c>
      <c r="AM684" s="138" t="s">
        <v>5993</v>
      </c>
      <c r="AN684" s="138" t="s">
        <v>6068</v>
      </c>
      <c r="AO684" s="138" t="s">
        <v>5993</v>
      </c>
      <c r="AP684" s="138" t="s">
        <v>5993</v>
      </c>
      <c r="AQ684" s="141">
        <v>168</v>
      </c>
      <c r="AR684">
        <v>0</v>
      </c>
      <c r="AS684" t="s">
        <v>7055</v>
      </c>
    </row>
    <row r="685" spans="1:45" s="138" customFormat="1">
      <c r="A685" s="146" t="s">
        <v>7014</v>
      </c>
      <c r="B685" s="147">
        <v>43738</v>
      </c>
      <c r="C685" s="146" t="s">
        <v>5978</v>
      </c>
      <c r="D685" s="146" t="s">
        <v>5979</v>
      </c>
      <c r="E685" s="146" t="s">
        <v>7015</v>
      </c>
      <c r="F685" s="146" t="s">
        <v>5980</v>
      </c>
      <c r="G685" s="146" t="s">
        <v>6068</v>
      </c>
      <c r="H685" s="146" t="s">
        <v>6069</v>
      </c>
      <c r="I685" s="146" t="s">
        <v>6070</v>
      </c>
      <c r="J685" s="146" t="s">
        <v>5983</v>
      </c>
      <c r="K685" s="146" t="s">
        <v>5984</v>
      </c>
      <c r="L685" s="146" t="s">
        <v>5985</v>
      </c>
      <c r="M685" s="146" t="s">
        <v>5986</v>
      </c>
      <c r="N685" s="146" t="s">
        <v>5983</v>
      </c>
      <c r="O685" s="146" t="s">
        <v>5987</v>
      </c>
      <c r="P685" s="146" t="s">
        <v>6016</v>
      </c>
      <c r="Q685" s="146" t="s">
        <v>6017</v>
      </c>
      <c r="R685" s="146" t="s">
        <v>6008</v>
      </c>
      <c r="S685" s="146" t="s">
        <v>6009</v>
      </c>
      <c r="T685" s="148">
        <v>40</v>
      </c>
      <c r="U685" s="148">
        <v>40</v>
      </c>
      <c r="V685" s="146" t="s">
        <v>5992</v>
      </c>
      <c r="W685" s="146" t="s">
        <v>5992</v>
      </c>
      <c r="X685" s="149">
        <v>340</v>
      </c>
      <c r="Y685" s="149">
        <v>340</v>
      </c>
      <c r="Z685" s="146" t="s">
        <v>5993</v>
      </c>
      <c r="AA685" s="150">
        <v>13600</v>
      </c>
      <c r="AB685" s="150">
        <v>0</v>
      </c>
      <c r="AC685" s="150">
        <v>1360</v>
      </c>
      <c r="AD685" s="151">
        <v>14960</v>
      </c>
      <c r="AE685" s="146" t="s">
        <v>5994</v>
      </c>
      <c r="AF685" s="146" t="s">
        <v>5993</v>
      </c>
      <c r="AG685" s="146" t="s">
        <v>5993</v>
      </c>
      <c r="AH685" s="146" t="s">
        <v>7016</v>
      </c>
      <c r="AI685" s="146" t="s">
        <v>5993</v>
      </c>
      <c r="AJ685" s="146" t="s">
        <v>5995</v>
      </c>
      <c r="AK685" s="146" t="s">
        <v>5996</v>
      </c>
      <c r="AL685" s="146" t="s">
        <v>6000</v>
      </c>
      <c r="AM685" s="138" t="s">
        <v>5993</v>
      </c>
      <c r="AN685" s="138" t="s">
        <v>6068</v>
      </c>
      <c r="AO685" s="138" t="s">
        <v>5993</v>
      </c>
      <c r="AP685" s="138" t="s">
        <v>5993</v>
      </c>
      <c r="AQ685" s="141">
        <v>40</v>
      </c>
      <c r="AR685">
        <v>0</v>
      </c>
      <c r="AS685" t="s">
        <v>7055</v>
      </c>
    </row>
    <row r="686" spans="1:45" s="138" customFormat="1">
      <c r="A686" s="146" t="s">
        <v>7014</v>
      </c>
      <c r="B686" s="147">
        <v>43738</v>
      </c>
      <c r="C686" s="146" t="s">
        <v>5978</v>
      </c>
      <c r="D686" s="146" t="s">
        <v>5979</v>
      </c>
      <c r="E686" s="146" t="s">
        <v>7015</v>
      </c>
      <c r="F686" s="146" t="s">
        <v>5980</v>
      </c>
      <c r="G686" s="146" t="s">
        <v>6068</v>
      </c>
      <c r="H686" s="146" t="s">
        <v>6069</v>
      </c>
      <c r="I686" s="146" t="s">
        <v>6070</v>
      </c>
      <c r="J686" s="146" t="s">
        <v>5983</v>
      </c>
      <c r="K686" s="146" t="s">
        <v>5984</v>
      </c>
      <c r="L686" s="146" t="s">
        <v>5985</v>
      </c>
      <c r="M686" s="146" t="s">
        <v>5986</v>
      </c>
      <c r="N686" s="146" t="s">
        <v>5983</v>
      </c>
      <c r="O686" s="146" t="s">
        <v>5987</v>
      </c>
      <c r="P686" s="146" t="s">
        <v>6016</v>
      </c>
      <c r="Q686" s="146" t="s">
        <v>6017</v>
      </c>
      <c r="R686" s="146" t="s">
        <v>6044</v>
      </c>
      <c r="S686" s="146" t="s">
        <v>6045</v>
      </c>
      <c r="T686" s="148">
        <v>210</v>
      </c>
      <c r="U686" s="148">
        <v>210</v>
      </c>
      <c r="V686" s="146" t="s">
        <v>5992</v>
      </c>
      <c r="W686" s="146" t="s">
        <v>5992</v>
      </c>
      <c r="X686" s="149">
        <v>204</v>
      </c>
      <c r="Y686" s="149">
        <v>204</v>
      </c>
      <c r="Z686" s="146" t="s">
        <v>5993</v>
      </c>
      <c r="AA686" s="150">
        <v>42840</v>
      </c>
      <c r="AB686" s="150">
        <v>0</v>
      </c>
      <c r="AC686" s="150">
        <v>4284</v>
      </c>
      <c r="AD686" s="151">
        <v>47124</v>
      </c>
      <c r="AE686" s="146" t="s">
        <v>5994</v>
      </c>
      <c r="AF686" s="146" t="s">
        <v>5993</v>
      </c>
      <c r="AG686" s="146" t="s">
        <v>5993</v>
      </c>
      <c r="AH686" s="146" t="s">
        <v>7016</v>
      </c>
      <c r="AI686" s="146" t="s">
        <v>5993</v>
      </c>
      <c r="AJ686" s="146" t="s">
        <v>5995</v>
      </c>
      <c r="AK686" s="146" t="s">
        <v>5996</v>
      </c>
      <c r="AL686" s="146" t="s">
        <v>6000</v>
      </c>
      <c r="AM686" s="138" t="s">
        <v>5993</v>
      </c>
      <c r="AN686" s="138" t="s">
        <v>6068</v>
      </c>
      <c r="AO686" s="138" t="s">
        <v>5993</v>
      </c>
      <c r="AP686" s="138" t="s">
        <v>5993</v>
      </c>
      <c r="AQ686" s="141">
        <v>210</v>
      </c>
      <c r="AR686">
        <v>0</v>
      </c>
      <c r="AS686" t="s">
        <v>7055</v>
      </c>
    </row>
    <row r="687" spans="1:45" s="138" customFormat="1">
      <c r="A687" s="146" t="s">
        <v>7014</v>
      </c>
      <c r="B687" s="147">
        <v>43738</v>
      </c>
      <c r="C687" s="146" t="s">
        <v>5978</v>
      </c>
      <c r="D687" s="146" t="s">
        <v>5979</v>
      </c>
      <c r="E687" s="146" t="s">
        <v>7015</v>
      </c>
      <c r="F687" s="146" t="s">
        <v>5980</v>
      </c>
      <c r="G687" s="146" t="s">
        <v>6068</v>
      </c>
      <c r="H687" s="146" t="s">
        <v>6069</v>
      </c>
      <c r="I687" s="146" t="s">
        <v>6070</v>
      </c>
      <c r="J687" s="146" t="s">
        <v>5983</v>
      </c>
      <c r="K687" s="146" t="s">
        <v>5984</v>
      </c>
      <c r="L687" s="146" t="s">
        <v>5985</v>
      </c>
      <c r="M687" s="146" t="s">
        <v>5986</v>
      </c>
      <c r="N687" s="146" t="s">
        <v>5983</v>
      </c>
      <c r="O687" s="146" t="s">
        <v>5987</v>
      </c>
      <c r="P687" s="146" t="s">
        <v>6016</v>
      </c>
      <c r="Q687" s="146" t="s">
        <v>6017</v>
      </c>
      <c r="R687" s="146" t="s">
        <v>5998</v>
      </c>
      <c r="S687" s="146" t="s">
        <v>5999</v>
      </c>
      <c r="T687" s="148">
        <v>200</v>
      </c>
      <c r="U687" s="148">
        <v>200</v>
      </c>
      <c r="V687" s="146" t="s">
        <v>5992</v>
      </c>
      <c r="W687" s="146" t="s">
        <v>5992</v>
      </c>
      <c r="X687" s="149">
        <v>255</v>
      </c>
      <c r="Y687" s="149">
        <v>255</v>
      </c>
      <c r="Z687" s="146" t="s">
        <v>5993</v>
      </c>
      <c r="AA687" s="150">
        <v>51000</v>
      </c>
      <c r="AB687" s="150">
        <v>-9000</v>
      </c>
      <c r="AC687" s="150">
        <v>5100</v>
      </c>
      <c r="AD687" s="151">
        <v>56100</v>
      </c>
      <c r="AE687" s="146" t="s">
        <v>5994</v>
      </c>
      <c r="AF687" s="146" t="s">
        <v>5993</v>
      </c>
      <c r="AG687" s="146" t="s">
        <v>5993</v>
      </c>
      <c r="AH687" s="146" t="s">
        <v>7016</v>
      </c>
      <c r="AI687" s="146" t="s">
        <v>5993</v>
      </c>
      <c r="AJ687" s="146" t="s">
        <v>5995</v>
      </c>
      <c r="AK687" s="146" t="s">
        <v>5996</v>
      </c>
      <c r="AL687" s="146" t="s">
        <v>6000</v>
      </c>
      <c r="AM687" s="138" t="s">
        <v>5993</v>
      </c>
      <c r="AN687" s="138" t="s">
        <v>6068</v>
      </c>
      <c r="AO687" s="138" t="s">
        <v>5993</v>
      </c>
      <c r="AP687" s="138" t="s">
        <v>5993</v>
      </c>
      <c r="AQ687" s="141">
        <v>200</v>
      </c>
      <c r="AR687">
        <v>0</v>
      </c>
      <c r="AS687" t="s">
        <v>7055</v>
      </c>
    </row>
    <row r="688" spans="1:45" s="138" customFormat="1">
      <c r="A688" s="146" t="s">
        <v>7014</v>
      </c>
      <c r="B688" s="147">
        <v>43738</v>
      </c>
      <c r="C688" s="146" t="s">
        <v>5978</v>
      </c>
      <c r="D688" s="146" t="s">
        <v>5979</v>
      </c>
      <c r="E688" s="146" t="s">
        <v>7015</v>
      </c>
      <c r="F688" s="146" t="s">
        <v>5980</v>
      </c>
      <c r="G688" s="146" t="s">
        <v>6068</v>
      </c>
      <c r="H688" s="146" t="s">
        <v>6069</v>
      </c>
      <c r="I688" s="146" t="s">
        <v>6070</v>
      </c>
      <c r="J688" s="146" t="s">
        <v>5983</v>
      </c>
      <c r="K688" s="146" t="s">
        <v>5984</v>
      </c>
      <c r="L688" s="146" t="s">
        <v>5985</v>
      </c>
      <c r="M688" s="146" t="s">
        <v>5986</v>
      </c>
      <c r="N688" s="146" t="s">
        <v>5983</v>
      </c>
      <c r="O688" s="146" t="s">
        <v>5987</v>
      </c>
      <c r="P688" s="146" t="s">
        <v>6016</v>
      </c>
      <c r="Q688" s="146" t="s">
        <v>6017</v>
      </c>
      <c r="R688" s="146" t="s">
        <v>6001</v>
      </c>
      <c r="S688" s="146" t="s">
        <v>6002</v>
      </c>
      <c r="T688" s="148">
        <v>142</v>
      </c>
      <c r="U688" s="148">
        <v>142</v>
      </c>
      <c r="V688" s="146" t="s">
        <v>5992</v>
      </c>
      <c r="W688" s="146" t="s">
        <v>5992</v>
      </c>
      <c r="X688" s="149">
        <v>255</v>
      </c>
      <c r="Y688" s="149">
        <v>255</v>
      </c>
      <c r="Z688" s="146" t="s">
        <v>5993</v>
      </c>
      <c r="AA688" s="150">
        <v>36210</v>
      </c>
      <c r="AB688" s="150">
        <v>-6390</v>
      </c>
      <c r="AC688" s="150">
        <v>3621</v>
      </c>
      <c r="AD688" s="151">
        <v>39831</v>
      </c>
      <c r="AE688" s="146" t="s">
        <v>5994</v>
      </c>
      <c r="AF688" s="146" t="s">
        <v>5993</v>
      </c>
      <c r="AG688" s="146" t="s">
        <v>5993</v>
      </c>
      <c r="AH688" s="146" t="s">
        <v>7016</v>
      </c>
      <c r="AI688" s="146" t="s">
        <v>5993</v>
      </c>
      <c r="AJ688" s="146" t="s">
        <v>5995</v>
      </c>
      <c r="AK688" s="146" t="s">
        <v>5996</v>
      </c>
      <c r="AL688" s="146" t="s">
        <v>6000</v>
      </c>
      <c r="AM688" s="138" t="s">
        <v>5993</v>
      </c>
      <c r="AN688" s="138" t="s">
        <v>6068</v>
      </c>
      <c r="AO688" s="138" t="s">
        <v>5993</v>
      </c>
      <c r="AP688" s="138" t="s">
        <v>5993</v>
      </c>
      <c r="AQ688" s="141">
        <v>142</v>
      </c>
      <c r="AR688">
        <v>0</v>
      </c>
      <c r="AS688" t="s">
        <v>7055</v>
      </c>
    </row>
    <row r="689" spans="1:45" s="138" customFormat="1">
      <c r="A689" s="146" t="s">
        <v>7017</v>
      </c>
      <c r="B689" s="147">
        <v>43738</v>
      </c>
      <c r="C689" s="146" t="s">
        <v>5978</v>
      </c>
      <c r="D689" s="146" t="s">
        <v>5979</v>
      </c>
      <c r="E689" s="146" t="s">
        <v>7018</v>
      </c>
      <c r="F689" s="146" t="s">
        <v>5980</v>
      </c>
      <c r="G689" s="146" t="s">
        <v>6003</v>
      </c>
      <c r="H689" s="146" t="s">
        <v>6004</v>
      </c>
      <c r="I689" s="146" t="s">
        <v>6005</v>
      </c>
      <c r="J689" s="146" t="s">
        <v>5983</v>
      </c>
      <c r="K689" s="146" t="s">
        <v>5984</v>
      </c>
      <c r="L689" s="146" t="s">
        <v>5985</v>
      </c>
      <c r="M689" s="146" t="s">
        <v>5986</v>
      </c>
      <c r="N689" s="146" t="s">
        <v>5983</v>
      </c>
      <c r="O689" s="146" t="s">
        <v>5987</v>
      </c>
      <c r="P689" s="146" t="s">
        <v>6006</v>
      </c>
      <c r="Q689" s="146" t="s">
        <v>6007</v>
      </c>
      <c r="R689" s="146" t="s">
        <v>6018</v>
      </c>
      <c r="S689" s="146" t="s">
        <v>6019</v>
      </c>
      <c r="T689" s="148">
        <v>5</v>
      </c>
      <c r="U689" s="148">
        <v>5</v>
      </c>
      <c r="V689" s="146" t="s">
        <v>5992</v>
      </c>
      <c r="W689" s="146" t="s">
        <v>5992</v>
      </c>
      <c r="X689" s="149">
        <v>119.7</v>
      </c>
      <c r="Y689" s="149">
        <v>119.7</v>
      </c>
      <c r="Z689" s="146" t="s">
        <v>5993</v>
      </c>
      <c r="AA689" s="150">
        <v>598.50199999999995</v>
      </c>
      <c r="AB689" s="150">
        <v>-178.773</v>
      </c>
      <c r="AC689" s="150">
        <v>59.85</v>
      </c>
      <c r="AD689" s="151">
        <v>658.35199999999998</v>
      </c>
      <c r="AE689" s="146" t="s">
        <v>5994</v>
      </c>
      <c r="AF689" s="146" t="s">
        <v>5993</v>
      </c>
      <c r="AG689" s="146" t="s">
        <v>5993</v>
      </c>
      <c r="AH689" s="146" t="s">
        <v>7019</v>
      </c>
      <c r="AI689" s="146" t="s">
        <v>5993</v>
      </c>
      <c r="AJ689" s="146" t="s">
        <v>5995</v>
      </c>
      <c r="AK689" s="146" t="s">
        <v>5996</v>
      </c>
      <c r="AL689" s="146" t="s">
        <v>6000</v>
      </c>
      <c r="AM689" s="138" t="s">
        <v>6010</v>
      </c>
      <c r="AN689" s="138" t="s">
        <v>6003</v>
      </c>
      <c r="AO689" s="138" t="s">
        <v>5993</v>
      </c>
      <c r="AP689" s="138" t="s">
        <v>5993</v>
      </c>
      <c r="AQ689" s="141">
        <v>5</v>
      </c>
      <c r="AR689" t="s">
        <v>29</v>
      </c>
      <c r="AS689" t="s">
        <v>30</v>
      </c>
    </row>
    <row r="690" spans="1:45" s="138" customFormat="1">
      <c r="A690" s="146" t="s">
        <v>7017</v>
      </c>
      <c r="B690" s="147">
        <v>43738</v>
      </c>
      <c r="C690" s="146" t="s">
        <v>5978</v>
      </c>
      <c r="D690" s="146" t="s">
        <v>5979</v>
      </c>
      <c r="E690" s="146" t="s">
        <v>7018</v>
      </c>
      <c r="F690" s="146" t="s">
        <v>5980</v>
      </c>
      <c r="G690" s="146" t="s">
        <v>6003</v>
      </c>
      <c r="H690" s="146" t="s">
        <v>6004</v>
      </c>
      <c r="I690" s="146" t="s">
        <v>6005</v>
      </c>
      <c r="J690" s="146" t="s">
        <v>5983</v>
      </c>
      <c r="K690" s="146" t="s">
        <v>5984</v>
      </c>
      <c r="L690" s="146" t="s">
        <v>5985</v>
      </c>
      <c r="M690" s="146" t="s">
        <v>5986</v>
      </c>
      <c r="N690" s="146" t="s">
        <v>5983</v>
      </c>
      <c r="O690" s="146" t="s">
        <v>5987</v>
      </c>
      <c r="P690" s="146" t="s">
        <v>6006</v>
      </c>
      <c r="Q690" s="146" t="s">
        <v>6007</v>
      </c>
      <c r="R690" s="146" t="s">
        <v>6008</v>
      </c>
      <c r="S690" s="146" t="s">
        <v>6009</v>
      </c>
      <c r="T690" s="148">
        <v>50</v>
      </c>
      <c r="U690" s="148">
        <v>50</v>
      </c>
      <c r="V690" s="146" t="s">
        <v>5992</v>
      </c>
      <c r="W690" s="146" t="s">
        <v>5992</v>
      </c>
      <c r="X690" s="149">
        <v>340</v>
      </c>
      <c r="Y690" s="149">
        <v>340</v>
      </c>
      <c r="Z690" s="146" t="s">
        <v>5993</v>
      </c>
      <c r="AA690" s="150">
        <v>17000</v>
      </c>
      <c r="AB690" s="150">
        <v>0</v>
      </c>
      <c r="AC690" s="150">
        <v>1700</v>
      </c>
      <c r="AD690" s="151">
        <v>18700</v>
      </c>
      <c r="AE690" s="146" t="s">
        <v>5994</v>
      </c>
      <c r="AF690" s="146" t="s">
        <v>5993</v>
      </c>
      <c r="AG690" s="146" t="s">
        <v>5993</v>
      </c>
      <c r="AH690" s="146" t="s">
        <v>7019</v>
      </c>
      <c r="AI690" s="146" t="s">
        <v>5993</v>
      </c>
      <c r="AJ690" s="146" t="s">
        <v>5995</v>
      </c>
      <c r="AK690" s="146" t="s">
        <v>5996</v>
      </c>
      <c r="AL690" s="146" t="s">
        <v>6000</v>
      </c>
      <c r="AM690" s="138" t="s">
        <v>6010</v>
      </c>
      <c r="AN690" s="138" t="s">
        <v>6003</v>
      </c>
      <c r="AO690" s="138" t="s">
        <v>5993</v>
      </c>
      <c r="AP690" s="138" t="s">
        <v>5993</v>
      </c>
      <c r="AQ690" s="141">
        <v>50</v>
      </c>
      <c r="AR690" t="s">
        <v>29</v>
      </c>
      <c r="AS690" t="s">
        <v>30</v>
      </c>
    </row>
    <row r="691" spans="1:45" s="138" customFormat="1">
      <c r="A691" s="146" t="s">
        <v>7017</v>
      </c>
      <c r="B691" s="147">
        <v>43738</v>
      </c>
      <c r="C691" s="146" t="s">
        <v>5978</v>
      </c>
      <c r="D691" s="146" t="s">
        <v>5979</v>
      </c>
      <c r="E691" s="146" t="s">
        <v>7018</v>
      </c>
      <c r="F691" s="146" t="s">
        <v>5980</v>
      </c>
      <c r="G691" s="146" t="s">
        <v>6003</v>
      </c>
      <c r="H691" s="146" t="s">
        <v>6004</v>
      </c>
      <c r="I691" s="146" t="s">
        <v>6005</v>
      </c>
      <c r="J691" s="146" t="s">
        <v>5983</v>
      </c>
      <c r="K691" s="146" t="s">
        <v>5984</v>
      </c>
      <c r="L691" s="146" t="s">
        <v>5985</v>
      </c>
      <c r="M691" s="146" t="s">
        <v>5986</v>
      </c>
      <c r="N691" s="146" t="s">
        <v>5983</v>
      </c>
      <c r="O691" s="146" t="s">
        <v>5987</v>
      </c>
      <c r="P691" s="146" t="s">
        <v>6006</v>
      </c>
      <c r="Q691" s="146" t="s">
        <v>6007</v>
      </c>
      <c r="R691" s="146" t="s">
        <v>6044</v>
      </c>
      <c r="S691" s="146" t="s">
        <v>6045</v>
      </c>
      <c r="T691" s="148">
        <v>5</v>
      </c>
      <c r="U691" s="148">
        <v>5</v>
      </c>
      <c r="V691" s="146" t="s">
        <v>5992</v>
      </c>
      <c r="W691" s="146" t="s">
        <v>5992</v>
      </c>
      <c r="X691" s="149">
        <v>213.273</v>
      </c>
      <c r="Y691" s="149">
        <v>213.273</v>
      </c>
      <c r="Z691" s="146" t="s">
        <v>5993</v>
      </c>
      <c r="AA691" s="150">
        <v>1066.365</v>
      </c>
      <c r="AB691" s="150">
        <v>0</v>
      </c>
      <c r="AC691" s="150">
        <v>106.637</v>
      </c>
      <c r="AD691" s="151">
        <v>1173.002</v>
      </c>
      <c r="AE691" s="146" t="s">
        <v>5994</v>
      </c>
      <c r="AF691" s="146" t="s">
        <v>5993</v>
      </c>
      <c r="AG691" s="146" t="s">
        <v>5993</v>
      </c>
      <c r="AH691" s="146" t="s">
        <v>7019</v>
      </c>
      <c r="AI691" s="146" t="s">
        <v>5993</v>
      </c>
      <c r="AJ691" s="146" t="s">
        <v>5995</v>
      </c>
      <c r="AK691" s="146" t="s">
        <v>5996</v>
      </c>
      <c r="AL691" s="146" t="s">
        <v>6000</v>
      </c>
      <c r="AM691" s="138" t="s">
        <v>6010</v>
      </c>
      <c r="AN691" s="138" t="s">
        <v>6003</v>
      </c>
      <c r="AO691" s="138" t="s">
        <v>5993</v>
      </c>
      <c r="AP691" s="138" t="s">
        <v>5993</v>
      </c>
      <c r="AQ691" s="141">
        <v>5</v>
      </c>
      <c r="AR691" t="s">
        <v>29</v>
      </c>
      <c r="AS691" t="s">
        <v>30</v>
      </c>
    </row>
    <row r="692" spans="1:45" s="138" customFormat="1">
      <c r="A692" s="146" t="s">
        <v>7017</v>
      </c>
      <c r="B692" s="147">
        <v>43738</v>
      </c>
      <c r="C692" s="146" t="s">
        <v>5978</v>
      </c>
      <c r="D692" s="146" t="s">
        <v>5979</v>
      </c>
      <c r="E692" s="146" t="s">
        <v>7018</v>
      </c>
      <c r="F692" s="146" t="s">
        <v>5980</v>
      </c>
      <c r="G692" s="146" t="s">
        <v>6003</v>
      </c>
      <c r="H692" s="146" t="s">
        <v>6004</v>
      </c>
      <c r="I692" s="146" t="s">
        <v>6005</v>
      </c>
      <c r="J692" s="146" t="s">
        <v>5983</v>
      </c>
      <c r="K692" s="146" t="s">
        <v>5984</v>
      </c>
      <c r="L692" s="146" t="s">
        <v>5985</v>
      </c>
      <c r="M692" s="146" t="s">
        <v>5986</v>
      </c>
      <c r="N692" s="146" t="s">
        <v>5983</v>
      </c>
      <c r="O692" s="146" t="s">
        <v>5987</v>
      </c>
      <c r="P692" s="146" t="s">
        <v>6006</v>
      </c>
      <c r="Q692" s="146" t="s">
        <v>6007</v>
      </c>
      <c r="R692" s="146" t="s">
        <v>5998</v>
      </c>
      <c r="S692" s="146" t="s">
        <v>5999</v>
      </c>
      <c r="T692" s="148">
        <v>2</v>
      </c>
      <c r="U692" s="148">
        <v>2</v>
      </c>
      <c r="V692" s="146" t="s">
        <v>5992</v>
      </c>
      <c r="W692" s="146" t="s">
        <v>5992</v>
      </c>
      <c r="X692" s="149">
        <v>300</v>
      </c>
      <c r="Y692" s="149">
        <v>300</v>
      </c>
      <c r="Z692" s="146" t="s">
        <v>5993</v>
      </c>
      <c r="AA692" s="150">
        <v>600</v>
      </c>
      <c r="AB692" s="150">
        <v>0</v>
      </c>
      <c r="AC692" s="150">
        <v>60</v>
      </c>
      <c r="AD692" s="151">
        <v>660</v>
      </c>
      <c r="AE692" s="146" t="s">
        <v>5994</v>
      </c>
      <c r="AF692" s="146" t="s">
        <v>5993</v>
      </c>
      <c r="AG692" s="146" t="s">
        <v>5993</v>
      </c>
      <c r="AH692" s="146" t="s">
        <v>7019</v>
      </c>
      <c r="AI692" s="146" t="s">
        <v>5993</v>
      </c>
      <c r="AJ692" s="146" t="s">
        <v>5995</v>
      </c>
      <c r="AK692" s="146" t="s">
        <v>5996</v>
      </c>
      <c r="AL692" s="146" t="s">
        <v>6000</v>
      </c>
      <c r="AM692" s="138" t="s">
        <v>6010</v>
      </c>
      <c r="AN692" s="138" t="s">
        <v>6003</v>
      </c>
      <c r="AO692" s="138" t="s">
        <v>5993</v>
      </c>
      <c r="AP692" s="138" t="s">
        <v>5993</v>
      </c>
      <c r="AQ692" s="141">
        <v>2</v>
      </c>
      <c r="AR692" t="s">
        <v>29</v>
      </c>
      <c r="AS692" t="s">
        <v>30</v>
      </c>
    </row>
    <row r="693" spans="1:45" s="138" customFormat="1">
      <c r="A693" s="146" t="s">
        <v>7020</v>
      </c>
      <c r="B693" s="147">
        <v>43738</v>
      </c>
      <c r="C693" s="146" t="s">
        <v>5978</v>
      </c>
      <c r="D693" s="146" t="s">
        <v>5979</v>
      </c>
      <c r="E693" s="146" t="s">
        <v>7021</v>
      </c>
      <c r="F693" s="146" t="s">
        <v>5980</v>
      </c>
      <c r="G693" s="146" t="s">
        <v>6046</v>
      </c>
      <c r="H693" s="146" t="s">
        <v>6047</v>
      </c>
      <c r="I693" s="146" t="s">
        <v>6048</v>
      </c>
      <c r="J693" s="146" t="s">
        <v>5983</v>
      </c>
      <c r="K693" s="146" t="s">
        <v>5984</v>
      </c>
      <c r="L693" s="146" t="s">
        <v>5985</v>
      </c>
      <c r="M693" s="146" t="s">
        <v>5986</v>
      </c>
      <c r="N693" s="146" t="s">
        <v>5983</v>
      </c>
      <c r="O693" s="146" t="s">
        <v>5987</v>
      </c>
      <c r="P693" s="146" t="s">
        <v>6016</v>
      </c>
      <c r="Q693" s="146" t="s">
        <v>6017</v>
      </c>
      <c r="R693" s="146" t="s">
        <v>6018</v>
      </c>
      <c r="S693" s="146" t="s">
        <v>6019</v>
      </c>
      <c r="T693" s="148">
        <v>20</v>
      </c>
      <c r="U693" s="148">
        <v>20</v>
      </c>
      <c r="V693" s="146" t="s">
        <v>5992</v>
      </c>
      <c r="W693" s="146" t="s">
        <v>5992</v>
      </c>
      <c r="X693" s="149">
        <v>119.7</v>
      </c>
      <c r="Y693" s="149">
        <v>119.7</v>
      </c>
      <c r="Z693" s="146" t="s">
        <v>5993</v>
      </c>
      <c r="AA693" s="150">
        <v>2394.0070000000001</v>
      </c>
      <c r="AB693" s="150">
        <v>-715.09299999999996</v>
      </c>
      <c r="AC693" s="150">
        <v>239.40100000000001</v>
      </c>
      <c r="AD693" s="151">
        <v>2633.4079999999999</v>
      </c>
      <c r="AE693" s="146" t="s">
        <v>5994</v>
      </c>
      <c r="AF693" s="146" t="s">
        <v>5993</v>
      </c>
      <c r="AG693" s="146" t="s">
        <v>5993</v>
      </c>
      <c r="AH693" s="146" t="s">
        <v>7022</v>
      </c>
      <c r="AI693" s="146" t="s">
        <v>5993</v>
      </c>
      <c r="AJ693" s="146" t="s">
        <v>5995</v>
      </c>
      <c r="AK693" s="146" t="s">
        <v>5996</v>
      </c>
      <c r="AL693" s="146" t="s">
        <v>6000</v>
      </c>
      <c r="AM693" s="138" t="s">
        <v>13</v>
      </c>
      <c r="AN693" s="138" t="s">
        <v>6046</v>
      </c>
      <c r="AO693" s="138" t="s">
        <v>5993</v>
      </c>
      <c r="AP693" s="138" t="s">
        <v>5993</v>
      </c>
      <c r="AQ693" s="141">
        <v>20</v>
      </c>
      <c r="AR693" t="s">
        <v>94</v>
      </c>
      <c r="AS693" t="s">
        <v>72</v>
      </c>
    </row>
    <row r="694" spans="1:45" s="138" customFormat="1">
      <c r="A694" s="146" t="s">
        <v>7020</v>
      </c>
      <c r="B694" s="147">
        <v>43738</v>
      </c>
      <c r="C694" s="146" t="s">
        <v>5978</v>
      </c>
      <c r="D694" s="146" t="s">
        <v>5979</v>
      </c>
      <c r="E694" s="146" t="s">
        <v>7021</v>
      </c>
      <c r="F694" s="146" t="s">
        <v>5980</v>
      </c>
      <c r="G694" s="146" t="s">
        <v>6046</v>
      </c>
      <c r="H694" s="146" t="s">
        <v>6047</v>
      </c>
      <c r="I694" s="146" t="s">
        <v>6048</v>
      </c>
      <c r="J694" s="146" t="s">
        <v>5983</v>
      </c>
      <c r="K694" s="146" t="s">
        <v>5984</v>
      </c>
      <c r="L694" s="146" t="s">
        <v>5985</v>
      </c>
      <c r="M694" s="146" t="s">
        <v>5986</v>
      </c>
      <c r="N694" s="146" t="s">
        <v>5983</v>
      </c>
      <c r="O694" s="146" t="s">
        <v>5987</v>
      </c>
      <c r="P694" s="146" t="s">
        <v>6016</v>
      </c>
      <c r="Q694" s="146" t="s">
        <v>6017</v>
      </c>
      <c r="R694" s="146" t="s">
        <v>6008</v>
      </c>
      <c r="S694" s="146" t="s">
        <v>6009</v>
      </c>
      <c r="T694" s="148">
        <v>10</v>
      </c>
      <c r="U694" s="148">
        <v>10</v>
      </c>
      <c r="V694" s="146" t="s">
        <v>5992</v>
      </c>
      <c r="W694" s="146" t="s">
        <v>5992</v>
      </c>
      <c r="X694" s="149">
        <v>340</v>
      </c>
      <c r="Y694" s="149">
        <v>340</v>
      </c>
      <c r="Z694" s="146" t="s">
        <v>5993</v>
      </c>
      <c r="AA694" s="150">
        <v>3400</v>
      </c>
      <c r="AB694" s="150">
        <v>0</v>
      </c>
      <c r="AC694" s="150">
        <v>340</v>
      </c>
      <c r="AD694" s="151">
        <v>3740</v>
      </c>
      <c r="AE694" s="146" t="s">
        <v>5994</v>
      </c>
      <c r="AF694" s="146" t="s">
        <v>5993</v>
      </c>
      <c r="AG694" s="146" t="s">
        <v>5993</v>
      </c>
      <c r="AH694" s="146" t="s">
        <v>7022</v>
      </c>
      <c r="AI694" s="146" t="s">
        <v>5993</v>
      </c>
      <c r="AJ694" s="146" t="s">
        <v>5995</v>
      </c>
      <c r="AK694" s="146" t="s">
        <v>5996</v>
      </c>
      <c r="AL694" s="146" t="s">
        <v>6000</v>
      </c>
      <c r="AM694" s="138" t="s">
        <v>13</v>
      </c>
      <c r="AN694" s="138" t="s">
        <v>6046</v>
      </c>
      <c r="AO694" s="138" t="s">
        <v>5993</v>
      </c>
      <c r="AP694" s="138" t="s">
        <v>5993</v>
      </c>
      <c r="AQ694" s="141">
        <v>10</v>
      </c>
      <c r="AR694" t="s">
        <v>94</v>
      </c>
      <c r="AS694" t="s">
        <v>72</v>
      </c>
    </row>
    <row r="695" spans="1:45" s="138" customFormat="1">
      <c r="A695" s="146" t="s">
        <v>7020</v>
      </c>
      <c r="B695" s="147">
        <v>43738</v>
      </c>
      <c r="C695" s="146" t="s">
        <v>5978</v>
      </c>
      <c r="D695" s="146" t="s">
        <v>5979</v>
      </c>
      <c r="E695" s="146" t="s">
        <v>7021</v>
      </c>
      <c r="F695" s="146" t="s">
        <v>5980</v>
      </c>
      <c r="G695" s="146" t="s">
        <v>6046</v>
      </c>
      <c r="H695" s="146" t="s">
        <v>6047</v>
      </c>
      <c r="I695" s="146" t="s">
        <v>6048</v>
      </c>
      <c r="J695" s="146" t="s">
        <v>5983</v>
      </c>
      <c r="K695" s="146" t="s">
        <v>5984</v>
      </c>
      <c r="L695" s="146" t="s">
        <v>5985</v>
      </c>
      <c r="M695" s="146" t="s">
        <v>5986</v>
      </c>
      <c r="N695" s="146" t="s">
        <v>5983</v>
      </c>
      <c r="O695" s="146" t="s">
        <v>5987</v>
      </c>
      <c r="P695" s="146" t="s">
        <v>6016</v>
      </c>
      <c r="Q695" s="146" t="s">
        <v>6017</v>
      </c>
      <c r="R695" s="146" t="s">
        <v>5998</v>
      </c>
      <c r="S695" s="146" t="s">
        <v>5999</v>
      </c>
      <c r="T695" s="148">
        <v>3</v>
      </c>
      <c r="U695" s="148">
        <v>3</v>
      </c>
      <c r="V695" s="146" t="s">
        <v>5992</v>
      </c>
      <c r="W695" s="146" t="s">
        <v>5992</v>
      </c>
      <c r="X695" s="149">
        <v>300</v>
      </c>
      <c r="Y695" s="149">
        <v>300</v>
      </c>
      <c r="Z695" s="146" t="s">
        <v>5993</v>
      </c>
      <c r="AA695" s="150">
        <v>900</v>
      </c>
      <c r="AB695" s="150">
        <v>0</v>
      </c>
      <c r="AC695" s="150">
        <v>90</v>
      </c>
      <c r="AD695" s="151">
        <v>990</v>
      </c>
      <c r="AE695" s="146" t="s">
        <v>5994</v>
      </c>
      <c r="AF695" s="146" t="s">
        <v>5993</v>
      </c>
      <c r="AG695" s="146" t="s">
        <v>5993</v>
      </c>
      <c r="AH695" s="146" t="s">
        <v>7022</v>
      </c>
      <c r="AI695" s="146" t="s">
        <v>5993</v>
      </c>
      <c r="AJ695" s="146" t="s">
        <v>5995</v>
      </c>
      <c r="AK695" s="146" t="s">
        <v>5996</v>
      </c>
      <c r="AL695" s="146" t="s">
        <v>6000</v>
      </c>
      <c r="AM695" s="138" t="s">
        <v>13</v>
      </c>
      <c r="AN695" s="138" t="s">
        <v>6046</v>
      </c>
      <c r="AO695" s="138" t="s">
        <v>5993</v>
      </c>
      <c r="AP695" s="138" t="s">
        <v>5993</v>
      </c>
      <c r="AQ695" s="141">
        <v>3</v>
      </c>
      <c r="AR695" t="s">
        <v>94</v>
      </c>
      <c r="AS695" t="s">
        <v>72</v>
      </c>
    </row>
    <row r="696" spans="1:45" s="138" customFormat="1">
      <c r="A696" s="146" t="s">
        <v>7020</v>
      </c>
      <c r="B696" s="147">
        <v>43738</v>
      </c>
      <c r="C696" s="146" t="s">
        <v>5978</v>
      </c>
      <c r="D696" s="146" t="s">
        <v>5979</v>
      </c>
      <c r="E696" s="146" t="s">
        <v>7021</v>
      </c>
      <c r="F696" s="146" t="s">
        <v>5980</v>
      </c>
      <c r="G696" s="146" t="s">
        <v>6046</v>
      </c>
      <c r="H696" s="146" t="s">
        <v>6047</v>
      </c>
      <c r="I696" s="146" t="s">
        <v>6048</v>
      </c>
      <c r="J696" s="146" t="s">
        <v>5983</v>
      </c>
      <c r="K696" s="146" t="s">
        <v>5984</v>
      </c>
      <c r="L696" s="146" t="s">
        <v>5985</v>
      </c>
      <c r="M696" s="146" t="s">
        <v>5986</v>
      </c>
      <c r="N696" s="146" t="s">
        <v>5983</v>
      </c>
      <c r="O696" s="146" t="s">
        <v>5987</v>
      </c>
      <c r="P696" s="146" t="s">
        <v>6016</v>
      </c>
      <c r="Q696" s="146" t="s">
        <v>6017</v>
      </c>
      <c r="R696" s="146" t="s">
        <v>6024</v>
      </c>
      <c r="S696" s="146" t="s">
        <v>6025</v>
      </c>
      <c r="T696" s="148">
        <v>1</v>
      </c>
      <c r="U696" s="148">
        <v>1</v>
      </c>
      <c r="V696" s="146" t="s">
        <v>5992</v>
      </c>
      <c r="W696" s="146" t="s">
        <v>5992</v>
      </c>
      <c r="X696" s="149">
        <v>300</v>
      </c>
      <c r="Y696" s="149">
        <v>300</v>
      </c>
      <c r="Z696" s="146" t="s">
        <v>5993</v>
      </c>
      <c r="AA696" s="150">
        <v>300</v>
      </c>
      <c r="AB696" s="150">
        <v>0</v>
      </c>
      <c r="AC696" s="150">
        <v>30</v>
      </c>
      <c r="AD696" s="151">
        <v>330</v>
      </c>
      <c r="AE696" s="146" t="s">
        <v>5994</v>
      </c>
      <c r="AF696" s="146" t="s">
        <v>5993</v>
      </c>
      <c r="AG696" s="146" t="s">
        <v>5993</v>
      </c>
      <c r="AH696" s="146" t="s">
        <v>7022</v>
      </c>
      <c r="AI696" s="146" t="s">
        <v>5993</v>
      </c>
      <c r="AJ696" s="146" t="s">
        <v>5995</v>
      </c>
      <c r="AK696" s="146" t="s">
        <v>5996</v>
      </c>
      <c r="AL696" s="146" t="s">
        <v>6000</v>
      </c>
      <c r="AM696" s="138" t="s">
        <v>13</v>
      </c>
      <c r="AN696" s="138" t="s">
        <v>6046</v>
      </c>
      <c r="AO696" s="138" t="s">
        <v>5993</v>
      </c>
      <c r="AP696" s="138" t="s">
        <v>5993</v>
      </c>
      <c r="AQ696" s="141">
        <v>1</v>
      </c>
      <c r="AR696" t="s">
        <v>94</v>
      </c>
      <c r="AS696" t="s">
        <v>72</v>
      </c>
    </row>
    <row r="697" spans="1:45" s="138" customFormat="1">
      <c r="A697" s="146" t="s">
        <v>7023</v>
      </c>
      <c r="B697" s="147">
        <v>43738</v>
      </c>
      <c r="C697" s="146" t="s">
        <v>5978</v>
      </c>
      <c r="D697" s="146" t="s">
        <v>5979</v>
      </c>
      <c r="E697" s="146" t="s">
        <v>7024</v>
      </c>
      <c r="F697" s="146" t="s">
        <v>5980</v>
      </c>
      <c r="G697" s="146" t="s">
        <v>6126</v>
      </c>
      <c r="H697" s="146" t="s">
        <v>5300</v>
      </c>
      <c r="I697" s="146" t="s">
        <v>6127</v>
      </c>
      <c r="J697" s="146" t="s">
        <v>5983</v>
      </c>
      <c r="K697" s="146" t="s">
        <v>6128</v>
      </c>
      <c r="L697" s="146" t="s">
        <v>6129</v>
      </c>
      <c r="M697" s="146" t="s">
        <v>5986</v>
      </c>
      <c r="N697" s="146" t="s">
        <v>5983</v>
      </c>
      <c r="O697" s="146" t="s">
        <v>5987</v>
      </c>
      <c r="P697" s="146" t="s">
        <v>6130</v>
      </c>
      <c r="Q697" s="146" t="s">
        <v>6131</v>
      </c>
      <c r="R697" s="146" t="s">
        <v>6018</v>
      </c>
      <c r="S697" s="146" t="s">
        <v>6019</v>
      </c>
      <c r="T697" s="148">
        <v>65</v>
      </c>
      <c r="U697" s="148">
        <v>65</v>
      </c>
      <c r="V697" s="146" t="s">
        <v>5992</v>
      </c>
      <c r="W697" s="146" t="s">
        <v>5992</v>
      </c>
      <c r="X697" s="149">
        <v>108.19199999999999</v>
      </c>
      <c r="Y697" s="149">
        <v>108.19199999999999</v>
      </c>
      <c r="Z697" s="146" t="s">
        <v>5993</v>
      </c>
      <c r="AA697" s="150">
        <v>7032.4750000000004</v>
      </c>
      <c r="AB697" s="150">
        <v>-2100.61</v>
      </c>
      <c r="AC697" s="150">
        <v>703.24800000000005</v>
      </c>
      <c r="AD697" s="151">
        <v>7735.723</v>
      </c>
      <c r="AE697" s="146" t="s">
        <v>5994</v>
      </c>
      <c r="AF697" s="146" t="s">
        <v>5993</v>
      </c>
      <c r="AG697" s="146" t="s">
        <v>5993</v>
      </c>
      <c r="AH697" s="146" t="s">
        <v>7025</v>
      </c>
      <c r="AI697" s="146" t="s">
        <v>5993</v>
      </c>
      <c r="AJ697" s="146" t="s">
        <v>6066</v>
      </c>
      <c r="AK697" s="146" t="s">
        <v>6067</v>
      </c>
      <c r="AL697" s="146" t="s">
        <v>6000</v>
      </c>
      <c r="AM697" s="138" t="s">
        <v>5993</v>
      </c>
      <c r="AN697" s="138" t="s">
        <v>6126</v>
      </c>
      <c r="AO697" s="138" t="s">
        <v>5993</v>
      </c>
      <c r="AP697" s="138" t="s">
        <v>5993</v>
      </c>
      <c r="AQ697" s="141">
        <v>65</v>
      </c>
      <c r="AR697">
        <v>0</v>
      </c>
      <c r="AS697" t="s">
        <v>30</v>
      </c>
    </row>
    <row r="698" spans="1:45" s="138" customFormat="1">
      <c r="A698" s="146" t="s">
        <v>7026</v>
      </c>
      <c r="B698" s="147">
        <v>43712</v>
      </c>
      <c r="C698" s="146" t="s">
        <v>6147</v>
      </c>
      <c r="D698" s="146" t="s">
        <v>6148</v>
      </c>
      <c r="E698" s="146" t="s">
        <v>5993</v>
      </c>
      <c r="F698" s="146" t="s">
        <v>5980</v>
      </c>
      <c r="G698" s="146" t="s">
        <v>6020</v>
      </c>
      <c r="H698" s="146" t="s">
        <v>6021</v>
      </c>
      <c r="I698" s="146" t="s">
        <v>6134</v>
      </c>
      <c r="J698" s="146" t="s">
        <v>5983</v>
      </c>
      <c r="K698" s="146" t="s">
        <v>5984</v>
      </c>
      <c r="L698" s="146" t="s">
        <v>5985</v>
      </c>
      <c r="M698" s="146" t="s">
        <v>5986</v>
      </c>
      <c r="N698" s="146" t="s">
        <v>5983</v>
      </c>
      <c r="O698" s="146" t="s">
        <v>5987</v>
      </c>
      <c r="P698" s="146" t="s">
        <v>6016</v>
      </c>
      <c r="Q698" s="146" t="s">
        <v>6017</v>
      </c>
      <c r="R698" s="146" t="s">
        <v>6018</v>
      </c>
      <c r="S698" s="146" t="s">
        <v>6019</v>
      </c>
      <c r="T698" s="148">
        <v>-6</v>
      </c>
      <c r="U698" s="148">
        <v>-6</v>
      </c>
      <c r="V698" s="146" t="s">
        <v>5992</v>
      </c>
      <c r="W698" s="146" t="s">
        <v>5992</v>
      </c>
      <c r="X698" s="149">
        <v>119.7</v>
      </c>
      <c r="Y698" s="149">
        <v>119.7</v>
      </c>
      <c r="Z698" s="146" t="s">
        <v>5993</v>
      </c>
      <c r="AA698" s="150">
        <v>-718.202</v>
      </c>
      <c r="AB698" s="150">
        <v>214.52799999999999</v>
      </c>
      <c r="AC698" s="150">
        <v>-71.819999999999993</v>
      </c>
      <c r="AD698" s="151">
        <v>-790.02200000000005</v>
      </c>
      <c r="AE698" s="146" t="s">
        <v>5994</v>
      </c>
      <c r="AF698" s="146" t="s">
        <v>5993</v>
      </c>
      <c r="AG698" s="146" t="s">
        <v>5993</v>
      </c>
      <c r="AH698" s="146" t="s">
        <v>6132</v>
      </c>
      <c r="AI698" s="146" t="s">
        <v>5993</v>
      </c>
      <c r="AJ698" s="146" t="s">
        <v>5995</v>
      </c>
      <c r="AK698" s="146" t="s">
        <v>5996</v>
      </c>
      <c r="AL698" s="146" t="s">
        <v>6000</v>
      </c>
      <c r="AM698" s="138" t="s">
        <v>5993</v>
      </c>
      <c r="AN698" s="138" t="s">
        <v>6133</v>
      </c>
      <c r="AO698" s="138" t="s">
        <v>6134</v>
      </c>
      <c r="AP698" s="138" t="s">
        <v>6010</v>
      </c>
      <c r="AQ698" s="141">
        <v>-6</v>
      </c>
      <c r="AR698" t="s">
        <v>34</v>
      </c>
      <c r="AS698" t="s">
        <v>30</v>
      </c>
    </row>
    <row r="699" spans="1:45" s="138" customFormat="1">
      <c r="A699" s="146" t="s">
        <v>7026</v>
      </c>
      <c r="B699" s="147">
        <v>43712</v>
      </c>
      <c r="C699" s="146" t="s">
        <v>6147</v>
      </c>
      <c r="D699" s="146" t="s">
        <v>6148</v>
      </c>
      <c r="E699" s="146" t="s">
        <v>5993</v>
      </c>
      <c r="F699" s="146" t="s">
        <v>5980</v>
      </c>
      <c r="G699" s="146" t="s">
        <v>6020</v>
      </c>
      <c r="H699" s="146" t="s">
        <v>6021</v>
      </c>
      <c r="I699" s="146" t="s">
        <v>6134</v>
      </c>
      <c r="J699" s="146" t="s">
        <v>5983</v>
      </c>
      <c r="K699" s="146" t="s">
        <v>5984</v>
      </c>
      <c r="L699" s="146" t="s">
        <v>5985</v>
      </c>
      <c r="M699" s="146" t="s">
        <v>5986</v>
      </c>
      <c r="N699" s="146" t="s">
        <v>5983</v>
      </c>
      <c r="O699" s="146" t="s">
        <v>5987</v>
      </c>
      <c r="P699" s="146" t="s">
        <v>6016</v>
      </c>
      <c r="Q699" s="146" t="s">
        <v>6017</v>
      </c>
      <c r="R699" s="146" t="s">
        <v>6008</v>
      </c>
      <c r="S699" s="146" t="s">
        <v>6009</v>
      </c>
      <c r="T699" s="148">
        <v>-1</v>
      </c>
      <c r="U699" s="148">
        <v>-1</v>
      </c>
      <c r="V699" s="146" t="s">
        <v>5992</v>
      </c>
      <c r="W699" s="146" t="s">
        <v>5992</v>
      </c>
      <c r="X699" s="149">
        <v>355.45499999999998</v>
      </c>
      <c r="Y699" s="149">
        <v>355.45499999999998</v>
      </c>
      <c r="Z699" s="146" t="s">
        <v>5993</v>
      </c>
      <c r="AA699" s="150">
        <v>-355.45499999999998</v>
      </c>
      <c r="AB699" s="150">
        <v>0</v>
      </c>
      <c r="AC699" s="150">
        <v>-35.545999999999999</v>
      </c>
      <c r="AD699" s="151">
        <v>-391.00099999999998</v>
      </c>
      <c r="AE699" s="146" t="s">
        <v>5994</v>
      </c>
      <c r="AF699" s="146" t="s">
        <v>5993</v>
      </c>
      <c r="AG699" s="146" t="s">
        <v>5993</v>
      </c>
      <c r="AH699" s="146" t="s">
        <v>6132</v>
      </c>
      <c r="AI699" s="146" t="s">
        <v>5993</v>
      </c>
      <c r="AJ699" s="146" t="s">
        <v>5995</v>
      </c>
      <c r="AK699" s="146" t="s">
        <v>5996</v>
      </c>
      <c r="AL699" s="146" t="s">
        <v>6000</v>
      </c>
      <c r="AM699" s="138" t="s">
        <v>5993</v>
      </c>
      <c r="AN699" s="138" t="s">
        <v>6133</v>
      </c>
      <c r="AO699" s="138" t="s">
        <v>6134</v>
      </c>
      <c r="AP699" s="138" t="s">
        <v>6010</v>
      </c>
      <c r="AQ699" s="141">
        <v>-1</v>
      </c>
      <c r="AR699" t="s">
        <v>34</v>
      </c>
      <c r="AS699" t="s">
        <v>30</v>
      </c>
    </row>
    <row r="700" spans="1:45" s="138" customFormat="1">
      <c r="A700" s="146" t="s">
        <v>7026</v>
      </c>
      <c r="B700" s="147">
        <v>43712</v>
      </c>
      <c r="C700" s="146" t="s">
        <v>6147</v>
      </c>
      <c r="D700" s="146" t="s">
        <v>6148</v>
      </c>
      <c r="E700" s="146" t="s">
        <v>5993</v>
      </c>
      <c r="F700" s="146" t="s">
        <v>5980</v>
      </c>
      <c r="G700" s="146" t="s">
        <v>6020</v>
      </c>
      <c r="H700" s="146" t="s">
        <v>6021</v>
      </c>
      <c r="I700" s="146" t="s">
        <v>6134</v>
      </c>
      <c r="J700" s="146" t="s">
        <v>5983</v>
      </c>
      <c r="K700" s="146" t="s">
        <v>5984</v>
      </c>
      <c r="L700" s="146" t="s">
        <v>5985</v>
      </c>
      <c r="M700" s="146" t="s">
        <v>5986</v>
      </c>
      <c r="N700" s="146" t="s">
        <v>5983</v>
      </c>
      <c r="O700" s="146" t="s">
        <v>5987</v>
      </c>
      <c r="P700" s="146" t="s">
        <v>6016</v>
      </c>
      <c r="Q700" s="146" t="s">
        <v>6017</v>
      </c>
      <c r="R700" s="146" t="s">
        <v>5990</v>
      </c>
      <c r="S700" s="146" t="s">
        <v>5991</v>
      </c>
      <c r="T700" s="148">
        <v>-5</v>
      </c>
      <c r="U700" s="148">
        <v>-5</v>
      </c>
      <c r="V700" s="146" t="s">
        <v>5992</v>
      </c>
      <c r="W700" s="146" t="s">
        <v>5992</v>
      </c>
      <c r="X700" s="149">
        <v>213.273</v>
      </c>
      <c r="Y700" s="149">
        <v>213.273</v>
      </c>
      <c r="Z700" s="146" t="s">
        <v>5993</v>
      </c>
      <c r="AA700" s="150">
        <v>-1066.365</v>
      </c>
      <c r="AB700" s="150">
        <v>0</v>
      </c>
      <c r="AC700" s="150">
        <v>-106.637</v>
      </c>
      <c r="AD700" s="151">
        <v>-1173.002</v>
      </c>
      <c r="AE700" s="146" t="s">
        <v>5994</v>
      </c>
      <c r="AF700" s="146" t="s">
        <v>5993</v>
      </c>
      <c r="AG700" s="146" t="s">
        <v>5993</v>
      </c>
      <c r="AH700" s="146" t="s">
        <v>6132</v>
      </c>
      <c r="AI700" s="146" t="s">
        <v>5993</v>
      </c>
      <c r="AJ700" s="146" t="s">
        <v>5995</v>
      </c>
      <c r="AK700" s="146" t="s">
        <v>5996</v>
      </c>
      <c r="AL700" s="146" t="s">
        <v>6000</v>
      </c>
      <c r="AM700" s="138" t="s">
        <v>5993</v>
      </c>
      <c r="AN700" s="138" t="s">
        <v>6133</v>
      </c>
      <c r="AO700" s="138" t="s">
        <v>6134</v>
      </c>
      <c r="AP700" s="138" t="s">
        <v>6010</v>
      </c>
      <c r="AQ700" s="141">
        <v>-5</v>
      </c>
      <c r="AR700" t="s">
        <v>34</v>
      </c>
      <c r="AS700" t="s">
        <v>30</v>
      </c>
    </row>
    <row r="701" spans="1:45" s="138" customFormat="1">
      <c r="A701" s="146" t="s">
        <v>7026</v>
      </c>
      <c r="B701" s="147">
        <v>43712</v>
      </c>
      <c r="C701" s="146" t="s">
        <v>6147</v>
      </c>
      <c r="D701" s="146" t="s">
        <v>6148</v>
      </c>
      <c r="E701" s="146" t="s">
        <v>5993</v>
      </c>
      <c r="F701" s="146" t="s">
        <v>5980</v>
      </c>
      <c r="G701" s="146" t="s">
        <v>6020</v>
      </c>
      <c r="H701" s="146" t="s">
        <v>6021</v>
      </c>
      <c r="I701" s="146" t="s">
        <v>6134</v>
      </c>
      <c r="J701" s="146" t="s">
        <v>5983</v>
      </c>
      <c r="K701" s="146" t="s">
        <v>5984</v>
      </c>
      <c r="L701" s="146" t="s">
        <v>5985</v>
      </c>
      <c r="M701" s="146" t="s">
        <v>5986</v>
      </c>
      <c r="N701" s="146" t="s">
        <v>5983</v>
      </c>
      <c r="O701" s="146" t="s">
        <v>5987</v>
      </c>
      <c r="P701" s="146" t="s">
        <v>6016</v>
      </c>
      <c r="Q701" s="146" t="s">
        <v>6017</v>
      </c>
      <c r="R701" s="146" t="s">
        <v>5998</v>
      </c>
      <c r="S701" s="146" t="s">
        <v>5999</v>
      </c>
      <c r="T701" s="148">
        <v>-1</v>
      </c>
      <c r="U701" s="148">
        <v>-1</v>
      </c>
      <c r="V701" s="146" t="s">
        <v>5992</v>
      </c>
      <c r="W701" s="146" t="s">
        <v>5992</v>
      </c>
      <c r="X701" s="149">
        <v>313.63600000000002</v>
      </c>
      <c r="Y701" s="149">
        <v>313.63600000000002</v>
      </c>
      <c r="Z701" s="146" t="s">
        <v>5993</v>
      </c>
      <c r="AA701" s="150">
        <v>-313.63600000000002</v>
      </c>
      <c r="AB701" s="150">
        <v>0</v>
      </c>
      <c r="AC701" s="150">
        <v>-31.364000000000001</v>
      </c>
      <c r="AD701" s="151">
        <v>-345</v>
      </c>
      <c r="AE701" s="146" t="s">
        <v>5994</v>
      </c>
      <c r="AF701" s="146" t="s">
        <v>5993</v>
      </c>
      <c r="AG701" s="146" t="s">
        <v>5993</v>
      </c>
      <c r="AH701" s="146" t="s">
        <v>6132</v>
      </c>
      <c r="AI701" s="146" t="s">
        <v>5993</v>
      </c>
      <c r="AJ701" s="146" t="s">
        <v>5995</v>
      </c>
      <c r="AK701" s="146" t="s">
        <v>5996</v>
      </c>
      <c r="AL701" s="146" t="s">
        <v>6000</v>
      </c>
      <c r="AM701" s="138" t="s">
        <v>5993</v>
      </c>
      <c r="AN701" s="138" t="s">
        <v>6133</v>
      </c>
      <c r="AO701" s="138" t="s">
        <v>6134</v>
      </c>
      <c r="AP701" s="138" t="s">
        <v>6010</v>
      </c>
      <c r="AQ701" s="141">
        <v>-1</v>
      </c>
      <c r="AR701" t="s">
        <v>34</v>
      </c>
      <c r="AS701" t="s">
        <v>30</v>
      </c>
    </row>
    <row r="702" spans="1:45" s="138" customFormat="1">
      <c r="A702" s="146" t="s">
        <v>7026</v>
      </c>
      <c r="B702" s="147">
        <v>43712</v>
      </c>
      <c r="C702" s="146" t="s">
        <v>6147</v>
      </c>
      <c r="D702" s="146" t="s">
        <v>6148</v>
      </c>
      <c r="E702" s="146" t="s">
        <v>5993</v>
      </c>
      <c r="F702" s="146" t="s">
        <v>5980</v>
      </c>
      <c r="G702" s="146" t="s">
        <v>6020</v>
      </c>
      <c r="H702" s="146" t="s">
        <v>6021</v>
      </c>
      <c r="I702" s="146" t="s">
        <v>6134</v>
      </c>
      <c r="J702" s="146" t="s">
        <v>5983</v>
      </c>
      <c r="K702" s="146" t="s">
        <v>5984</v>
      </c>
      <c r="L702" s="146" t="s">
        <v>5985</v>
      </c>
      <c r="M702" s="146" t="s">
        <v>5986</v>
      </c>
      <c r="N702" s="146" t="s">
        <v>5983</v>
      </c>
      <c r="O702" s="146" t="s">
        <v>5987</v>
      </c>
      <c r="P702" s="146" t="s">
        <v>6016</v>
      </c>
      <c r="Q702" s="146" t="s">
        <v>6017</v>
      </c>
      <c r="R702" s="146" t="s">
        <v>6001</v>
      </c>
      <c r="S702" s="146" t="s">
        <v>6002</v>
      </c>
      <c r="T702" s="148">
        <v>-6</v>
      </c>
      <c r="U702" s="148">
        <v>-6</v>
      </c>
      <c r="V702" s="146" t="s">
        <v>5992</v>
      </c>
      <c r="W702" s="146" t="s">
        <v>5992</v>
      </c>
      <c r="X702" s="149">
        <v>313.63600000000002</v>
      </c>
      <c r="Y702" s="149">
        <v>313.63600000000002</v>
      </c>
      <c r="Z702" s="146" t="s">
        <v>5993</v>
      </c>
      <c r="AA702" s="150">
        <v>-1881.816</v>
      </c>
      <c r="AB702" s="150">
        <v>0</v>
      </c>
      <c r="AC702" s="150">
        <v>-188.18</v>
      </c>
      <c r="AD702" s="151">
        <v>-2069.9960000000001</v>
      </c>
      <c r="AE702" s="146" t="s">
        <v>5994</v>
      </c>
      <c r="AF702" s="146" t="s">
        <v>5993</v>
      </c>
      <c r="AG702" s="146" t="s">
        <v>5993</v>
      </c>
      <c r="AH702" s="146" t="s">
        <v>6132</v>
      </c>
      <c r="AI702" s="146" t="s">
        <v>5993</v>
      </c>
      <c r="AJ702" s="146" t="s">
        <v>5995</v>
      </c>
      <c r="AK702" s="146" t="s">
        <v>5996</v>
      </c>
      <c r="AL702" s="146" t="s">
        <v>6000</v>
      </c>
      <c r="AM702" s="138" t="s">
        <v>5993</v>
      </c>
      <c r="AN702" s="138" t="s">
        <v>6133</v>
      </c>
      <c r="AO702" s="138" t="s">
        <v>6134</v>
      </c>
      <c r="AP702" s="138" t="s">
        <v>6010</v>
      </c>
      <c r="AQ702" s="141">
        <v>-6</v>
      </c>
      <c r="AR702" t="s">
        <v>34</v>
      </c>
      <c r="AS702" t="s">
        <v>30</v>
      </c>
    </row>
    <row r="703" spans="1:45" s="138" customFormat="1">
      <c r="A703" s="146" t="s">
        <v>7026</v>
      </c>
      <c r="B703" s="147">
        <v>43712</v>
      </c>
      <c r="C703" s="146" t="s">
        <v>6147</v>
      </c>
      <c r="D703" s="146" t="s">
        <v>6148</v>
      </c>
      <c r="E703" s="146" t="s">
        <v>5993</v>
      </c>
      <c r="F703" s="146" t="s">
        <v>5980</v>
      </c>
      <c r="G703" s="146" t="s">
        <v>6020</v>
      </c>
      <c r="H703" s="146" t="s">
        <v>6021</v>
      </c>
      <c r="I703" s="146" t="s">
        <v>6134</v>
      </c>
      <c r="J703" s="146" t="s">
        <v>5983</v>
      </c>
      <c r="K703" s="146" t="s">
        <v>5984</v>
      </c>
      <c r="L703" s="146" t="s">
        <v>5985</v>
      </c>
      <c r="M703" s="146" t="s">
        <v>5986</v>
      </c>
      <c r="N703" s="146" t="s">
        <v>5983</v>
      </c>
      <c r="O703" s="146" t="s">
        <v>5987</v>
      </c>
      <c r="P703" s="146" t="s">
        <v>6016</v>
      </c>
      <c r="Q703" s="146" t="s">
        <v>6017</v>
      </c>
      <c r="R703" s="146" t="s">
        <v>6024</v>
      </c>
      <c r="S703" s="146" t="s">
        <v>6025</v>
      </c>
      <c r="T703" s="148">
        <v>-3</v>
      </c>
      <c r="U703" s="148">
        <v>-3</v>
      </c>
      <c r="V703" s="146" t="s">
        <v>5992</v>
      </c>
      <c r="W703" s="146" t="s">
        <v>5992</v>
      </c>
      <c r="X703" s="149">
        <v>313.63600000000002</v>
      </c>
      <c r="Y703" s="149">
        <v>313.63600000000002</v>
      </c>
      <c r="Z703" s="146" t="s">
        <v>5993</v>
      </c>
      <c r="AA703" s="150">
        <v>-940.90800000000002</v>
      </c>
      <c r="AB703" s="150">
        <v>0</v>
      </c>
      <c r="AC703" s="150">
        <v>-94.090999999999994</v>
      </c>
      <c r="AD703" s="151">
        <v>-1034.999</v>
      </c>
      <c r="AE703" s="146" t="s">
        <v>5994</v>
      </c>
      <c r="AF703" s="146" t="s">
        <v>5993</v>
      </c>
      <c r="AG703" s="146" t="s">
        <v>5993</v>
      </c>
      <c r="AH703" s="146" t="s">
        <v>6132</v>
      </c>
      <c r="AI703" s="146" t="s">
        <v>5993</v>
      </c>
      <c r="AJ703" s="146" t="s">
        <v>5995</v>
      </c>
      <c r="AK703" s="146" t="s">
        <v>5996</v>
      </c>
      <c r="AL703" s="146" t="s">
        <v>6000</v>
      </c>
      <c r="AM703" s="138" t="s">
        <v>5993</v>
      </c>
      <c r="AN703" s="138" t="s">
        <v>6133</v>
      </c>
      <c r="AO703" s="138" t="s">
        <v>6134</v>
      </c>
      <c r="AP703" s="138" t="s">
        <v>6010</v>
      </c>
      <c r="AQ703" s="141">
        <v>-3</v>
      </c>
      <c r="AR703" t="s">
        <v>34</v>
      </c>
      <c r="AS703" t="s">
        <v>30</v>
      </c>
    </row>
    <row r="704" spans="1:45" s="138" customFormat="1">
      <c r="A704" s="146" t="s">
        <v>7027</v>
      </c>
      <c r="B704" s="147">
        <v>43717</v>
      </c>
      <c r="C704" s="146" t="s">
        <v>6147</v>
      </c>
      <c r="D704" s="146" t="s">
        <v>6148</v>
      </c>
      <c r="E704" s="146" t="s">
        <v>5993</v>
      </c>
      <c r="F704" s="146" t="s">
        <v>5980</v>
      </c>
      <c r="G704" s="146" t="s">
        <v>6100</v>
      </c>
      <c r="H704" s="146" t="s">
        <v>6101</v>
      </c>
      <c r="I704" s="146" t="s">
        <v>6102</v>
      </c>
      <c r="J704" s="146" t="s">
        <v>5983</v>
      </c>
      <c r="K704" s="146" t="s">
        <v>5984</v>
      </c>
      <c r="L704" s="146" t="s">
        <v>5985</v>
      </c>
      <c r="M704" s="146" t="s">
        <v>5986</v>
      </c>
      <c r="N704" s="146" t="s">
        <v>5983</v>
      </c>
      <c r="O704" s="146" t="s">
        <v>5987</v>
      </c>
      <c r="P704" s="146" t="s">
        <v>6016</v>
      </c>
      <c r="Q704" s="146" t="s">
        <v>6017</v>
      </c>
      <c r="R704" s="146" t="s">
        <v>6018</v>
      </c>
      <c r="S704" s="146" t="s">
        <v>6019</v>
      </c>
      <c r="T704" s="148">
        <v>-5</v>
      </c>
      <c r="U704" s="148">
        <v>-5</v>
      </c>
      <c r="V704" s="146" t="s">
        <v>5992</v>
      </c>
      <c r="W704" s="146" t="s">
        <v>5992</v>
      </c>
      <c r="X704" s="149">
        <v>115.03700000000001</v>
      </c>
      <c r="Y704" s="149">
        <v>115.03700000000001</v>
      </c>
      <c r="Z704" s="146" t="s">
        <v>5993</v>
      </c>
      <c r="AA704" s="150">
        <v>-575.18299999999999</v>
      </c>
      <c r="AB704" s="150">
        <v>202.09200000000001</v>
      </c>
      <c r="AC704" s="150">
        <v>-57.518000000000001</v>
      </c>
      <c r="AD704" s="151">
        <v>-632.70100000000002</v>
      </c>
      <c r="AE704" s="146" t="s">
        <v>5994</v>
      </c>
      <c r="AF704" s="146" t="s">
        <v>5993</v>
      </c>
      <c r="AG704" s="146" t="s">
        <v>5993</v>
      </c>
      <c r="AH704" s="146" t="s">
        <v>6137</v>
      </c>
      <c r="AI704" s="146" t="s">
        <v>5993</v>
      </c>
      <c r="AJ704" s="146" t="s">
        <v>5995</v>
      </c>
      <c r="AK704" s="146" t="s">
        <v>5996</v>
      </c>
      <c r="AL704" s="146" t="s">
        <v>6000</v>
      </c>
      <c r="AM704" s="138" t="s">
        <v>13</v>
      </c>
      <c r="AN704" s="138" t="s">
        <v>5993</v>
      </c>
      <c r="AO704" s="138" t="s">
        <v>5993</v>
      </c>
      <c r="AP704" s="138" t="s">
        <v>5993</v>
      </c>
      <c r="AQ704" s="141">
        <v>-5</v>
      </c>
      <c r="AR704" t="s">
        <v>95</v>
      </c>
      <c r="AS704" t="s">
        <v>72</v>
      </c>
    </row>
    <row r="705" spans="1:45" s="138" customFormat="1">
      <c r="A705" s="146" t="s">
        <v>7027</v>
      </c>
      <c r="B705" s="147">
        <v>43717</v>
      </c>
      <c r="C705" s="146" t="s">
        <v>6147</v>
      </c>
      <c r="D705" s="146" t="s">
        <v>6148</v>
      </c>
      <c r="E705" s="146" t="s">
        <v>5993</v>
      </c>
      <c r="F705" s="146" t="s">
        <v>5980</v>
      </c>
      <c r="G705" s="146" t="s">
        <v>6100</v>
      </c>
      <c r="H705" s="146" t="s">
        <v>6101</v>
      </c>
      <c r="I705" s="146" t="s">
        <v>6102</v>
      </c>
      <c r="J705" s="146" t="s">
        <v>5983</v>
      </c>
      <c r="K705" s="146" t="s">
        <v>5984</v>
      </c>
      <c r="L705" s="146" t="s">
        <v>5985</v>
      </c>
      <c r="M705" s="146" t="s">
        <v>5986</v>
      </c>
      <c r="N705" s="146" t="s">
        <v>5983</v>
      </c>
      <c r="O705" s="146" t="s">
        <v>5987</v>
      </c>
      <c r="P705" s="146" t="s">
        <v>6016</v>
      </c>
      <c r="Q705" s="146" t="s">
        <v>6017</v>
      </c>
      <c r="R705" s="146" t="s">
        <v>6008</v>
      </c>
      <c r="S705" s="146" t="s">
        <v>6009</v>
      </c>
      <c r="T705" s="148">
        <v>-2</v>
      </c>
      <c r="U705" s="148">
        <v>-2</v>
      </c>
      <c r="V705" s="146" t="s">
        <v>5992</v>
      </c>
      <c r="W705" s="146" t="s">
        <v>5992</v>
      </c>
      <c r="X705" s="149">
        <v>340</v>
      </c>
      <c r="Y705" s="149">
        <v>340</v>
      </c>
      <c r="Z705" s="146" t="s">
        <v>5993</v>
      </c>
      <c r="AA705" s="150">
        <v>-680</v>
      </c>
      <c r="AB705" s="150">
        <v>0</v>
      </c>
      <c r="AC705" s="150">
        <v>-68</v>
      </c>
      <c r="AD705" s="151">
        <v>-748</v>
      </c>
      <c r="AE705" s="146" t="s">
        <v>5994</v>
      </c>
      <c r="AF705" s="146" t="s">
        <v>5993</v>
      </c>
      <c r="AG705" s="146" t="s">
        <v>5993</v>
      </c>
      <c r="AH705" s="146" t="s">
        <v>6137</v>
      </c>
      <c r="AI705" s="146" t="s">
        <v>5993</v>
      </c>
      <c r="AJ705" s="146" t="s">
        <v>5995</v>
      </c>
      <c r="AK705" s="146" t="s">
        <v>5996</v>
      </c>
      <c r="AL705" s="146" t="s">
        <v>6000</v>
      </c>
      <c r="AM705" s="138" t="s">
        <v>13</v>
      </c>
      <c r="AN705" s="138" t="s">
        <v>5993</v>
      </c>
      <c r="AO705" s="138" t="s">
        <v>5993</v>
      </c>
      <c r="AP705" s="138" t="s">
        <v>5993</v>
      </c>
      <c r="AQ705" s="141">
        <v>-2</v>
      </c>
      <c r="AR705" t="s">
        <v>95</v>
      </c>
      <c r="AS705" t="s">
        <v>72</v>
      </c>
    </row>
    <row r="706" spans="1:45" s="138" customFormat="1">
      <c r="A706" s="146" t="s">
        <v>7027</v>
      </c>
      <c r="B706" s="147">
        <v>43717</v>
      </c>
      <c r="C706" s="146" t="s">
        <v>6147</v>
      </c>
      <c r="D706" s="146" t="s">
        <v>6148</v>
      </c>
      <c r="E706" s="146" t="s">
        <v>5993</v>
      </c>
      <c r="F706" s="146" t="s">
        <v>5980</v>
      </c>
      <c r="G706" s="146" t="s">
        <v>6100</v>
      </c>
      <c r="H706" s="146" t="s">
        <v>6101</v>
      </c>
      <c r="I706" s="146" t="s">
        <v>6102</v>
      </c>
      <c r="J706" s="146" t="s">
        <v>5983</v>
      </c>
      <c r="K706" s="146" t="s">
        <v>5984</v>
      </c>
      <c r="L706" s="146" t="s">
        <v>5985</v>
      </c>
      <c r="M706" s="146" t="s">
        <v>5986</v>
      </c>
      <c r="N706" s="146" t="s">
        <v>5983</v>
      </c>
      <c r="O706" s="146" t="s">
        <v>5987</v>
      </c>
      <c r="P706" s="146" t="s">
        <v>6016</v>
      </c>
      <c r="Q706" s="146" t="s">
        <v>6017</v>
      </c>
      <c r="R706" s="146" t="s">
        <v>6044</v>
      </c>
      <c r="S706" s="146" t="s">
        <v>6045</v>
      </c>
      <c r="T706" s="148">
        <v>-10</v>
      </c>
      <c r="U706" s="148">
        <v>-10</v>
      </c>
      <c r="V706" s="146" t="s">
        <v>5992</v>
      </c>
      <c r="W706" s="146" t="s">
        <v>5992</v>
      </c>
      <c r="X706" s="149">
        <v>213.273</v>
      </c>
      <c r="Y706" s="149">
        <v>213.273</v>
      </c>
      <c r="Z706" s="146" t="s">
        <v>5993</v>
      </c>
      <c r="AA706" s="150">
        <v>-2132.73</v>
      </c>
      <c r="AB706" s="150">
        <v>0</v>
      </c>
      <c r="AC706" s="150">
        <v>-213.273</v>
      </c>
      <c r="AD706" s="151">
        <v>-2346.0030000000002</v>
      </c>
      <c r="AE706" s="146" t="s">
        <v>5994</v>
      </c>
      <c r="AF706" s="146" t="s">
        <v>5993</v>
      </c>
      <c r="AG706" s="146" t="s">
        <v>5993</v>
      </c>
      <c r="AH706" s="146" t="s">
        <v>6137</v>
      </c>
      <c r="AI706" s="146" t="s">
        <v>5993</v>
      </c>
      <c r="AJ706" s="146" t="s">
        <v>5995</v>
      </c>
      <c r="AK706" s="146" t="s">
        <v>5996</v>
      </c>
      <c r="AL706" s="146" t="s">
        <v>6000</v>
      </c>
      <c r="AM706" s="138" t="s">
        <v>13</v>
      </c>
      <c r="AN706" s="138" t="s">
        <v>5993</v>
      </c>
      <c r="AO706" s="138" t="s">
        <v>5993</v>
      </c>
      <c r="AP706" s="138" t="s">
        <v>5993</v>
      </c>
      <c r="AQ706" s="141">
        <v>-10</v>
      </c>
      <c r="AR706" t="s">
        <v>95</v>
      </c>
      <c r="AS706" t="s">
        <v>72</v>
      </c>
    </row>
    <row r="707" spans="1:45" s="138" customFormat="1">
      <c r="A707" s="146" t="s">
        <v>7027</v>
      </c>
      <c r="B707" s="147">
        <v>43717</v>
      </c>
      <c r="C707" s="146" t="s">
        <v>6147</v>
      </c>
      <c r="D707" s="146" t="s">
        <v>6148</v>
      </c>
      <c r="E707" s="146" t="s">
        <v>5993</v>
      </c>
      <c r="F707" s="146" t="s">
        <v>5980</v>
      </c>
      <c r="G707" s="146" t="s">
        <v>6100</v>
      </c>
      <c r="H707" s="146" t="s">
        <v>6101</v>
      </c>
      <c r="I707" s="146" t="s">
        <v>6102</v>
      </c>
      <c r="J707" s="146" t="s">
        <v>5983</v>
      </c>
      <c r="K707" s="146" t="s">
        <v>5984</v>
      </c>
      <c r="L707" s="146" t="s">
        <v>5985</v>
      </c>
      <c r="M707" s="146" t="s">
        <v>5986</v>
      </c>
      <c r="N707" s="146" t="s">
        <v>5983</v>
      </c>
      <c r="O707" s="146" t="s">
        <v>5987</v>
      </c>
      <c r="P707" s="146" t="s">
        <v>6016</v>
      </c>
      <c r="Q707" s="146" t="s">
        <v>6017</v>
      </c>
      <c r="R707" s="146" t="s">
        <v>6001</v>
      </c>
      <c r="S707" s="146" t="s">
        <v>6002</v>
      </c>
      <c r="T707" s="148">
        <v>-1</v>
      </c>
      <c r="U707" s="148">
        <v>-1</v>
      </c>
      <c r="V707" s="146" t="s">
        <v>5992</v>
      </c>
      <c r="W707" s="146" t="s">
        <v>5992</v>
      </c>
      <c r="X707" s="149">
        <v>300</v>
      </c>
      <c r="Y707" s="149">
        <v>300</v>
      </c>
      <c r="Z707" s="146" t="s">
        <v>5993</v>
      </c>
      <c r="AA707" s="150">
        <v>-300</v>
      </c>
      <c r="AB707" s="150">
        <v>0</v>
      </c>
      <c r="AC707" s="150">
        <v>-30</v>
      </c>
      <c r="AD707" s="151">
        <v>-330</v>
      </c>
      <c r="AE707" s="146" t="s">
        <v>5994</v>
      </c>
      <c r="AF707" s="146" t="s">
        <v>5993</v>
      </c>
      <c r="AG707" s="146" t="s">
        <v>5993</v>
      </c>
      <c r="AH707" s="146" t="s">
        <v>6137</v>
      </c>
      <c r="AI707" s="146" t="s">
        <v>5993</v>
      </c>
      <c r="AJ707" s="146" t="s">
        <v>5995</v>
      </c>
      <c r="AK707" s="146" t="s">
        <v>5996</v>
      </c>
      <c r="AL707" s="146" t="s">
        <v>6000</v>
      </c>
      <c r="AM707" s="138" t="s">
        <v>13</v>
      </c>
      <c r="AN707" s="138" t="s">
        <v>5993</v>
      </c>
      <c r="AO707" s="138" t="s">
        <v>5993</v>
      </c>
      <c r="AP707" s="138" t="s">
        <v>5993</v>
      </c>
      <c r="AQ707" s="141">
        <v>-1</v>
      </c>
      <c r="AR707" t="s">
        <v>95</v>
      </c>
      <c r="AS707" t="s">
        <v>72</v>
      </c>
    </row>
    <row r="708" spans="1:45" s="138" customFormat="1">
      <c r="A708" s="146" t="s">
        <v>7027</v>
      </c>
      <c r="B708" s="147">
        <v>43717</v>
      </c>
      <c r="C708" s="146" t="s">
        <v>6147</v>
      </c>
      <c r="D708" s="146" t="s">
        <v>6148</v>
      </c>
      <c r="E708" s="146" t="s">
        <v>5993</v>
      </c>
      <c r="F708" s="146" t="s">
        <v>5980</v>
      </c>
      <c r="G708" s="146" t="s">
        <v>6100</v>
      </c>
      <c r="H708" s="146" t="s">
        <v>6101</v>
      </c>
      <c r="I708" s="146" t="s">
        <v>6102</v>
      </c>
      <c r="J708" s="146" t="s">
        <v>5983</v>
      </c>
      <c r="K708" s="146" t="s">
        <v>5984</v>
      </c>
      <c r="L708" s="146" t="s">
        <v>5985</v>
      </c>
      <c r="M708" s="146" t="s">
        <v>5986</v>
      </c>
      <c r="N708" s="146" t="s">
        <v>5983</v>
      </c>
      <c r="O708" s="146" t="s">
        <v>5987</v>
      </c>
      <c r="P708" s="146" t="s">
        <v>6016</v>
      </c>
      <c r="Q708" s="146" t="s">
        <v>6017</v>
      </c>
      <c r="R708" s="146" t="s">
        <v>5998</v>
      </c>
      <c r="S708" s="146" t="s">
        <v>5999</v>
      </c>
      <c r="T708" s="148">
        <v>-2</v>
      </c>
      <c r="U708" s="148">
        <v>-2</v>
      </c>
      <c r="V708" s="146" t="s">
        <v>5992</v>
      </c>
      <c r="W708" s="146" t="s">
        <v>5992</v>
      </c>
      <c r="X708" s="149">
        <v>300</v>
      </c>
      <c r="Y708" s="149">
        <v>300</v>
      </c>
      <c r="Z708" s="146" t="s">
        <v>5993</v>
      </c>
      <c r="AA708" s="150">
        <v>-600</v>
      </c>
      <c r="AB708" s="150">
        <v>0</v>
      </c>
      <c r="AC708" s="150">
        <v>-60</v>
      </c>
      <c r="AD708" s="151">
        <v>-660</v>
      </c>
      <c r="AE708" s="146" t="s">
        <v>5994</v>
      </c>
      <c r="AF708" s="146" t="s">
        <v>5993</v>
      </c>
      <c r="AG708" s="146" t="s">
        <v>5993</v>
      </c>
      <c r="AH708" s="146" t="s">
        <v>6137</v>
      </c>
      <c r="AI708" s="146" t="s">
        <v>5993</v>
      </c>
      <c r="AJ708" s="146" t="s">
        <v>5995</v>
      </c>
      <c r="AK708" s="146" t="s">
        <v>5996</v>
      </c>
      <c r="AL708" s="146" t="s">
        <v>6000</v>
      </c>
      <c r="AM708" s="138" t="s">
        <v>13</v>
      </c>
      <c r="AN708" s="138" t="s">
        <v>5993</v>
      </c>
      <c r="AO708" s="138" t="s">
        <v>5993</v>
      </c>
      <c r="AP708" s="138" t="s">
        <v>5993</v>
      </c>
      <c r="AQ708" s="141">
        <v>-2</v>
      </c>
      <c r="AR708" t="s">
        <v>95</v>
      </c>
      <c r="AS708" t="s">
        <v>72</v>
      </c>
    </row>
    <row r="709" spans="1:45" s="138" customFormat="1">
      <c r="A709" s="146" t="s">
        <v>7027</v>
      </c>
      <c r="B709" s="147">
        <v>43717</v>
      </c>
      <c r="C709" s="146" t="s">
        <v>6147</v>
      </c>
      <c r="D709" s="146" t="s">
        <v>6148</v>
      </c>
      <c r="E709" s="146" t="s">
        <v>5993</v>
      </c>
      <c r="F709" s="146" t="s">
        <v>5980</v>
      </c>
      <c r="G709" s="146" t="s">
        <v>6100</v>
      </c>
      <c r="H709" s="146" t="s">
        <v>6101</v>
      </c>
      <c r="I709" s="146" t="s">
        <v>6102</v>
      </c>
      <c r="J709" s="146" t="s">
        <v>5983</v>
      </c>
      <c r="K709" s="146" t="s">
        <v>5984</v>
      </c>
      <c r="L709" s="146" t="s">
        <v>5985</v>
      </c>
      <c r="M709" s="146" t="s">
        <v>5986</v>
      </c>
      <c r="N709" s="146" t="s">
        <v>5983</v>
      </c>
      <c r="O709" s="146" t="s">
        <v>5987</v>
      </c>
      <c r="P709" s="146" t="s">
        <v>6016</v>
      </c>
      <c r="Q709" s="146" t="s">
        <v>6017</v>
      </c>
      <c r="R709" s="146" t="s">
        <v>5990</v>
      </c>
      <c r="S709" s="146" t="s">
        <v>5991</v>
      </c>
      <c r="T709" s="148">
        <v>-3</v>
      </c>
      <c r="U709" s="148">
        <v>-3</v>
      </c>
      <c r="V709" s="146" t="s">
        <v>5992</v>
      </c>
      <c r="W709" s="146" t="s">
        <v>5992</v>
      </c>
      <c r="X709" s="149">
        <v>181.28200000000001</v>
      </c>
      <c r="Y709" s="149">
        <v>181.28200000000001</v>
      </c>
      <c r="Z709" s="146" t="s">
        <v>5993</v>
      </c>
      <c r="AA709" s="150">
        <v>-543.846</v>
      </c>
      <c r="AB709" s="150">
        <v>95.972999999999999</v>
      </c>
      <c r="AC709" s="150">
        <v>-54.384999999999998</v>
      </c>
      <c r="AD709" s="151">
        <v>-598.23099999999999</v>
      </c>
      <c r="AE709" s="146" t="s">
        <v>5994</v>
      </c>
      <c r="AF709" s="146" t="s">
        <v>5993</v>
      </c>
      <c r="AG709" s="146" t="s">
        <v>5993</v>
      </c>
      <c r="AH709" s="146" t="s">
        <v>6137</v>
      </c>
      <c r="AI709" s="146" t="s">
        <v>5993</v>
      </c>
      <c r="AJ709" s="146" t="s">
        <v>5995</v>
      </c>
      <c r="AK709" s="146" t="s">
        <v>5996</v>
      </c>
      <c r="AL709" s="146" t="s">
        <v>6000</v>
      </c>
      <c r="AM709" s="138" t="s">
        <v>13</v>
      </c>
      <c r="AN709" s="138" t="s">
        <v>5993</v>
      </c>
      <c r="AO709" s="138" t="s">
        <v>5993</v>
      </c>
      <c r="AP709" s="138" t="s">
        <v>5993</v>
      </c>
      <c r="AQ709" s="141">
        <v>-3</v>
      </c>
      <c r="AR709" t="s">
        <v>95</v>
      </c>
      <c r="AS709" t="s">
        <v>72</v>
      </c>
    </row>
    <row r="710" spans="1:45" s="138" customFormat="1">
      <c r="A710" s="146" t="s">
        <v>7027</v>
      </c>
      <c r="B710" s="147">
        <v>43717</v>
      </c>
      <c r="C710" s="146" t="s">
        <v>6147</v>
      </c>
      <c r="D710" s="146" t="s">
        <v>6148</v>
      </c>
      <c r="E710" s="146" t="s">
        <v>5993</v>
      </c>
      <c r="F710" s="146" t="s">
        <v>5980</v>
      </c>
      <c r="G710" s="146" t="s">
        <v>6100</v>
      </c>
      <c r="H710" s="146" t="s">
        <v>6101</v>
      </c>
      <c r="I710" s="146" t="s">
        <v>6102</v>
      </c>
      <c r="J710" s="146" t="s">
        <v>5983</v>
      </c>
      <c r="K710" s="146" t="s">
        <v>5984</v>
      </c>
      <c r="L710" s="146" t="s">
        <v>5985</v>
      </c>
      <c r="M710" s="146" t="s">
        <v>5986</v>
      </c>
      <c r="N710" s="146" t="s">
        <v>5983</v>
      </c>
      <c r="O710" s="146" t="s">
        <v>5987</v>
      </c>
      <c r="P710" s="146" t="s">
        <v>6016</v>
      </c>
      <c r="Q710" s="146" t="s">
        <v>6017</v>
      </c>
      <c r="R710" s="146" t="s">
        <v>6024</v>
      </c>
      <c r="S710" s="146" t="s">
        <v>6025</v>
      </c>
      <c r="T710" s="148">
        <v>-2</v>
      </c>
      <c r="U710" s="148">
        <v>-2</v>
      </c>
      <c r="V710" s="146" t="s">
        <v>5992</v>
      </c>
      <c r="W710" s="146" t="s">
        <v>5992</v>
      </c>
      <c r="X710" s="149">
        <v>300</v>
      </c>
      <c r="Y710" s="149">
        <v>300</v>
      </c>
      <c r="Z710" s="146" t="s">
        <v>5993</v>
      </c>
      <c r="AA710" s="150">
        <v>-600</v>
      </c>
      <c r="AB710" s="150">
        <v>0</v>
      </c>
      <c r="AC710" s="150">
        <v>-60</v>
      </c>
      <c r="AD710" s="151">
        <v>-660</v>
      </c>
      <c r="AE710" s="146" t="s">
        <v>5994</v>
      </c>
      <c r="AF710" s="146" t="s">
        <v>5993</v>
      </c>
      <c r="AG710" s="146" t="s">
        <v>5993</v>
      </c>
      <c r="AH710" s="146" t="s">
        <v>6137</v>
      </c>
      <c r="AI710" s="146" t="s">
        <v>5993</v>
      </c>
      <c r="AJ710" s="146" t="s">
        <v>5995</v>
      </c>
      <c r="AK710" s="146" t="s">
        <v>5996</v>
      </c>
      <c r="AL710" s="146" t="s">
        <v>6000</v>
      </c>
      <c r="AM710" s="138" t="s">
        <v>13</v>
      </c>
      <c r="AN710" s="138" t="s">
        <v>5993</v>
      </c>
      <c r="AO710" s="138" t="s">
        <v>5993</v>
      </c>
      <c r="AP710" s="138" t="s">
        <v>5993</v>
      </c>
      <c r="AQ710" s="141">
        <v>-2</v>
      </c>
      <c r="AR710" t="s">
        <v>95</v>
      </c>
      <c r="AS710" t="s">
        <v>72</v>
      </c>
    </row>
    <row r="711" spans="1:45" s="138" customFormat="1">
      <c r="A711" s="146" t="s">
        <v>7028</v>
      </c>
      <c r="B711" s="147">
        <v>43721</v>
      </c>
      <c r="C711" s="146" t="s">
        <v>6147</v>
      </c>
      <c r="D711" s="146" t="s">
        <v>6148</v>
      </c>
      <c r="E711" s="146" t="s">
        <v>5993</v>
      </c>
      <c r="F711" s="146" t="s">
        <v>5980</v>
      </c>
      <c r="G711" s="146" t="s">
        <v>6003</v>
      </c>
      <c r="H711" s="146" t="s">
        <v>6004</v>
      </c>
      <c r="I711" s="146" t="s">
        <v>6005</v>
      </c>
      <c r="J711" s="146" t="s">
        <v>5983</v>
      </c>
      <c r="K711" s="146" t="s">
        <v>5984</v>
      </c>
      <c r="L711" s="146" t="s">
        <v>5985</v>
      </c>
      <c r="M711" s="146" t="s">
        <v>5986</v>
      </c>
      <c r="N711" s="146" t="s">
        <v>5983</v>
      </c>
      <c r="O711" s="146" t="s">
        <v>5987</v>
      </c>
      <c r="P711" s="146" t="s">
        <v>6006</v>
      </c>
      <c r="Q711" s="146" t="s">
        <v>6007</v>
      </c>
      <c r="R711" s="146" t="s">
        <v>6018</v>
      </c>
      <c r="S711" s="146" t="s">
        <v>6019</v>
      </c>
      <c r="T711" s="148">
        <v>-5</v>
      </c>
      <c r="U711" s="148">
        <v>-5</v>
      </c>
      <c r="V711" s="146" t="s">
        <v>5992</v>
      </c>
      <c r="W711" s="146" t="s">
        <v>5992</v>
      </c>
      <c r="X711" s="149">
        <v>115.03700000000001</v>
      </c>
      <c r="Y711" s="149">
        <v>115.03700000000001</v>
      </c>
      <c r="Z711" s="146" t="s">
        <v>5993</v>
      </c>
      <c r="AA711" s="150">
        <v>-575.18299999999999</v>
      </c>
      <c r="AB711" s="150">
        <v>202.09200000000001</v>
      </c>
      <c r="AC711" s="150">
        <v>-57.518000000000001</v>
      </c>
      <c r="AD711" s="151">
        <v>-632.70100000000002</v>
      </c>
      <c r="AE711" s="146" t="s">
        <v>5994</v>
      </c>
      <c r="AF711" s="146" t="s">
        <v>5993</v>
      </c>
      <c r="AG711" s="146" t="s">
        <v>5993</v>
      </c>
      <c r="AH711" s="146" t="s">
        <v>6504</v>
      </c>
      <c r="AI711" s="146" t="s">
        <v>5993</v>
      </c>
      <c r="AJ711" s="146" t="s">
        <v>5995</v>
      </c>
      <c r="AK711" s="146" t="s">
        <v>5996</v>
      </c>
      <c r="AL711" s="146" t="s">
        <v>6000</v>
      </c>
      <c r="AM711" s="138" t="s">
        <v>6010</v>
      </c>
      <c r="AN711" s="138" t="s">
        <v>5993</v>
      </c>
      <c r="AO711" s="138" t="s">
        <v>5993</v>
      </c>
      <c r="AP711" s="138" t="s">
        <v>5993</v>
      </c>
      <c r="AQ711" s="141">
        <v>-5</v>
      </c>
      <c r="AR711" t="s">
        <v>29</v>
      </c>
      <c r="AS711" t="s">
        <v>30</v>
      </c>
    </row>
    <row r="712" spans="1:45" s="138" customFormat="1">
      <c r="A712" s="146" t="s">
        <v>7028</v>
      </c>
      <c r="B712" s="147">
        <v>43721</v>
      </c>
      <c r="C712" s="146" t="s">
        <v>6147</v>
      </c>
      <c r="D712" s="146" t="s">
        <v>6148</v>
      </c>
      <c r="E712" s="146" t="s">
        <v>5993</v>
      </c>
      <c r="F712" s="146" t="s">
        <v>5980</v>
      </c>
      <c r="G712" s="146" t="s">
        <v>6003</v>
      </c>
      <c r="H712" s="146" t="s">
        <v>6004</v>
      </c>
      <c r="I712" s="146" t="s">
        <v>6005</v>
      </c>
      <c r="J712" s="146" t="s">
        <v>5983</v>
      </c>
      <c r="K712" s="146" t="s">
        <v>5984</v>
      </c>
      <c r="L712" s="146" t="s">
        <v>5985</v>
      </c>
      <c r="M712" s="146" t="s">
        <v>5986</v>
      </c>
      <c r="N712" s="146" t="s">
        <v>5983</v>
      </c>
      <c r="O712" s="146" t="s">
        <v>5987</v>
      </c>
      <c r="P712" s="146" t="s">
        <v>6006</v>
      </c>
      <c r="Q712" s="146" t="s">
        <v>6007</v>
      </c>
      <c r="R712" s="146" t="s">
        <v>6008</v>
      </c>
      <c r="S712" s="146" t="s">
        <v>6009</v>
      </c>
      <c r="T712" s="148">
        <v>-150</v>
      </c>
      <c r="U712" s="148">
        <v>-150</v>
      </c>
      <c r="V712" s="146" t="s">
        <v>5992</v>
      </c>
      <c r="W712" s="146" t="s">
        <v>5992</v>
      </c>
      <c r="X712" s="149">
        <v>340</v>
      </c>
      <c r="Y712" s="149">
        <v>340</v>
      </c>
      <c r="Z712" s="146" t="s">
        <v>5993</v>
      </c>
      <c r="AA712" s="150">
        <v>-51000</v>
      </c>
      <c r="AB712" s="150">
        <v>0</v>
      </c>
      <c r="AC712" s="150">
        <v>-5100</v>
      </c>
      <c r="AD712" s="151">
        <v>-56100</v>
      </c>
      <c r="AE712" s="146" t="s">
        <v>5994</v>
      </c>
      <c r="AF712" s="146" t="s">
        <v>5993</v>
      </c>
      <c r="AG712" s="146" t="s">
        <v>5993</v>
      </c>
      <c r="AH712" s="146" t="s">
        <v>6504</v>
      </c>
      <c r="AI712" s="146" t="s">
        <v>5993</v>
      </c>
      <c r="AJ712" s="146" t="s">
        <v>5995</v>
      </c>
      <c r="AK712" s="146" t="s">
        <v>5996</v>
      </c>
      <c r="AL712" s="146" t="s">
        <v>6000</v>
      </c>
      <c r="AM712" s="138" t="s">
        <v>6010</v>
      </c>
      <c r="AN712" s="138" t="s">
        <v>5993</v>
      </c>
      <c r="AO712" s="138" t="s">
        <v>5993</v>
      </c>
      <c r="AP712" s="138" t="s">
        <v>5993</v>
      </c>
      <c r="AQ712" s="141">
        <v>-150</v>
      </c>
      <c r="AR712" t="s">
        <v>29</v>
      </c>
      <c r="AS712" t="s">
        <v>30</v>
      </c>
    </row>
    <row r="713" spans="1:45" s="138" customFormat="1">
      <c r="A713" s="146" t="s">
        <v>7028</v>
      </c>
      <c r="B713" s="147">
        <v>43721</v>
      </c>
      <c r="C713" s="146" t="s">
        <v>6147</v>
      </c>
      <c r="D713" s="146" t="s">
        <v>6148</v>
      </c>
      <c r="E713" s="146" t="s">
        <v>5993</v>
      </c>
      <c r="F713" s="146" t="s">
        <v>5980</v>
      </c>
      <c r="G713" s="146" t="s">
        <v>6003</v>
      </c>
      <c r="H713" s="146" t="s">
        <v>6004</v>
      </c>
      <c r="I713" s="146" t="s">
        <v>6005</v>
      </c>
      <c r="J713" s="146" t="s">
        <v>5983</v>
      </c>
      <c r="K713" s="146" t="s">
        <v>5984</v>
      </c>
      <c r="L713" s="146" t="s">
        <v>5985</v>
      </c>
      <c r="M713" s="146" t="s">
        <v>5986</v>
      </c>
      <c r="N713" s="146" t="s">
        <v>5983</v>
      </c>
      <c r="O713" s="146" t="s">
        <v>5987</v>
      </c>
      <c r="P713" s="146" t="s">
        <v>6006</v>
      </c>
      <c r="Q713" s="146" t="s">
        <v>6007</v>
      </c>
      <c r="R713" s="146" t="s">
        <v>5998</v>
      </c>
      <c r="S713" s="146" t="s">
        <v>5999</v>
      </c>
      <c r="T713" s="148">
        <v>-5</v>
      </c>
      <c r="U713" s="148">
        <v>-5</v>
      </c>
      <c r="V713" s="146" t="s">
        <v>5992</v>
      </c>
      <c r="W713" s="146" t="s">
        <v>5992</v>
      </c>
      <c r="X713" s="149">
        <v>300</v>
      </c>
      <c r="Y713" s="149">
        <v>300</v>
      </c>
      <c r="Z713" s="146" t="s">
        <v>5993</v>
      </c>
      <c r="AA713" s="150">
        <v>-1500</v>
      </c>
      <c r="AB713" s="150">
        <v>0</v>
      </c>
      <c r="AC713" s="150">
        <v>-150</v>
      </c>
      <c r="AD713" s="151">
        <v>-1650</v>
      </c>
      <c r="AE713" s="146" t="s">
        <v>5994</v>
      </c>
      <c r="AF713" s="146" t="s">
        <v>5993</v>
      </c>
      <c r="AG713" s="146" t="s">
        <v>5993</v>
      </c>
      <c r="AH713" s="146" t="s">
        <v>6504</v>
      </c>
      <c r="AI713" s="146" t="s">
        <v>5993</v>
      </c>
      <c r="AJ713" s="146" t="s">
        <v>5995</v>
      </c>
      <c r="AK713" s="146" t="s">
        <v>5996</v>
      </c>
      <c r="AL713" s="146" t="s">
        <v>6000</v>
      </c>
      <c r="AM713" s="138" t="s">
        <v>6010</v>
      </c>
      <c r="AN713" s="138" t="s">
        <v>5993</v>
      </c>
      <c r="AO713" s="138" t="s">
        <v>5993</v>
      </c>
      <c r="AP713" s="138" t="s">
        <v>5993</v>
      </c>
      <c r="AQ713" s="141">
        <v>-5</v>
      </c>
      <c r="AR713" t="s">
        <v>29</v>
      </c>
      <c r="AS713" t="s">
        <v>30</v>
      </c>
    </row>
    <row r="714" spans="1:45" s="138" customFormat="1">
      <c r="A714" s="146" t="s">
        <v>7028</v>
      </c>
      <c r="B714" s="147">
        <v>43721</v>
      </c>
      <c r="C714" s="146" t="s">
        <v>6147</v>
      </c>
      <c r="D714" s="146" t="s">
        <v>6148</v>
      </c>
      <c r="E714" s="146" t="s">
        <v>5993</v>
      </c>
      <c r="F714" s="146" t="s">
        <v>5980</v>
      </c>
      <c r="G714" s="146" t="s">
        <v>6003</v>
      </c>
      <c r="H714" s="146" t="s">
        <v>6004</v>
      </c>
      <c r="I714" s="146" t="s">
        <v>6005</v>
      </c>
      <c r="J714" s="146" t="s">
        <v>5983</v>
      </c>
      <c r="K714" s="146" t="s">
        <v>5984</v>
      </c>
      <c r="L714" s="146" t="s">
        <v>5985</v>
      </c>
      <c r="M714" s="146" t="s">
        <v>5986</v>
      </c>
      <c r="N714" s="146" t="s">
        <v>5983</v>
      </c>
      <c r="O714" s="146" t="s">
        <v>5987</v>
      </c>
      <c r="P714" s="146" t="s">
        <v>6006</v>
      </c>
      <c r="Q714" s="146" t="s">
        <v>6007</v>
      </c>
      <c r="R714" s="146" t="s">
        <v>5990</v>
      </c>
      <c r="S714" s="146" t="s">
        <v>5991</v>
      </c>
      <c r="T714" s="148">
        <v>-5</v>
      </c>
      <c r="U714" s="148">
        <v>-5</v>
      </c>
      <c r="V714" s="146" t="s">
        <v>5992</v>
      </c>
      <c r="W714" s="146" t="s">
        <v>5992</v>
      </c>
      <c r="X714" s="149">
        <v>213.273</v>
      </c>
      <c r="Y714" s="149">
        <v>213.273</v>
      </c>
      <c r="Z714" s="146" t="s">
        <v>5993</v>
      </c>
      <c r="AA714" s="150">
        <v>-1066.365</v>
      </c>
      <c r="AB714" s="150">
        <v>0</v>
      </c>
      <c r="AC714" s="150">
        <v>-106.637</v>
      </c>
      <c r="AD714" s="151">
        <v>-1173.002</v>
      </c>
      <c r="AE714" s="146" t="s">
        <v>5994</v>
      </c>
      <c r="AF714" s="146" t="s">
        <v>5993</v>
      </c>
      <c r="AG714" s="146" t="s">
        <v>5993</v>
      </c>
      <c r="AH714" s="146" t="s">
        <v>6504</v>
      </c>
      <c r="AI714" s="146" t="s">
        <v>5993</v>
      </c>
      <c r="AJ714" s="146" t="s">
        <v>5995</v>
      </c>
      <c r="AK714" s="146" t="s">
        <v>5996</v>
      </c>
      <c r="AL714" s="146" t="s">
        <v>6000</v>
      </c>
      <c r="AM714" s="138" t="s">
        <v>6010</v>
      </c>
      <c r="AN714" s="138" t="s">
        <v>5993</v>
      </c>
      <c r="AO714" s="138" t="s">
        <v>5993</v>
      </c>
      <c r="AP714" s="138" t="s">
        <v>5993</v>
      </c>
      <c r="AQ714" s="141">
        <v>-5</v>
      </c>
      <c r="AR714" t="s">
        <v>29</v>
      </c>
      <c r="AS714" t="s">
        <v>30</v>
      </c>
    </row>
    <row r="715" spans="1:45" s="138" customFormat="1">
      <c r="A715" s="146" t="s">
        <v>7028</v>
      </c>
      <c r="B715" s="147">
        <v>43721</v>
      </c>
      <c r="C715" s="146" t="s">
        <v>6147</v>
      </c>
      <c r="D715" s="146" t="s">
        <v>6148</v>
      </c>
      <c r="E715" s="146" t="s">
        <v>5993</v>
      </c>
      <c r="F715" s="146" t="s">
        <v>5980</v>
      </c>
      <c r="G715" s="146" t="s">
        <v>6003</v>
      </c>
      <c r="H715" s="146" t="s">
        <v>6004</v>
      </c>
      <c r="I715" s="146" t="s">
        <v>6005</v>
      </c>
      <c r="J715" s="146" t="s">
        <v>5983</v>
      </c>
      <c r="K715" s="146" t="s">
        <v>5984</v>
      </c>
      <c r="L715" s="146" t="s">
        <v>5985</v>
      </c>
      <c r="M715" s="146" t="s">
        <v>5986</v>
      </c>
      <c r="N715" s="146" t="s">
        <v>5983</v>
      </c>
      <c r="O715" s="146" t="s">
        <v>5987</v>
      </c>
      <c r="P715" s="146" t="s">
        <v>6006</v>
      </c>
      <c r="Q715" s="146" t="s">
        <v>6007</v>
      </c>
      <c r="R715" s="146" t="s">
        <v>6024</v>
      </c>
      <c r="S715" s="146" t="s">
        <v>6025</v>
      </c>
      <c r="T715" s="148">
        <v>-5</v>
      </c>
      <c r="U715" s="148">
        <v>-5</v>
      </c>
      <c r="V715" s="146" t="s">
        <v>5992</v>
      </c>
      <c r="W715" s="146" t="s">
        <v>5992</v>
      </c>
      <c r="X715" s="149">
        <v>300</v>
      </c>
      <c r="Y715" s="149">
        <v>300</v>
      </c>
      <c r="Z715" s="146" t="s">
        <v>5993</v>
      </c>
      <c r="AA715" s="150">
        <v>-1500</v>
      </c>
      <c r="AB715" s="150">
        <v>0</v>
      </c>
      <c r="AC715" s="150">
        <v>-150</v>
      </c>
      <c r="AD715" s="151">
        <v>-1650</v>
      </c>
      <c r="AE715" s="146" t="s">
        <v>5994</v>
      </c>
      <c r="AF715" s="146" t="s">
        <v>5993</v>
      </c>
      <c r="AG715" s="146" t="s">
        <v>5993</v>
      </c>
      <c r="AH715" s="146" t="s">
        <v>6504</v>
      </c>
      <c r="AI715" s="146" t="s">
        <v>5993</v>
      </c>
      <c r="AJ715" s="146" t="s">
        <v>5995</v>
      </c>
      <c r="AK715" s="146" t="s">
        <v>5996</v>
      </c>
      <c r="AL715" s="146" t="s">
        <v>6000</v>
      </c>
      <c r="AM715" s="138" t="s">
        <v>6010</v>
      </c>
      <c r="AN715" s="138" t="s">
        <v>5993</v>
      </c>
      <c r="AO715" s="138" t="s">
        <v>5993</v>
      </c>
      <c r="AP715" s="138" t="s">
        <v>5993</v>
      </c>
      <c r="AQ715" s="141">
        <v>-5</v>
      </c>
      <c r="AR715" t="s">
        <v>29</v>
      </c>
      <c r="AS715" t="s">
        <v>30</v>
      </c>
    </row>
    <row r="716" spans="1:45" s="138" customFormat="1">
      <c r="A716" s="146" t="s">
        <v>7028</v>
      </c>
      <c r="B716" s="147">
        <v>43721</v>
      </c>
      <c r="C716" s="146" t="s">
        <v>6147</v>
      </c>
      <c r="D716" s="146" t="s">
        <v>6148</v>
      </c>
      <c r="E716" s="146" t="s">
        <v>5993</v>
      </c>
      <c r="F716" s="146" t="s">
        <v>5980</v>
      </c>
      <c r="G716" s="146" t="s">
        <v>6003</v>
      </c>
      <c r="H716" s="146" t="s">
        <v>6004</v>
      </c>
      <c r="I716" s="146" t="s">
        <v>6005</v>
      </c>
      <c r="J716" s="146" t="s">
        <v>5983</v>
      </c>
      <c r="K716" s="146" t="s">
        <v>5984</v>
      </c>
      <c r="L716" s="146" t="s">
        <v>5985</v>
      </c>
      <c r="M716" s="146" t="s">
        <v>5986</v>
      </c>
      <c r="N716" s="146" t="s">
        <v>5983</v>
      </c>
      <c r="O716" s="146" t="s">
        <v>5987</v>
      </c>
      <c r="P716" s="146" t="s">
        <v>6006</v>
      </c>
      <c r="Q716" s="146" t="s">
        <v>6007</v>
      </c>
      <c r="R716" s="146" t="s">
        <v>6011</v>
      </c>
      <c r="S716" s="146" t="s">
        <v>6012</v>
      </c>
      <c r="T716" s="148">
        <v>-5</v>
      </c>
      <c r="U716" s="148">
        <v>-5</v>
      </c>
      <c r="V716" s="146" t="s">
        <v>5992</v>
      </c>
      <c r="W716" s="146" t="s">
        <v>5992</v>
      </c>
      <c r="X716" s="149">
        <v>320</v>
      </c>
      <c r="Y716" s="149">
        <v>320</v>
      </c>
      <c r="Z716" s="146" t="s">
        <v>5993</v>
      </c>
      <c r="AA716" s="150">
        <v>-1600</v>
      </c>
      <c r="AB716" s="150">
        <v>0</v>
      </c>
      <c r="AC716" s="150">
        <v>-160</v>
      </c>
      <c r="AD716" s="151">
        <v>-1760</v>
      </c>
      <c r="AE716" s="146" t="s">
        <v>5994</v>
      </c>
      <c r="AF716" s="146" t="s">
        <v>5993</v>
      </c>
      <c r="AG716" s="146" t="s">
        <v>5993</v>
      </c>
      <c r="AH716" s="146" t="s">
        <v>6504</v>
      </c>
      <c r="AI716" s="146" t="s">
        <v>5993</v>
      </c>
      <c r="AJ716" s="146" t="s">
        <v>5995</v>
      </c>
      <c r="AK716" s="146" t="s">
        <v>5996</v>
      </c>
      <c r="AL716" s="146" t="s">
        <v>6000</v>
      </c>
      <c r="AM716" s="138" t="s">
        <v>6010</v>
      </c>
      <c r="AN716" s="138" t="s">
        <v>5993</v>
      </c>
      <c r="AO716" s="138" t="s">
        <v>5993</v>
      </c>
      <c r="AP716" s="138" t="s">
        <v>5993</v>
      </c>
      <c r="AQ716" s="141">
        <v>-5</v>
      </c>
      <c r="AR716" t="s">
        <v>29</v>
      </c>
      <c r="AS716" t="s">
        <v>30</v>
      </c>
    </row>
    <row r="717" spans="1:45" s="138" customFormat="1">
      <c r="A717" s="146" t="s">
        <v>7029</v>
      </c>
      <c r="B717" s="147">
        <v>43721</v>
      </c>
      <c r="C717" s="146" t="s">
        <v>6147</v>
      </c>
      <c r="D717" s="146" t="s">
        <v>6148</v>
      </c>
      <c r="E717" s="146" t="s">
        <v>5993</v>
      </c>
      <c r="F717" s="146" t="s">
        <v>5980</v>
      </c>
      <c r="G717" s="146" t="s">
        <v>6020</v>
      </c>
      <c r="H717" s="146" t="s">
        <v>6021</v>
      </c>
      <c r="I717" s="146" t="s">
        <v>6037</v>
      </c>
      <c r="J717" s="146" t="s">
        <v>5983</v>
      </c>
      <c r="K717" s="146" t="s">
        <v>5984</v>
      </c>
      <c r="L717" s="146" t="s">
        <v>5985</v>
      </c>
      <c r="M717" s="146" t="s">
        <v>5986</v>
      </c>
      <c r="N717" s="146" t="s">
        <v>5983</v>
      </c>
      <c r="O717" s="146" t="s">
        <v>5987</v>
      </c>
      <c r="P717" s="146" t="s">
        <v>6016</v>
      </c>
      <c r="Q717" s="146" t="s">
        <v>6017</v>
      </c>
      <c r="R717" s="146" t="s">
        <v>6018</v>
      </c>
      <c r="S717" s="146" t="s">
        <v>6019</v>
      </c>
      <c r="T717" s="148">
        <v>-13</v>
      </c>
      <c r="U717" s="148">
        <v>-13</v>
      </c>
      <c r="V717" s="146" t="s">
        <v>5992</v>
      </c>
      <c r="W717" s="146" t="s">
        <v>5992</v>
      </c>
      <c r="X717" s="149">
        <v>155.45500000000001</v>
      </c>
      <c r="Y717" s="149">
        <v>155.45500000000001</v>
      </c>
      <c r="Z717" s="146" t="s">
        <v>5993</v>
      </c>
      <c r="AA717" s="150">
        <v>-2020.915</v>
      </c>
      <c r="AB717" s="150">
        <v>0</v>
      </c>
      <c r="AC717" s="150">
        <v>-202.09200000000001</v>
      </c>
      <c r="AD717" s="151">
        <v>-2223.0070000000001</v>
      </c>
      <c r="AE717" s="146" t="s">
        <v>5994</v>
      </c>
      <c r="AF717" s="146" t="s">
        <v>5993</v>
      </c>
      <c r="AG717" s="146" t="s">
        <v>5993</v>
      </c>
      <c r="AH717" s="146" t="s">
        <v>6146</v>
      </c>
      <c r="AI717" s="146" t="s">
        <v>5993</v>
      </c>
      <c r="AJ717" s="146" t="s">
        <v>5995</v>
      </c>
      <c r="AK717" s="146" t="s">
        <v>5996</v>
      </c>
      <c r="AL717" s="146" t="s">
        <v>6000</v>
      </c>
      <c r="AM717" s="138" t="s">
        <v>5993</v>
      </c>
      <c r="AN717" s="138" t="s">
        <v>6036</v>
      </c>
      <c r="AO717" s="138" t="s">
        <v>6037</v>
      </c>
      <c r="AP717" s="138" t="s">
        <v>13</v>
      </c>
      <c r="AQ717" s="141">
        <v>-13</v>
      </c>
      <c r="AR717" t="s">
        <v>94</v>
      </c>
      <c r="AS717" t="s">
        <v>72</v>
      </c>
    </row>
    <row r="718" spans="1:45" s="138" customFormat="1">
      <c r="A718" s="146" t="s">
        <v>7029</v>
      </c>
      <c r="B718" s="147">
        <v>43721</v>
      </c>
      <c r="C718" s="146" t="s">
        <v>6147</v>
      </c>
      <c r="D718" s="146" t="s">
        <v>6148</v>
      </c>
      <c r="E718" s="146" t="s">
        <v>5993</v>
      </c>
      <c r="F718" s="146" t="s">
        <v>5980</v>
      </c>
      <c r="G718" s="146" t="s">
        <v>6020</v>
      </c>
      <c r="H718" s="146" t="s">
        <v>6021</v>
      </c>
      <c r="I718" s="146" t="s">
        <v>6037</v>
      </c>
      <c r="J718" s="146" t="s">
        <v>5983</v>
      </c>
      <c r="K718" s="146" t="s">
        <v>5984</v>
      </c>
      <c r="L718" s="146" t="s">
        <v>5985</v>
      </c>
      <c r="M718" s="146" t="s">
        <v>5986</v>
      </c>
      <c r="N718" s="146" t="s">
        <v>5983</v>
      </c>
      <c r="O718" s="146" t="s">
        <v>5987</v>
      </c>
      <c r="P718" s="146" t="s">
        <v>6016</v>
      </c>
      <c r="Q718" s="146" t="s">
        <v>6017</v>
      </c>
      <c r="R718" s="146" t="s">
        <v>6008</v>
      </c>
      <c r="S718" s="146" t="s">
        <v>6009</v>
      </c>
      <c r="T718" s="148">
        <v>-1</v>
      </c>
      <c r="U718" s="148">
        <v>-1</v>
      </c>
      <c r="V718" s="146" t="s">
        <v>5992</v>
      </c>
      <c r="W718" s="146" t="s">
        <v>5992</v>
      </c>
      <c r="X718" s="149">
        <v>355.45499999999998</v>
      </c>
      <c r="Y718" s="149">
        <v>355.45499999999998</v>
      </c>
      <c r="Z718" s="146" t="s">
        <v>5993</v>
      </c>
      <c r="AA718" s="150">
        <v>-355.45499999999998</v>
      </c>
      <c r="AB718" s="150">
        <v>0</v>
      </c>
      <c r="AC718" s="150">
        <v>-35.545999999999999</v>
      </c>
      <c r="AD718" s="151">
        <v>-391.00099999999998</v>
      </c>
      <c r="AE718" s="146" t="s">
        <v>5994</v>
      </c>
      <c r="AF718" s="146" t="s">
        <v>5993</v>
      </c>
      <c r="AG718" s="146" t="s">
        <v>5993</v>
      </c>
      <c r="AH718" s="146" t="s">
        <v>6146</v>
      </c>
      <c r="AI718" s="146" t="s">
        <v>5993</v>
      </c>
      <c r="AJ718" s="146" t="s">
        <v>5995</v>
      </c>
      <c r="AK718" s="146" t="s">
        <v>5996</v>
      </c>
      <c r="AL718" s="146" t="s">
        <v>6000</v>
      </c>
      <c r="AM718" s="138" t="s">
        <v>5993</v>
      </c>
      <c r="AN718" s="138" t="s">
        <v>6036</v>
      </c>
      <c r="AO718" s="138" t="s">
        <v>6037</v>
      </c>
      <c r="AP718" s="138" t="s">
        <v>13</v>
      </c>
      <c r="AQ718" s="141">
        <v>-1</v>
      </c>
      <c r="AR718" t="s">
        <v>94</v>
      </c>
      <c r="AS718" t="s">
        <v>72</v>
      </c>
    </row>
    <row r="719" spans="1:45" s="138" customFormat="1">
      <c r="A719" s="146" t="s">
        <v>7029</v>
      </c>
      <c r="B719" s="147">
        <v>43721</v>
      </c>
      <c r="C719" s="146" t="s">
        <v>6147</v>
      </c>
      <c r="D719" s="146" t="s">
        <v>6148</v>
      </c>
      <c r="E719" s="146" t="s">
        <v>5993</v>
      </c>
      <c r="F719" s="146" t="s">
        <v>5980</v>
      </c>
      <c r="G719" s="146" t="s">
        <v>6020</v>
      </c>
      <c r="H719" s="146" t="s">
        <v>6021</v>
      </c>
      <c r="I719" s="146" t="s">
        <v>6037</v>
      </c>
      <c r="J719" s="146" t="s">
        <v>5983</v>
      </c>
      <c r="K719" s="146" t="s">
        <v>5984</v>
      </c>
      <c r="L719" s="146" t="s">
        <v>5985</v>
      </c>
      <c r="M719" s="146" t="s">
        <v>5986</v>
      </c>
      <c r="N719" s="146" t="s">
        <v>5983</v>
      </c>
      <c r="O719" s="146" t="s">
        <v>5987</v>
      </c>
      <c r="P719" s="146" t="s">
        <v>6016</v>
      </c>
      <c r="Q719" s="146" t="s">
        <v>6017</v>
      </c>
      <c r="R719" s="146" t="s">
        <v>5990</v>
      </c>
      <c r="S719" s="146" t="s">
        <v>5991</v>
      </c>
      <c r="T719" s="148">
        <v>-10</v>
      </c>
      <c r="U719" s="148">
        <v>-10</v>
      </c>
      <c r="V719" s="146" t="s">
        <v>5992</v>
      </c>
      <c r="W719" s="146" t="s">
        <v>5992</v>
      </c>
      <c r="X719" s="149">
        <v>213.273</v>
      </c>
      <c r="Y719" s="149">
        <v>213.273</v>
      </c>
      <c r="Z719" s="146" t="s">
        <v>5993</v>
      </c>
      <c r="AA719" s="150">
        <v>-2132.73</v>
      </c>
      <c r="AB719" s="150">
        <v>0</v>
      </c>
      <c r="AC719" s="150">
        <v>-213.27099999999999</v>
      </c>
      <c r="AD719" s="151">
        <v>-2346.0010000000002</v>
      </c>
      <c r="AE719" s="146" t="s">
        <v>5994</v>
      </c>
      <c r="AF719" s="146" t="s">
        <v>5993</v>
      </c>
      <c r="AG719" s="146" t="s">
        <v>5993</v>
      </c>
      <c r="AH719" s="146" t="s">
        <v>6146</v>
      </c>
      <c r="AI719" s="146" t="s">
        <v>5993</v>
      </c>
      <c r="AJ719" s="146" t="s">
        <v>5995</v>
      </c>
      <c r="AK719" s="146" t="s">
        <v>5996</v>
      </c>
      <c r="AL719" s="146" t="s">
        <v>6000</v>
      </c>
      <c r="AM719" s="138" t="s">
        <v>5993</v>
      </c>
      <c r="AN719" s="138" t="s">
        <v>6036</v>
      </c>
      <c r="AO719" s="138" t="s">
        <v>6037</v>
      </c>
      <c r="AP719" s="138" t="s">
        <v>13</v>
      </c>
      <c r="AQ719" s="141">
        <v>-10</v>
      </c>
      <c r="AR719" t="s">
        <v>94</v>
      </c>
      <c r="AS719" t="s">
        <v>72</v>
      </c>
    </row>
    <row r="720" spans="1:45" s="138" customFormat="1">
      <c r="A720" s="146" t="s">
        <v>7029</v>
      </c>
      <c r="B720" s="147">
        <v>43721</v>
      </c>
      <c r="C720" s="146" t="s">
        <v>6147</v>
      </c>
      <c r="D720" s="146" t="s">
        <v>6148</v>
      </c>
      <c r="E720" s="146" t="s">
        <v>5993</v>
      </c>
      <c r="F720" s="146" t="s">
        <v>5980</v>
      </c>
      <c r="G720" s="146" t="s">
        <v>6020</v>
      </c>
      <c r="H720" s="146" t="s">
        <v>6021</v>
      </c>
      <c r="I720" s="146" t="s">
        <v>6037</v>
      </c>
      <c r="J720" s="146" t="s">
        <v>5983</v>
      </c>
      <c r="K720" s="146" t="s">
        <v>5984</v>
      </c>
      <c r="L720" s="146" t="s">
        <v>5985</v>
      </c>
      <c r="M720" s="146" t="s">
        <v>5986</v>
      </c>
      <c r="N720" s="146" t="s">
        <v>5983</v>
      </c>
      <c r="O720" s="146" t="s">
        <v>5987</v>
      </c>
      <c r="P720" s="146" t="s">
        <v>6016</v>
      </c>
      <c r="Q720" s="146" t="s">
        <v>6017</v>
      </c>
      <c r="R720" s="146" t="s">
        <v>5998</v>
      </c>
      <c r="S720" s="146" t="s">
        <v>5999</v>
      </c>
      <c r="T720" s="148">
        <v>-5</v>
      </c>
      <c r="U720" s="148">
        <v>-5</v>
      </c>
      <c r="V720" s="146" t="s">
        <v>5992</v>
      </c>
      <c r="W720" s="146" t="s">
        <v>5992</v>
      </c>
      <c r="X720" s="149">
        <v>313.63600000000002</v>
      </c>
      <c r="Y720" s="149">
        <v>313.63600000000002</v>
      </c>
      <c r="Z720" s="146" t="s">
        <v>5993</v>
      </c>
      <c r="AA720" s="150">
        <v>-1568.18</v>
      </c>
      <c r="AB720" s="150">
        <v>0</v>
      </c>
      <c r="AC720" s="150">
        <v>-156.81800000000001</v>
      </c>
      <c r="AD720" s="151">
        <v>-1724.998</v>
      </c>
      <c r="AE720" s="146" t="s">
        <v>5994</v>
      </c>
      <c r="AF720" s="146" t="s">
        <v>5993</v>
      </c>
      <c r="AG720" s="146" t="s">
        <v>5993</v>
      </c>
      <c r="AH720" s="146" t="s">
        <v>6146</v>
      </c>
      <c r="AI720" s="146" t="s">
        <v>5993</v>
      </c>
      <c r="AJ720" s="146" t="s">
        <v>5995</v>
      </c>
      <c r="AK720" s="146" t="s">
        <v>5996</v>
      </c>
      <c r="AL720" s="146" t="s">
        <v>6000</v>
      </c>
      <c r="AM720" s="138" t="s">
        <v>5993</v>
      </c>
      <c r="AN720" s="138" t="s">
        <v>6036</v>
      </c>
      <c r="AO720" s="138" t="s">
        <v>6037</v>
      </c>
      <c r="AP720" s="138" t="s">
        <v>13</v>
      </c>
      <c r="AQ720" s="141">
        <v>-5</v>
      </c>
      <c r="AR720" t="s">
        <v>94</v>
      </c>
      <c r="AS720" t="s">
        <v>72</v>
      </c>
    </row>
    <row r="721" spans="1:45" s="138" customFormat="1">
      <c r="A721" s="146" t="s">
        <v>7029</v>
      </c>
      <c r="B721" s="147">
        <v>43721</v>
      </c>
      <c r="C721" s="146" t="s">
        <v>6147</v>
      </c>
      <c r="D721" s="146" t="s">
        <v>6148</v>
      </c>
      <c r="E721" s="146" t="s">
        <v>5993</v>
      </c>
      <c r="F721" s="146" t="s">
        <v>5980</v>
      </c>
      <c r="G721" s="146" t="s">
        <v>6020</v>
      </c>
      <c r="H721" s="146" t="s">
        <v>6021</v>
      </c>
      <c r="I721" s="146" t="s">
        <v>6037</v>
      </c>
      <c r="J721" s="146" t="s">
        <v>5983</v>
      </c>
      <c r="K721" s="146" t="s">
        <v>5984</v>
      </c>
      <c r="L721" s="146" t="s">
        <v>5985</v>
      </c>
      <c r="M721" s="146" t="s">
        <v>5986</v>
      </c>
      <c r="N721" s="146" t="s">
        <v>5983</v>
      </c>
      <c r="O721" s="146" t="s">
        <v>5987</v>
      </c>
      <c r="P721" s="146" t="s">
        <v>6016</v>
      </c>
      <c r="Q721" s="146" t="s">
        <v>6017</v>
      </c>
      <c r="R721" s="146" t="s">
        <v>6001</v>
      </c>
      <c r="S721" s="146" t="s">
        <v>6002</v>
      </c>
      <c r="T721" s="148">
        <v>-3</v>
      </c>
      <c r="U721" s="148">
        <v>-3</v>
      </c>
      <c r="V721" s="146" t="s">
        <v>5992</v>
      </c>
      <c r="W721" s="146" t="s">
        <v>5992</v>
      </c>
      <c r="X721" s="149">
        <v>313.63600000000002</v>
      </c>
      <c r="Y721" s="149">
        <v>313.63600000000002</v>
      </c>
      <c r="Z721" s="146" t="s">
        <v>5993</v>
      </c>
      <c r="AA721" s="150">
        <v>-940.90800000000002</v>
      </c>
      <c r="AB721" s="150">
        <v>0</v>
      </c>
      <c r="AC721" s="150">
        <v>-94.090999999999994</v>
      </c>
      <c r="AD721" s="151">
        <v>-1034.999</v>
      </c>
      <c r="AE721" s="146" t="s">
        <v>5994</v>
      </c>
      <c r="AF721" s="146" t="s">
        <v>5993</v>
      </c>
      <c r="AG721" s="146" t="s">
        <v>5993</v>
      </c>
      <c r="AH721" s="146" t="s">
        <v>6146</v>
      </c>
      <c r="AI721" s="146" t="s">
        <v>5993</v>
      </c>
      <c r="AJ721" s="146" t="s">
        <v>5995</v>
      </c>
      <c r="AK721" s="146" t="s">
        <v>5996</v>
      </c>
      <c r="AL721" s="146" t="s">
        <v>6000</v>
      </c>
      <c r="AM721" s="138" t="s">
        <v>5993</v>
      </c>
      <c r="AN721" s="138" t="s">
        <v>6036</v>
      </c>
      <c r="AO721" s="138" t="s">
        <v>6037</v>
      </c>
      <c r="AP721" s="138" t="s">
        <v>13</v>
      </c>
      <c r="AQ721" s="141">
        <v>-3</v>
      </c>
      <c r="AR721" t="s">
        <v>94</v>
      </c>
      <c r="AS721" t="s">
        <v>72</v>
      </c>
    </row>
    <row r="722" spans="1:45" s="138" customFormat="1">
      <c r="A722" s="146" t="s">
        <v>7029</v>
      </c>
      <c r="B722" s="147">
        <v>43721</v>
      </c>
      <c r="C722" s="146" t="s">
        <v>6147</v>
      </c>
      <c r="D722" s="146" t="s">
        <v>6148</v>
      </c>
      <c r="E722" s="146" t="s">
        <v>5993</v>
      </c>
      <c r="F722" s="146" t="s">
        <v>5980</v>
      </c>
      <c r="G722" s="146" t="s">
        <v>6020</v>
      </c>
      <c r="H722" s="146" t="s">
        <v>6021</v>
      </c>
      <c r="I722" s="146" t="s">
        <v>6037</v>
      </c>
      <c r="J722" s="146" t="s">
        <v>5983</v>
      </c>
      <c r="K722" s="146" t="s">
        <v>5984</v>
      </c>
      <c r="L722" s="146" t="s">
        <v>5985</v>
      </c>
      <c r="M722" s="146" t="s">
        <v>5986</v>
      </c>
      <c r="N722" s="146" t="s">
        <v>5983</v>
      </c>
      <c r="O722" s="146" t="s">
        <v>5987</v>
      </c>
      <c r="P722" s="146" t="s">
        <v>6016</v>
      </c>
      <c r="Q722" s="146" t="s">
        <v>6017</v>
      </c>
      <c r="R722" s="146" t="s">
        <v>6024</v>
      </c>
      <c r="S722" s="146" t="s">
        <v>6025</v>
      </c>
      <c r="T722" s="148">
        <v>-1</v>
      </c>
      <c r="U722" s="148">
        <v>-1</v>
      </c>
      <c r="V722" s="146" t="s">
        <v>5992</v>
      </c>
      <c r="W722" s="146" t="s">
        <v>5992</v>
      </c>
      <c r="X722" s="149">
        <v>313.63600000000002</v>
      </c>
      <c r="Y722" s="149">
        <v>313.63600000000002</v>
      </c>
      <c r="Z722" s="146" t="s">
        <v>5993</v>
      </c>
      <c r="AA722" s="150">
        <v>-313.63600000000002</v>
      </c>
      <c r="AB722" s="150">
        <v>0</v>
      </c>
      <c r="AC722" s="150">
        <v>-31.364000000000001</v>
      </c>
      <c r="AD722" s="151">
        <v>-345</v>
      </c>
      <c r="AE722" s="146" t="s">
        <v>5994</v>
      </c>
      <c r="AF722" s="146" t="s">
        <v>5993</v>
      </c>
      <c r="AG722" s="146" t="s">
        <v>5993</v>
      </c>
      <c r="AH722" s="146" t="s">
        <v>6146</v>
      </c>
      <c r="AI722" s="146" t="s">
        <v>5993</v>
      </c>
      <c r="AJ722" s="146" t="s">
        <v>5995</v>
      </c>
      <c r="AK722" s="146" t="s">
        <v>5996</v>
      </c>
      <c r="AL722" s="146" t="s">
        <v>6000</v>
      </c>
      <c r="AM722" s="138" t="s">
        <v>5993</v>
      </c>
      <c r="AN722" s="138" t="s">
        <v>6036</v>
      </c>
      <c r="AO722" s="138" t="s">
        <v>6037</v>
      </c>
      <c r="AP722" s="138" t="s">
        <v>13</v>
      </c>
      <c r="AQ722" s="141">
        <v>-1</v>
      </c>
      <c r="AR722" t="s">
        <v>94</v>
      </c>
      <c r="AS722" t="s">
        <v>72</v>
      </c>
    </row>
    <row r="723" spans="1:45" s="138" customFormat="1">
      <c r="A723" s="146" t="s">
        <v>7030</v>
      </c>
      <c r="B723" s="147">
        <v>43725</v>
      </c>
      <c r="C723" s="146" t="s">
        <v>6147</v>
      </c>
      <c r="D723" s="146" t="s">
        <v>6148</v>
      </c>
      <c r="E723" s="146" t="s">
        <v>5993</v>
      </c>
      <c r="F723" s="146" t="s">
        <v>5980</v>
      </c>
      <c r="G723" s="146" t="s">
        <v>6020</v>
      </c>
      <c r="H723" s="146" t="s">
        <v>6021</v>
      </c>
      <c r="I723" s="146" t="s">
        <v>6052</v>
      </c>
      <c r="J723" s="146" t="s">
        <v>5983</v>
      </c>
      <c r="K723" s="146" t="s">
        <v>5984</v>
      </c>
      <c r="L723" s="146" t="s">
        <v>5985</v>
      </c>
      <c r="M723" s="146" t="s">
        <v>5986</v>
      </c>
      <c r="N723" s="146" t="s">
        <v>5983</v>
      </c>
      <c r="O723" s="146" t="s">
        <v>5987</v>
      </c>
      <c r="P723" s="146" t="s">
        <v>6016</v>
      </c>
      <c r="Q723" s="146" t="s">
        <v>6017</v>
      </c>
      <c r="R723" s="146" t="s">
        <v>6018</v>
      </c>
      <c r="S723" s="146" t="s">
        <v>6019</v>
      </c>
      <c r="T723" s="148">
        <v>-11</v>
      </c>
      <c r="U723" s="148">
        <v>-11</v>
      </c>
      <c r="V723" s="146" t="s">
        <v>5992</v>
      </c>
      <c r="W723" s="146" t="s">
        <v>5992</v>
      </c>
      <c r="X723" s="149">
        <v>119.7</v>
      </c>
      <c r="Y723" s="149">
        <v>119.7</v>
      </c>
      <c r="Z723" s="146" t="s">
        <v>5993</v>
      </c>
      <c r="AA723" s="150">
        <v>-1316.704</v>
      </c>
      <c r="AB723" s="150">
        <v>393.30099999999999</v>
      </c>
      <c r="AC723" s="150">
        <v>-131.67099999999999</v>
      </c>
      <c r="AD723" s="151">
        <v>-1448.375</v>
      </c>
      <c r="AE723" s="146" t="s">
        <v>5994</v>
      </c>
      <c r="AF723" s="146" t="s">
        <v>5993</v>
      </c>
      <c r="AG723" s="146" t="s">
        <v>5993</v>
      </c>
      <c r="AH723" s="146" t="s">
        <v>6742</v>
      </c>
      <c r="AI723" s="146" t="s">
        <v>5993</v>
      </c>
      <c r="AJ723" s="146" t="s">
        <v>5995</v>
      </c>
      <c r="AK723" s="146" t="s">
        <v>5996</v>
      </c>
      <c r="AL723" s="146" t="s">
        <v>6000</v>
      </c>
      <c r="AM723" s="138" t="s">
        <v>5993</v>
      </c>
      <c r="AN723" s="138" t="s">
        <v>6051</v>
      </c>
      <c r="AO723" s="138" t="s">
        <v>6052</v>
      </c>
      <c r="AP723" s="138" t="s">
        <v>13</v>
      </c>
      <c r="AQ723" s="141">
        <v>-11</v>
      </c>
      <c r="AR723" t="s">
        <v>94</v>
      </c>
      <c r="AS723" t="s">
        <v>72</v>
      </c>
    </row>
    <row r="724" spans="1:45" s="138" customFormat="1">
      <c r="A724" s="146" t="s">
        <v>7030</v>
      </c>
      <c r="B724" s="147">
        <v>43725</v>
      </c>
      <c r="C724" s="146" t="s">
        <v>6147</v>
      </c>
      <c r="D724" s="146" t="s">
        <v>6148</v>
      </c>
      <c r="E724" s="146" t="s">
        <v>5993</v>
      </c>
      <c r="F724" s="146" t="s">
        <v>5980</v>
      </c>
      <c r="G724" s="146" t="s">
        <v>6020</v>
      </c>
      <c r="H724" s="146" t="s">
        <v>6021</v>
      </c>
      <c r="I724" s="146" t="s">
        <v>6052</v>
      </c>
      <c r="J724" s="146" t="s">
        <v>5983</v>
      </c>
      <c r="K724" s="146" t="s">
        <v>5984</v>
      </c>
      <c r="L724" s="146" t="s">
        <v>5985</v>
      </c>
      <c r="M724" s="146" t="s">
        <v>5986</v>
      </c>
      <c r="N724" s="146" t="s">
        <v>5983</v>
      </c>
      <c r="O724" s="146" t="s">
        <v>5987</v>
      </c>
      <c r="P724" s="146" t="s">
        <v>6016</v>
      </c>
      <c r="Q724" s="146" t="s">
        <v>6017</v>
      </c>
      <c r="R724" s="146" t="s">
        <v>5990</v>
      </c>
      <c r="S724" s="146" t="s">
        <v>5991</v>
      </c>
      <c r="T724" s="148">
        <v>-4</v>
      </c>
      <c r="U724" s="148">
        <v>-4</v>
      </c>
      <c r="V724" s="146" t="s">
        <v>5992</v>
      </c>
      <c r="W724" s="146" t="s">
        <v>5992</v>
      </c>
      <c r="X724" s="149">
        <v>213.273</v>
      </c>
      <c r="Y724" s="149">
        <v>213.273</v>
      </c>
      <c r="Z724" s="146" t="s">
        <v>5993</v>
      </c>
      <c r="AA724" s="150">
        <v>-853.09199999999998</v>
      </c>
      <c r="AB724" s="150">
        <v>0</v>
      </c>
      <c r="AC724" s="150">
        <v>-85.308999999999997</v>
      </c>
      <c r="AD724" s="151">
        <v>-938.40099999999995</v>
      </c>
      <c r="AE724" s="146" t="s">
        <v>5994</v>
      </c>
      <c r="AF724" s="146" t="s">
        <v>5993</v>
      </c>
      <c r="AG724" s="146" t="s">
        <v>5993</v>
      </c>
      <c r="AH724" s="146" t="s">
        <v>6742</v>
      </c>
      <c r="AI724" s="146" t="s">
        <v>5993</v>
      </c>
      <c r="AJ724" s="146" t="s">
        <v>5995</v>
      </c>
      <c r="AK724" s="146" t="s">
        <v>5996</v>
      </c>
      <c r="AL724" s="146" t="s">
        <v>6000</v>
      </c>
      <c r="AM724" s="138" t="s">
        <v>5993</v>
      </c>
      <c r="AN724" s="138" t="s">
        <v>6051</v>
      </c>
      <c r="AO724" s="138" t="s">
        <v>6052</v>
      </c>
      <c r="AP724" s="138" t="s">
        <v>13</v>
      </c>
      <c r="AQ724" s="141">
        <v>-4</v>
      </c>
      <c r="AR724" t="s">
        <v>94</v>
      </c>
      <c r="AS724" t="s">
        <v>72</v>
      </c>
    </row>
    <row r="725" spans="1:45" s="138" customFormat="1">
      <c r="A725" s="146" t="s">
        <v>7030</v>
      </c>
      <c r="B725" s="147">
        <v>43725</v>
      </c>
      <c r="C725" s="146" t="s">
        <v>6147</v>
      </c>
      <c r="D725" s="146" t="s">
        <v>6148</v>
      </c>
      <c r="E725" s="146" t="s">
        <v>5993</v>
      </c>
      <c r="F725" s="146" t="s">
        <v>5980</v>
      </c>
      <c r="G725" s="146" t="s">
        <v>6020</v>
      </c>
      <c r="H725" s="146" t="s">
        <v>6021</v>
      </c>
      <c r="I725" s="146" t="s">
        <v>6052</v>
      </c>
      <c r="J725" s="146" t="s">
        <v>5983</v>
      </c>
      <c r="K725" s="146" t="s">
        <v>5984</v>
      </c>
      <c r="L725" s="146" t="s">
        <v>5985</v>
      </c>
      <c r="M725" s="146" t="s">
        <v>5986</v>
      </c>
      <c r="N725" s="146" t="s">
        <v>5983</v>
      </c>
      <c r="O725" s="146" t="s">
        <v>5987</v>
      </c>
      <c r="P725" s="146" t="s">
        <v>6016</v>
      </c>
      <c r="Q725" s="146" t="s">
        <v>6017</v>
      </c>
      <c r="R725" s="146" t="s">
        <v>6001</v>
      </c>
      <c r="S725" s="146" t="s">
        <v>6002</v>
      </c>
      <c r="T725" s="148">
        <v>-4</v>
      </c>
      <c r="U725" s="148">
        <v>-4</v>
      </c>
      <c r="V725" s="146" t="s">
        <v>5992</v>
      </c>
      <c r="W725" s="146" t="s">
        <v>5992</v>
      </c>
      <c r="X725" s="149">
        <v>313.63600000000002</v>
      </c>
      <c r="Y725" s="149">
        <v>313.63600000000002</v>
      </c>
      <c r="Z725" s="146" t="s">
        <v>5993</v>
      </c>
      <c r="AA725" s="150">
        <v>-1254.5440000000001</v>
      </c>
      <c r="AB725" s="150">
        <v>0</v>
      </c>
      <c r="AC725" s="150">
        <v>-125.45399999999999</v>
      </c>
      <c r="AD725" s="151">
        <v>-1379.998</v>
      </c>
      <c r="AE725" s="146" t="s">
        <v>5994</v>
      </c>
      <c r="AF725" s="146" t="s">
        <v>5993</v>
      </c>
      <c r="AG725" s="146" t="s">
        <v>5993</v>
      </c>
      <c r="AH725" s="146" t="s">
        <v>6742</v>
      </c>
      <c r="AI725" s="146" t="s">
        <v>5993</v>
      </c>
      <c r="AJ725" s="146" t="s">
        <v>5995</v>
      </c>
      <c r="AK725" s="146" t="s">
        <v>5996</v>
      </c>
      <c r="AL725" s="146" t="s">
        <v>6000</v>
      </c>
      <c r="AM725" s="138" t="s">
        <v>5993</v>
      </c>
      <c r="AN725" s="138" t="s">
        <v>6051</v>
      </c>
      <c r="AO725" s="138" t="s">
        <v>6052</v>
      </c>
      <c r="AP725" s="138" t="s">
        <v>13</v>
      </c>
      <c r="AQ725" s="141">
        <v>-4</v>
      </c>
      <c r="AR725" t="s">
        <v>94</v>
      </c>
      <c r="AS725" t="s">
        <v>72</v>
      </c>
    </row>
    <row r="726" spans="1:45" s="138" customFormat="1">
      <c r="A726" s="146" t="s">
        <v>7030</v>
      </c>
      <c r="B726" s="147">
        <v>43725</v>
      </c>
      <c r="C726" s="146" t="s">
        <v>6147</v>
      </c>
      <c r="D726" s="146" t="s">
        <v>6148</v>
      </c>
      <c r="E726" s="146" t="s">
        <v>5993</v>
      </c>
      <c r="F726" s="146" t="s">
        <v>5980</v>
      </c>
      <c r="G726" s="146" t="s">
        <v>6020</v>
      </c>
      <c r="H726" s="146" t="s">
        <v>6021</v>
      </c>
      <c r="I726" s="146" t="s">
        <v>6052</v>
      </c>
      <c r="J726" s="146" t="s">
        <v>5983</v>
      </c>
      <c r="K726" s="146" t="s">
        <v>5984</v>
      </c>
      <c r="L726" s="146" t="s">
        <v>5985</v>
      </c>
      <c r="M726" s="146" t="s">
        <v>5986</v>
      </c>
      <c r="N726" s="146" t="s">
        <v>5983</v>
      </c>
      <c r="O726" s="146" t="s">
        <v>5987</v>
      </c>
      <c r="P726" s="146" t="s">
        <v>6016</v>
      </c>
      <c r="Q726" s="146" t="s">
        <v>6017</v>
      </c>
      <c r="R726" s="146" t="s">
        <v>6024</v>
      </c>
      <c r="S726" s="146" t="s">
        <v>6025</v>
      </c>
      <c r="T726" s="148">
        <v>-2</v>
      </c>
      <c r="U726" s="148">
        <v>-2</v>
      </c>
      <c r="V726" s="146" t="s">
        <v>5992</v>
      </c>
      <c r="W726" s="146" t="s">
        <v>5992</v>
      </c>
      <c r="X726" s="149">
        <v>313.63600000000002</v>
      </c>
      <c r="Y726" s="149">
        <v>313.63600000000002</v>
      </c>
      <c r="Z726" s="146" t="s">
        <v>5993</v>
      </c>
      <c r="AA726" s="150">
        <v>-627.27200000000005</v>
      </c>
      <c r="AB726" s="150">
        <v>0</v>
      </c>
      <c r="AC726" s="150">
        <v>-62.726999999999997</v>
      </c>
      <c r="AD726" s="151">
        <v>-689.99900000000002</v>
      </c>
      <c r="AE726" s="146" t="s">
        <v>5994</v>
      </c>
      <c r="AF726" s="146" t="s">
        <v>5993</v>
      </c>
      <c r="AG726" s="146" t="s">
        <v>5993</v>
      </c>
      <c r="AH726" s="146" t="s">
        <v>6742</v>
      </c>
      <c r="AI726" s="146" t="s">
        <v>5993</v>
      </c>
      <c r="AJ726" s="146" t="s">
        <v>5995</v>
      </c>
      <c r="AK726" s="146" t="s">
        <v>5996</v>
      </c>
      <c r="AL726" s="146" t="s">
        <v>6000</v>
      </c>
      <c r="AM726" s="138" t="s">
        <v>5993</v>
      </c>
      <c r="AN726" s="138" t="s">
        <v>6051</v>
      </c>
      <c r="AO726" s="138" t="s">
        <v>6052</v>
      </c>
      <c r="AP726" s="138" t="s">
        <v>13</v>
      </c>
      <c r="AQ726" s="141">
        <v>-2</v>
      </c>
      <c r="AR726" t="s">
        <v>94</v>
      </c>
      <c r="AS726" t="s">
        <v>72</v>
      </c>
    </row>
    <row r="727" spans="1:45" s="138" customFormat="1">
      <c r="A727" s="146" t="s">
        <v>7031</v>
      </c>
      <c r="B727" s="147">
        <v>43725</v>
      </c>
      <c r="C727" s="146" t="s">
        <v>6147</v>
      </c>
      <c r="D727" s="146" t="s">
        <v>6148</v>
      </c>
      <c r="E727" s="146" t="s">
        <v>5993</v>
      </c>
      <c r="F727" s="146" t="s">
        <v>5980</v>
      </c>
      <c r="G727" s="146" t="s">
        <v>6020</v>
      </c>
      <c r="H727" s="146" t="s">
        <v>6021</v>
      </c>
      <c r="I727" s="146" t="s">
        <v>6054</v>
      </c>
      <c r="J727" s="146" t="s">
        <v>5983</v>
      </c>
      <c r="K727" s="146" t="s">
        <v>5984</v>
      </c>
      <c r="L727" s="146" t="s">
        <v>5985</v>
      </c>
      <c r="M727" s="146" t="s">
        <v>5986</v>
      </c>
      <c r="N727" s="146" t="s">
        <v>5983</v>
      </c>
      <c r="O727" s="146" t="s">
        <v>5987</v>
      </c>
      <c r="P727" s="146" t="s">
        <v>6016</v>
      </c>
      <c r="Q727" s="146" t="s">
        <v>6017</v>
      </c>
      <c r="R727" s="146" t="s">
        <v>6018</v>
      </c>
      <c r="S727" s="146" t="s">
        <v>6019</v>
      </c>
      <c r="T727" s="148">
        <v>-18</v>
      </c>
      <c r="U727" s="148">
        <v>-18</v>
      </c>
      <c r="V727" s="146" t="s">
        <v>5992</v>
      </c>
      <c r="W727" s="146" t="s">
        <v>5992</v>
      </c>
      <c r="X727" s="149">
        <v>119.7</v>
      </c>
      <c r="Y727" s="149">
        <v>119.7</v>
      </c>
      <c r="Z727" s="146" t="s">
        <v>5993</v>
      </c>
      <c r="AA727" s="150">
        <v>-2154.6060000000002</v>
      </c>
      <c r="AB727" s="150">
        <v>643.58399999999995</v>
      </c>
      <c r="AC727" s="150">
        <v>-215.46100000000001</v>
      </c>
      <c r="AD727" s="151">
        <v>-2370.067</v>
      </c>
      <c r="AE727" s="146" t="s">
        <v>5994</v>
      </c>
      <c r="AF727" s="146" t="s">
        <v>5993</v>
      </c>
      <c r="AG727" s="146" t="s">
        <v>5993</v>
      </c>
      <c r="AH727" s="146" t="s">
        <v>6744</v>
      </c>
      <c r="AI727" s="146" t="s">
        <v>5993</v>
      </c>
      <c r="AJ727" s="146" t="s">
        <v>5995</v>
      </c>
      <c r="AK727" s="146" t="s">
        <v>5996</v>
      </c>
      <c r="AL727" s="146" t="s">
        <v>6000</v>
      </c>
      <c r="AM727" s="138" t="s">
        <v>5993</v>
      </c>
      <c r="AN727" s="138" t="s">
        <v>6053</v>
      </c>
      <c r="AO727" s="138" t="s">
        <v>6054</v>
      </c>
      <c r="AP727" s="138" t="s">
        <v>13</v>
      </c>
      <c r="AQ727" s="141">
        <v>-18</v>
      </c>
      <c r="AR727" t="s">
        <v>94</v>
      </c>
      <c r="AS727" t="s">
        <v>72</v>
      </c>
    </row>
    <row r="728" spans="1:45" s="138" customFormat="1">
      <c r="A728" s="146" t="s">
        <v>7031</v>
      </c>
      <c r="B728" s="147">
        <v>43725</v>
      </c>
      <c r="C728" s="146" t="s">
        <v>6147</v>
      </c>
      <c r="D728" s="146" t="s">
        <v>6148</v>
      </c>
      <c r="E728" s="146" t="s">
        <v>5993</v>
      </c>
      <c r="F728" s="146" t="s">
        <v>5980</v>
      </c>
      <c r="G728" s="146" t="s">
        <v>6020</v>
      </c>
      <c r="H728" s="146" t="s">
        <v>6021</v>
      </c>
      <c r="I728" s="146" t="s">
        <v>6054</v>
      </c>
      <c r="J728" s="146" t="s">
        <v>5983</v>
      </c>
      <c r="K728" s="146" t="s">
        <v>5984</v>
      </c>
      <c r="L728" s="146" t="s">
        <v>5985</v>
      </c>
      <c r="M728" s="146" t="s">
        <v>5986</v>
      </c>
      <c r="N728" s="146" t="s">
        <v>5983</v>
      </c>
      <c r="O728" s="146" t="s">
        <v>5987</v>
      </c>
      <c r="P728" s="146" t="s">
        <v>6016</v>
      </c>
      <c r="Q728" s="146" t="s">
        <v>6017</v>
      </c>
      <c r="R728" s="146" t="s">
        <v>6008</v>
      </c>
      <c r="S728" s="146" t="s">
        <v>6009</v>
      </c>
      <c r="T728" s="148">
        <v>-3</v>
      </c>
      <c r="U728" s="148">
        <v>-3</v>
      </c>
      <c r="V728" s="146" t="s">
        <v>5992</v>
      </c>
      <c r="W728" s="146" t="s">
        <v>5992</v>
      </c>
      <c r="X728" s="149">
        <v>355.45499999999998</v>
      </c>
      <c r="Y728" s="149">
        <v>355.45499999999998</v>
      </c>
      <c r="Z728" s="146" t="s">
        <v>5993</v>
      </c>
      <c r="AA728" s="150">
        <v>-1066.365</v>
      </c>
      <c r="AB728" s="150">
        <v>0</v>
      </c>
      <c r="AC728" s="150">
        <v>-106.637</v>
      </c>
      <c r="AD728" s="151">
        <v>-1173.002</v>
      </c>
      <c r="AE728" s="146" t="s">
        <v>5994</v>
      </c>
      <c r="AF728" s="146" t="s">
        <v>5993</v>
      </c>
      <c r="AG728" s="146" t="s">
        <v>5993</v>
      </c>
      <c r="AH728" s="146" t="s">
        <v>6744</v>
      </c>
      <c r="AI728" s="146" t="s">
        <v>5993</v>
      </c>
      <c r="AJ728" s="146" t="s">
        <v>5995</v>
      </c>
      <c r="AK728" s="146" t="s">
        <v>5996</v>
      </c>
      <c r="AL728" s="146" t="s">
        <v>6000</v>
      </c>
      <c r="AM728" s="138" t="s">
        <v>5993</v>
      </c>
      <c r="AN728" s="138" t="s">
        <v>6053</v>
      </c>
      <c r="AO728" s="138" t="s">
        <v>6054</v>
      </c>
      <c r="AP728" s="138" t="s">
        <v>13</v>
      </c>
      <c r="AQ728" s="141">
        <v>-3</v>
      </c>
      <c r="AR728" t="s">
        <v>94</v>
      </c>
      <c r="AS728" t="s">
        <v>72</v>
      </c>
    </row>
    <row r="729" spans="1:45" s="138" customFormat="1">
      <c r="A729" s="146" t="s">
        <v>7031</v>
      </c>
      <c r="B729" s="147">
        <v>43725</v>
      </c>
      <c r="C729" s="146" t="s">
        <v>6147</v>
      </c>
      <c r="D729" s="146" t="s">
        <v>6148</v>
      </c>
      <c r="E729" s="146" t="s">
        <v>5993</v>
      </c>
      <c r="F729" s="146" t="s">
        <v>5980</v>
      </c>
      <c r="G729" s="146" t="s">
        <v>6020</v>
      </c>
      <c r="H729" s="146" t="s">
        <v>6021</v>
      </c>
      <c r="I729" s="146" t="s">
        <v>6054</v>
      </c>
      <c r="J729" s="146" t="s">
        <v>5983</v>
      </c>
      <c r="K729" s="146" t="s">
        <v>5984</v>
      </c>
      <c r="L729" s="146" t="s">
        <v>5985</v>
      </c>
      <c r="M729" s="146" t="s">
        <v>5986</v>
      </c>
      <c r="N729" s="146" t="s">
        <v>5983</v>
      </c>
      <c r="O729" s="146" t="s">
        <v>5987</v>
      </c>
      <c r="P729" s="146" t="s">
        <v>6016</v>
      </c>
      <c r="Q729" s="146" t="s">
        <v>6017</v>
      </c>
      <c r="R729" s="146" t="s">
        <v>5990</v>
      </c>
      <c r="S729" s="146" t="s">
        <v>5991</v>
      </c>
      <c r="T729" s="148">
        <v>-19</v>
      </c>
      <c r="U729" s="148">
        <v>-19</v>
      </c>
      <c r="V729" s="146" t="s">
        <v>5992</v>
      </c>
      <c r="W729" s="146" t="s">
        <v>5992</v>
      </c>
      <c r="X729" s="149">
        <v>213.273</v>
      </c>
      <c r="Y729" s="149">
        <v>213.273</v>
      </c>
      <c r="Z729" s="146" t="s">
        <v>5993</v>
      </c>
      <c r="AA729" s="150">
        <v>-4052.1869999999999</v>
      </c>
      <c r="AB729" s="150">
        <v>0</v>
      </c>
      <c r="AC729" s="150">
        <v>-405.21699999999998</v>
      </c>
      <c r="AD729" s="151">
        <v>-4457.4040000000005</v>
      </c>
      <c r="AE729" s="146" t="s">
        <v>5994</v>
      </c>
      <c r="AF729" s="146" t="s">
        <v>5993</v>
      </c>
      <c r="AG729" s="146" t="s">
        <v>5993</v>
      </c>
      <c r="AH729" s="146" t="s">
        <v>6744</v>
      </c>
      <c r="AI729" s="146" t="s">
        <v>5993</v>
      </c>
      <c r="AJ729" s="146" t="s">
        <v>5995</v>
      </c>
      <c r="AK729" s="146" t="s">
        <v>5996</v>
      </c>
      <c r="AL729" s="146" t="s">
        <v>6000</v>
      </c>
      <c r="AM729" s="138" t="s">
        <v>5993</v>
      </c>
      <c r="AN729" s="138" t="s">
        <v>6053</v>
      </c>
      <c r="AO729" s="138" t="s">
        <v>6054</v>
      </c>
      <c r="AP729" s="138" t="s">
        <v>13</v>
      </c>
      <c r="AQ729" s="141">
        <v>-19</v>
      </c>
      <c r="AR729" t="s">
        <v>94</v>
      </c>
      <c r="AS729" t="s">
        <v>72</v>
      </c>
    </row>
    <row r="730" spans="1:45" s="138" customFormat="1">
      <c r="A730" s="146" t="s">
        <v>7031</v>
      </c>
      <c r="B730" s="147">
        <v>43725</v>
      </c>
      <c r="C730" s="146" t="s">
        <v>6147</v>
      </c>
      <c r="D730" s="146" t="s">
        <v>6148</v>
      </c>
      <c r="E730" s="146" t="s">
        <v>5993</v>
      </c>
      <c r="F730" s="146" t="s">
        <v>5980</v>
      </c>
      <c r="G730" s="146" t="s">
        <v>6020</v>
      </c>
      <c r="H730" s="146" t="s">
        <v>6021</v>
      </c>
      <c r="I730" s="146" t="s">
        <v>6054</v>
      </c>
      <c r="J730" s="146" t="s">
        <v>5983</v>
      </c>
      <c r="K730" s="146" t="s">
        <v>5984</v>
      </c>
      <c r="L730" s="146" t="s">
        <v>5985</v>
      </c>
      <c r="M730" s="146" t="s">
        <v>5986</v>
      </c>
      <c r="N730" s="146" t="s">
        <v>5983</v>
      </c>
      <c r="O730" s="146" t="s">
        <v>5987</v>
      </c>
      <c r="P730" s="146" t="s">
        <v>6016</v>
      </c>
      <c r="Q730" s="146" t="s">
        <v>6017</v>
      </c>
      <c r="R730" s="146" t="s">
        <v>5998</v>
      </c>
      <c r="S730" s="146" t="s">
        <v>5999</v>
      </c>
      <c r="T730" s="148">
        <v>-1</v>
      </c>
      <c r="U730" s="148">
        <v>-1</v>
      </c>
      <c r="V730" s="146" t="s">
        <v>5992</v>
      </c>
      <c r="W730" s="146" t="s">
        <v>5992</v>
      </c>
      <c r="X730" s="149">
        <v>313.63600000000002</v>
      </c>
      <c r="Y730" s="149">
        <v>313.63600000000002</v>
      </c>
      <c r="Z730" s="146" t="s">
        <v>5993</v>
      </c>
      <c r="AA730" s="150">
        <v>-313.63600000000002</v>
      </c>
      <c r="AB730" s="150">
        <v>0</v>
      </c>
      <c r="AC730" s="150">
        <v>-31.364000000000001</v>
      </c>
      <c r="AD730" s="151">
        <v>-345</v>
      </c>
      <c r="AE730" s="146" t="s">
        <v>5994</v>
      </c>
      <c r="AF730" s="146" t="s">
        <v>5993</v>
      </c>
      <c r="AG730" s="146" t="s">
        <v>5993</v>
      </c>
      <c r="AH730" s="146" t="s">
        <v>6744</v>
      </c>
      <c r="AI730" s="146" t="s">
        <v>5993</v>
      </c>
      <c r="AJ730" s="146" t="s">
        <v>5995</v>
      </c>
      <c r="AK730" s="146" t="s">
        <v>5996</v>
      </c>
      <c r="AL730" s="146" t="s">
        <v>6000</v>
      </c>
      <c r="AM730" s="138" t="s">
        <v>5993</v>
      </c>
      <c r="AN730" s="138" t="s">
        <v>6053</v>
      </c>
      <c r="AO730" s="138" t="s">
        <v>6054</v>
      </c>
      <c r="AP730" s="138" t="s">
        <v>13</v>
      </c>
      <c r="AQ730" s="141">
        <v>-1</v>
      </c>
      <c r="AR730" t="s">
        <v>94</v>
      </c>
      <c r="AS730" t="s">
        <v>72</v>
      </c>
    </row>
    <row r="731" spans="1:45" s="138" customFormat="1">
      <c r="A731" s="146" t="s">
        <v>7031</v>
      </c>
      <c r="B731" s="147">
        <v>43725</v>
      </c>
      <c r="C731" s="146" t="s">
        <v>6147</v>
      </c>
      <c r="D731" s="146" t="s">
        <v>6148</v>
      </c>
      <c r="E731" s="146" t="s">
        <v>5993</v>
      </c>
      <c r="F731" s="146" t="s">
        <v>5980</v>
      </c>
      <c r="G731" s="146" t="s">
        <v>6020</v>
      </c>
      <c r="H731" s="146" t="s">
        <v>6021</v>
      </c>
      <c r="I731" s="146" t="s">
        <v>6054</v>
      </c>
      <c r="J731" s="146" t="s">
        <v>5983</v>
      </c>
      <c r="K731" s="146" t="s">
        <v>5984</v>
      </c>
      <c r="L731" s="146" t="s">
        <v>5985</v>
      </c>
      <c r="M731" s="146" t="s">
        <v>5986</v>
      </c>
      <c r="N731" s="146" t="s">
        <v>5983</v>
      </c>
      <c r="O731" s="146" t="s">
        <v>5987</v>
      </c>
      <c r="P731" s="146" t="s">
        <v>6016</v>
      </c>
      <c r="Q731" s="146" t="s">
        <v>6017</v>
      </c>
      <c r="R731" s="146" t="s">
        <v>6001</v>
      </c>
      <c r="S731" s="146" t="s">
        <v>6002</v>
      </c>
      <c r="T731" s="148">
        <v>-3</v>
      </c>
      <c r="U731" s="148">
        <v>-3</v>
      </c>
      <c r="V731" s="146" t="s">
        <v>5992</v>
      </c>
      <c r="W731" s="146" t="s">
        <v>5992</v>
      </c>
      <c r="X731" s="149">
        <v>313.63600000000002</v>
      </c>
      <c r="Y731" s="149">
        <v>313.63600000000002</v>
      </c>
      <c r="Z731" s="146" t="s">
        <v>5993</v>
      </c>
      <c r="AA731" s="150">
        <v>-940.90800000000002</v>
      </c>
      <c r="AB731" s="150">
        <v>0</v>
      </c>
      <c r="AC731" s="150">
        <v>-94.090999999999994</v>
      </c>
      <c r="AD731" s="151">
        <v>-1034.999</v>
      </c>
      <c r="AE731" s="146" t="s">
        <v>5994</v>
      </c>
      <c r="AF731" s="146" t="s">
        <v>5993</v>
      </c>
      <c r="AG731" s="146" t="s">
        <v>5993</v>
      </c>
      <c r="AH731" s="146" t="s">
        <v>6744</v>
      </c>
      <c r="AI731" s="146" t="s">
        <v>5993</v>
      </c>
      <c r="AJ731" s="146" t="s">
        <v>5995</v>
      </c>
      <c r="AK731" s="146" t="s">
        <v>5996</v>
      </c>
      <c r="AL731" s="146" t="s">
        <v>6000</v>
      </c>
      <c r="AM731" s="138" t="s">
        <v>5993</v>
      </c>
      <c r="AN731" s="138" t="s">
        <v>6053</v>
      </c>
      <c r="AO731" s="138" t="s">
        <v>6054</v>
      </c>
      <c r="AP731" s="138" t="s">
        <v>13</v>
      </c>
      <c r="AQ731" s="141">
        <v>-3</v>
      </c>
      <c r="AR731" t="s">
        <v>94</v>
      </c>
      <c r="AS731" t="s">
        <v>72</v>
      </c>
    </row>
    <row r="732" spans="1:45" s="138" customFormat="1">
      <c r="A732" s="146" t="s">
        <v>7032</v>
      </c>
      <c r="B732" s="147">
        <v>43725</v>
      </c>
      <c r="C732" s="146" t="s">
        <v>6147</v>
      </c>
      <c r="D732" s="146" t="s">
        <v>6148</v>
      </c>
      <c r="E732" s="146" t="s">
        <v>5993</v>
      </c>
      <c r="F732" s="146" t="s">
        <v>5980</v>
      </c>
      <c r="G732" s="146" t="s">
        <v>6020</v>
      </c>
      <c r="H732" s="146" t="s">
        <v>6021</v>
      </c>
      <c r="I732" s="146" t="s">
        <v>6104</v>
      </c>
      <c r="J732" s="146" t="s">
        <v>5983</v>
      </c>
      <c r="K732" s="146" t="s">
        <v>5984</v>
      </c>
      <c r="L732" s="146" t="s">
        <v>5985</v>
      </c>
      <c r="M732" s="146" t="s">
        <v>5986</v>
      </c>
      <c r="N732" s="146" t="s">
        <v>5983</v>
      </c>
      <c r="O732" s="146" t="s">
        <v>5987</v>
      </c>
      <c r="P732" s="146" t="s">
        <v>6016</v>
      </c>
      <c r="Q732" s="146" t="s">
        <v>6017</v>
      </c>
      <c r="R732" s="146" t="s">
        <v>6018</v>
      </c>
      <c r="S732" s="146" t="s">
        <v>6019</v>
      </c>
      <c r="T732" s="148">
        <v>-7</v>
      </c>
      <c r="U732" s="148">
        <v>-7</v>
      </c>
      <c r="V732" s="146" t="s">
        <v>5992</v>
      </c>
      <c r="W732" s="146" t="s">
        <v>5992</v>
      </c>
      <c r="X732" s="149">
        <v>119.7</v>
      </c>
      <c r="Y732" s="149">
        <v>119.7</v>
      </c>
      <c r="Z732" s="146" t="s">
        <v>5993</v>
      </c>
      <c r="AA732" s="150">
        <v>-837.90200000000004</v>
      </c>
      <c r="AB732" s="150">
        <v>250.28299999999999</v>
      </c>
      <c r="AC732" s="150">
        <v>-83.79</v>
      </c>
      <c r="AD732" s="151">
        <v>-921.69200000000001</v>
      </c>
      <c r="AE732" s="146" t="s">
        <v>5994</v>
      </c>
      <c r="AF732" s="146" t="s">
        <v>5993</v>
      </c>
      <c r="AG732" s="146" t="s">
        <v>5993</v>
      </c>
      <c r="AH732" s="146" t="s">
        <v>6746</v>
      </c>
      <c r="AI732" s="146" t="s">
        <v>5993</v>
      </c>
      <c r="AJ732" s="146" t="s">
        <v>5995</v>
      </c>
      <c r="AK732" s="146" t="s">
        <v>5996</v>
      </c>
      <c r="AL732" s="146" t="s">
        <v>6000</v>
      </c>
      <c r="AM732" s="138" t="s">
        <v>5993</v>
      </c>
      <c r="AN732" s="138" t="s">
        <v>6103</v>
      </c>
      <c r="AO732" s="138" t="s">
        <v>6104</v>
      </c>
      <c r="AP732" s="138" t="s">
        <v>13</v>
      </c>
      <c r="AQ732" s="141">
        <v>-7</v>
      </c>
      <c r="AR732" t="s">
        <v>95</v>
      </c>
      <c r="AS732" t="s">
        <v>72</v>
      </c>
    </row>
    <row r="733" spans="1:45" s="138" customFormat="1">
      <c r="A733" s="146" t="s">
        <v>7032</v>
      </c>
      <c r="B733" s="147">
        <v>43725</v>
      </c>
      <c r="C733" s="146" t="s">
        <v>6147</v>
      </c>
      <c r="D733" s="146" t="s">
        <v>6148</v>
      </c>
      <c r="E733" s="146" t="s">
        <v>5993</v>
      </c>
      <c r="F733" s="146" t="s">
        <v>5980</v>
      </c>
      <c r="G733" s="146" t="s">
        <v>6020</v>
      </c>
      <c r="H733" s="146" t="s">
        <v>6021</v>
      </c>
      <c r="I733" s="146" t="s">
        <v>6104</v>
      </c>
      <c r="J733" s="146" t="s">
        <v>5983</v>
      </c>
      <c r="K733" s="146" t="s">
        <v>5984</v>
      </c>
      <c r="L733" s="146" t="s">
        <v>5985</v>
      </c>
      <c r="M733" s="146" t="s">
        <v>5986</v>
      </c>
      <c r="N733" s="146" t="s">
        <v>5983</v>
      </c>
      <c r="O733" s="146" t="s">
        <v>5987</v>
      </c>
      <c r="P733" s="146" t="s">
        <v>6016</v>
      </c>
      <c r="Q733" s="146" t="s">
        <v>6017</v>
      </c>
      <c r="R733" s="146" t="s">
        <v>6008</v>
      </c>
      <c r="S733" s="146" t="s">
        <v>6009</v>
      </c>
      <c r="T733" s="148">
        <v>-2</v>
      </c>
      <c r="U733" s="148">
        <v>-2</v>
      </c>
      <c r="V733" s="146" t="s">
        <v>5992</v>
      </c>
      <c r="W733" s="146" t="s">
        <v>5992</v>
      </c>
      <c r="X733" s="149">
        <v>355.45499999999998</v>
      </c>
      <c r="Y733" s="149">
        <v>355.45499999999998</v>
      </c>
      <c r="Z733" s="146" t="s">
        <v>5993</v>
      </c>
      <c r="AA733" s="150">
        <v>-710.91</v>
      </c>
      <c r="AB733" s="150">
        <v>0</v>
      </c>
      <c r="AC733" s="150">
        <v>-71.090999999999994</v>
      </c>
      <c r="AD733" s="151">
        <v>-782.00099999999998</v>
      </c>
      <c r="AE733" s="146" t="s">
        <v>5994</v>
      </c>
      <c r="AF733" s="146" t="s">
        <v>5993</v>
      </c>
      <c r="AG733" s="146" t="s">
        <v>5993</v>
      </c>
      <c r="AH733" s="146" t="s">
        <v>6746</v>
      </c>
      <c r="AI733" s="146" t="s">
        <v>5993</v>
      </c>
      <c r="AJ733" s="146" t="s">
        <v>5995</v>
      </c>
      <c r="AK733" s="146" t="s">
        <v>5996</v>
      </c>
      <c r="AL733" s="146" t="s">
        <v>6000</v>
      </c>
      <c r="AM733" s="138" t="s">
        <v>5993</v>
      </c>
      <c r="AN733" s="138" t="s">
        <v>6103</v>
      </c>
      <c r="AO733" s="138" t="s">
        <v>6104</v>
      </c>
      <c r="AP733" s="138" t="s">
        <v>13</v>
      </c>
      <c r="AQ733" s="141">
        <v>-2</v>
      </c>
      <c r="AR733" t="s">
        <v>95</v>
      </c>
      <c r="AS733" t="s">
        <v>72</v>
      </c>
    </row>
    <row r="734" spans="1:45" s="138" customFormat="1">
      <c r="A734" s="146" t="s">
        <v>7032</v>
      </c>
      <c r="B734" s="147">
        <v>43725</v>
      </c>
      <c r="C734" s="146" t="s">
        <v>6147</v>
      </c>
      <c r="D734" s="146" t="s">
        <v>6148</v>
      </c>
      <c r="E734" s="146" t="s">
        <v>5993</v>
      </c>
      <c r="F734" s="146" t="s">
        <v>5980</v>
      </c>
      <c r="G734" s="146" t="s">
        <v>6020</v>
      </c>
      <c r="H734" s="146" t="s">
        <v>6021</v>
      </c>
      <c r="I734" s="146" t="s">
        <v>6104</v>
      </c>
      <c r="J734" s="146" t="s">
        <v>5983</v>
      </c>
      <c r="K734" s="146" t="s">
        <v>5984</v>
      </c>
      <c r="L734" s="146" t="s">
        <v>5985</v>
      </c>
      <c r="M734" s="146" t="s">
        <v>5986</v>
      </c>
      <c r="N734" s="146" t="s">
        <v>5983</v>
      </c>
      <c r="O734" s="146" t="s">
        <v>5987</v>
      </c>
      <c r="P734" s="146" t="s">
        <v>6016</v>
      </c>
      <c r="Q734" s="146" t="s">
        <v>6017</v>
      </c>
      <c r="R734" s="146" t="s">
        <v>5990</v>
      </c>
      <c r="S734" s="146" t="s">
        <v>5991</v>
      </c>
      <c r="T734" s="148">
        <v>-4</v>
      </c>
      <c r="U734" s="148">
        <v>-4</v>
      </c>
      <c r="V734" s="146" t="s">
        <v>5992</v>
      </c>
      <c r="W734" s="146" t="s">
        <v>5992</v>
      </c>
      <c r="X734" s="149">
        <v>213.273</v>
      </c>
      <c r="Y734" s="149">
        <v>213.273</v>
      </c>
      <c r="Z734" s="146" t="s">
        <v>5993</v>
      </c>
      <c r="AA734" s="150">
        <v>-853.09199999999998</v>
      </c>
      <c r="AB734" s="150">
        <v>0</v>
      </c>
      <c r="AC734" s="150">
        <v>-85.308999999999997</v>
      </c>
      <c r="AD734" s="151">
        <v>-938.40099999999995</v>
      </c>
      <c r="AE734" s="146" t="s">
        <v>5994</v>
      </c>
      <c r="AF734" s="146" t="s">
        <v>5993</v>
      </c>
      <c r="AG734" s="146" t="s">
        <v>5993</v>
      </c>
      <c r="AH734" s="146" t="s">
        <v>6746</v>
      </c>
      <c r="AI734" s="146" t="s">
        <v>5993</v>
      </c>
      <c r="AJ734" s="146" t="s">
        <v>5995</v>
      </c>
      <c r="AK734" s="146" t="s">
        <v>5996</v>
      </c>
      <c r="AL734" s="146" t="s">
        <v>6000</v>
      </c>
      <c r="AM734" s="138" t="s">
        <v>5993</v>
      </c>
      <c r="AN734" s="138" t="s">
        <v>6103</v>
      </c>
      <c r="AO734" s="138" t="s">
        <v>6104</v>
      </c>
      <c r="AP734" s="138" t="s">
        <v>13</v>
      </c>
      <c r="AQ734" s="141">
        <v>-4</v>
      </c>
      <c r="AR734" t="s">
        <v>95</v>
      </c>
      <c r="AS734" t="s">
        <v>72</v>
      </c>
    </row>
    <row r="735" spans="1:45" s="138" customFormat="1">
      <c r="A735" s="146" t="s">
        <v>7032</v>
      </c>
      <c r="B735" s="147">
        <v>43725</v>
      </c>
      <c r="C735" s="146" t="s">
        <v>6147</v>
      </c>
      <c r="D735" s="146" t="s">
        <v>6148</v>
      </c>
      <c r="E735" s="146" t="s">
        <v>5993</v>
      </c>
      <c r="F735" s="146" t="s">
        <v>5980</v>
      </c>
      <c r="G735" s="146" t="s">
        <v>6020</v>
      </c>
      <c r="H735" s="146" t="s">
        <v>6021</v>
      </c>
      <c r="I735" s="146" t="s">
        <v>6104</v>
      </c>
      <c r="J735" s="146" t="s">
        <v>5983</v>
      </c>
      <c r="K735" s="146" t="s">
        <v>5984</v>
      </c>
      <c r="L735" s="146" t="s">
        <v>5985</v>
      </c>
      <c r="M735" s="146" t="s">
        <v>5986</v>
      </c>
      <c r="N735" s="146" t="s">
        <v>5983</v>
      </c>
      <c r="O735" s="146" t="s">
        <v>5987</v>
      </c>
      <c r="P735" s="146" t="s">
        <v>6016</v>
      </c>
      <c r="Q735" s="146" t="s">
        <v>6017</v>
      </c>
      <c r="R735" s="146" t="s">
        <v>5998</v>
      </c>
      <c r="S735" s="146" t="s">
        <v>5999</v>
      </c>
      <c r="T735" s="148">
        <v>-4</v>
      </c>
      <c r="U735" s="148">
        <v>-4</v>
      </c>
      <c r="V735" s="146" t="s">
        <v>5992</v>
      </c>
      <c r="W735" s="146" t="s">
        <v>5992</v>
      </c>
      <c r="X735" s="149">
        <v>313.63600000000002</v>
      </c>
      <c r="Y735" s="149">
        <v>313.63600000000002</v>
      </c>
      <c r="Z735" s="146" t="s">
        <v>5993</v>
      </c>
      <c r="AA735" s="150">
        <v>-1254.5440000000001</v>
      </c>
      <c r="AB735" s="150">
        <v>0</v>
      </c>
      <c r="AC735" s="150">
        <v>-125.455</v>
      </c>
      <c r="AD735" s="151">
        <v>-1379.999</v>
      </c>
      <c r="AE735" s="146" t="s">
        <v>5994</v>
      </c>
      <c r="AF735" s="146" t="s">
        <v>5993</v>
      </c>
      <c r="AG735" s="146" t="s">
        <v>5993</v>
      </c>
      <c r="AH735" s="146" t="s">
        <v>6746</v>
      </c>
      <c r="AI735" s="146" t="s">
        <v>5993</v>
      </c>
      <c r="AJ735" s="146" t="s">
        <v>5995</v>
      </c>
      <c r="AK735" s="146" t="s">
        <v>5996</v>
      </c>
      <c r="AL735" s="146" t="s">
        <v>6000</v>
      </c>
      <c r="AM735" s="138" t="s">
        <v>5993</v>
      </c>
      <c r="AN735" s="138" t="s">
        <v>6103</v>
      </c>
      <c r="AO735" s="138" t="s">
        <v>6104</v>
      </c>
      <c r="AP735" s="138" t="s">
        <v>13</v>
      </c>
      <c r="AQ735" s="141">
        <v>-4</v>
      </c>
      <c r="AR735" t="s">
        <v>95</v>
      </c>
      <c r="AS735" t="s">
        <v>72</v>
      </c>
    </row>
    <row r="736" spans="1:45" s="138" customFormat="1">
      <c r="A736" s="146" t="s">
        <v>7032</v>
      </c>
      <c r="B736" s="147">
        <v>43725</v>
      </c>
      <c r="C736" s="146" t="s">
        <v>6147</v>
      </c>
      <c r="D736" s="146" t="s">
        <v>6148</v>
      </c>
      <c r="E736" s="146" t="s">
        <v>5993</v>
      </c>
      <c r="F736" s="146" t="s">
        <v>5980</v>
      </c>
      <c r="G736" s="146" t="s">
        <v>6020</v>
      </c>
      <c r="H736" s="146" t="s">
        <v>6021</v>
      </c>
      <c r="I736" s="146" t="s">
        <v>6104</v>
      </c>
      <c r="J736" s="146" t="s">
        <v>5983</v>
      </c>
      <c r="K736" s="146" t="s">
        <v>5984</v>
      </c>
      <c r="L736" s="146" t="s">
        <v>5985</v>
      </c>
      <c r="M736" s="146" t="s">
        <v>5986</v>
      </c>
      <c r="N736" s="146" t="s">
        <v>5983</v>
      </c>
      <c r="O736" s="146" t="s">
        <v>5987</v>
      </c>
      <c r="P736" s="146" t="s">
        <v>6016</v>
      </c>
      <c r="Q736" s="146" t="s">
        <v>6017</v>
      </c>
      <c r="R736" s="146" t="s">
        <v>6001</v>
      </c>
      <c r="S736" s="146" t="s">
        <v>6002</v>
      </c>
      <c r="T736" s="148">
        <v>-2</v>
      </c>
      <c r="U736" s="148">
        <v>-2</v>
      </c>
      <c r="V736" s="146" t="s">
        <v>5992</v>
      </c>
      <c r="W736" s="146" t="s">
        <v>5992</v>
      </c>
      <c r="X736" s="149">
        <v>313.63600000000002</v>
      </c>
      <c r="Y736" s="149">
        <v>313.63600000000002</v>
      </c>
      <c r="Z736" s="146" t="s">
        <v>5993</v>
      </c>
      <c r="AA736" s="150">
        <v>-627.27200000000005</v>
      </c>
      <c r="AB736" s="150">
        <v>0</v>
      </c>
      <c r="AC736" s="150">
        <v>-62.726999999999997</v>
      </c>
      <c r="AD736" s="151">
        <v>-689.99900000000002</v>
      </c>
      <c r="AE736" s="146" t="s">
        <v>5994</v>
      </c>
      <c r="AF736" s="146" t="s">
        <v>5993</v>
      </c>
      <c r="AG736" s="146" t="s">
        <v>5993</v>
      </c>
      <c r="AH736" s="146" t="s">
        <v>6746</v>
      </c>
      <c r="AI736" s="146" t="s">
        <v>5993</v>
      </c>
      <c r="AJ736" s="146" t="s">
        <v>5995</v>
      </c>
      <c r="AK736" s="146" t="s">
        <v>5996</v>
      </c>
      <c r="AL736" s="146" t="s">
        <v>6000</v>
      </c>
      <c r="AM736" s="138" t="s">
        <v>5993</v>
      </c>
      <c r="AN736" s="138" t="s">
        <v>6103</v>
      </c>
      <c r="AO736" s="138" t="s">
        <v>6104</v>
      </c>
      <c r="AP736" s="138" t="s">
        <v>13</v>
      </c>
      <c r="AQ736" s="141">
        <v>-2</v>
      </c>
      <c r="AR736" t="s">
        <v>95</v>
      </c>
      <c r="AS736" t="s">
        <v>72</v>
      </c>
    </row>
    <row r="737" spans="1:45" s="138" customFormat="1">
      <c r="A737" s="146" t="s">
        <v>7032</v>
      </c>
      <c r="B737" s="147">
        <v>43725</v>
      </c>
      <c r="C737" s="146" t="s">
        <v>6147</v>
      </c>
      <c r="D737" s="146" t="s">
        <v>6148</v>
      </c>
      <c r="E737" s="146" t="s">
        <v>5993</v>
      </c>
      <c r="F737" s="146" t="s">
        <v>5980</v>
      </c>
      <c r="G737" s="146" t="s">
        <v>6020</v>
      </c>
      <c r="H737" s="146" t="s">
        <v>6021</v>
      </c>
      <c r="I737" s="146" t="s">
        <v>6104</v>
      </c>
      <c r="J737" s="146" t="s">
        <v>5983</v>
      </c>
      <c r="K737" s="146" t="s">
        <v>5984</v>
      </c>
      <c r="L737" s="146" t="s">
        <v>5985</v>
      </c>
      <c r="M737" s="146" t="s">
        <v>5986</v>
      </c>
      <c r="N737" s="146" t="s">
        <v>5983</v>
      </c>
      <c r="O737" s="146" t="s">
        <v>5987</v>
      </c>
      <c r="P737" s="146" t="s">
        <v>6016</v>
      </c>
      <c r="Q737" s="146" t="s">
        <v>6017</v>
      </c>
      <c r="R737" s="146" t="s">
        <v>6024</v>
      </c>
      <c r="S737" s="146" t="s">
        <v>6025</v>
      </c>
      <c r="T737" s="148">
        <v>-2</v>
      </c>
      <c r="U737" s="148">
        <v>-2</v>
      </c>
      <c r="V737" s="146" t="s">
        <v>5992</v>
      </c>
      <c r="W737" s="146" t="s">
        <v>5992</v>
      </c>
      <c r="X737" s="149">
        <v>313.63600000000002</v>
      </c>
      <c r="Y737" s="149">
        <v>313.63600000000002</v>
      </c>
      <c r="Z737" s="146" t="s">
        <v>5993</v>
      </c>
      <c r="AA737" s="150">
        <v>-627.27200000000005</v>
      </c>
      <c r="AB737" s="150">
        <v>0</v>
      </c>
      <c r="AC737" s="150">
        <v>-62.726999999999997</v>
      </c>
      <c r="AD737" s="151">
        <v>-689.99900000000002</v>
      </c>
      <c r="AE737" s="146" t="s">
        <v>5994</v>
      </c>
      <c r="AF737" s="146" t="s">
        <v>5993</v>
      </c>
      <c r="AG737" s="146" t="s">
        <v>5993</v>
      </c>
      <c r="AH737" s="146" t="s">
        <v>6746</v>
      </c>
      <c r="AI737" s="146" t="s">
        <v>5993</v>
      </c>
      <c r="AJ737" s="146" t="s">
        <v>5995</v>
      </c>
      <c r="AK737" s="146" t="s">
        <v>5996</v>
      </c>
      <c r="AL737" s="146" t="s">
        <v>6000</v>
      </c>
      <c r="AM737" s="138" t="s">
        <v>5993</v>
      </c>
      <c r="AN737" s="138" t="s">
        <v>6103</v>
      </c>
      <c r="AO737" s="138" t="s">
        <v>6104</v>
      </c>
      <c r="AP737" s="138" t="s">
        <v>13</v>
      </c>
      <c r="AQ737" s="141">
        <v>-2</v>
      </c>
      <c r="AR737" t="s">
        <v>95</v>
      </c>
      <c r="AS737" t="s">
        <v>72</v>
      </c>
    </row>
    <row r="738" spans="1:45" s="138" customFormat="1">
      <c r="A738" s="146" t="s">
        <v>7033</v>
      </c>
      <c r="B738" s="147">
        <v>43725</v>
      </c>
      <c r="C738" s="146" t="s">
        <v>6147</v>
      </c>
      <c r="D738" s="146" t="s">
        <v>6148</v>
      </c>
      <c r="E738" s="146" t="s">
        <v>5993</v>
      </c>
      <c r="F738" s="146" t="s">
        <v>5980</v>
      </c>
      <c r="G738" s="146" t="s">
        <v>6020</v>
      </c>
      <c r="H738" s="146" t="s">
        <v>6021</v>
      </c>
      <c r="I738" s="146" t="s">
        <v>6141</v>
      </c>
      <c r="J738" s="146" t="s">
        <v>5983</v>
      </c>
      <c r="K738" s="146" t="s">
        <v>5984</v>
      </c>
      <c r="L738" s="146" t="s">
        <v>5985</v>
      </c>
      <c r="M738" s="146" t="s">
        <v>5986</v>
      </c>
      <c r="N738" s="146" t="s">
        <v>5983</v>
      </c>
      <c r="O738" s="146" t="s">
        <v>5987</v>
      </c>
      <c r="P738" s="146" t="s">
        <v>6016</v>
      </c>
      <c r="Q738" s="146" t="s">
        <v>6017</v>
      </c>
      <c r="R738" s="146" t="s">
        <v>6018</v>
      </c>
      <c r="S738" s="146" t="s">
        <v>6019</v>
      </c>
      <c r="T738" s="148">
        <v>-4</v>
      </c>
      <c r="U738" s="148">
        <v>-4</v>
      </c>
      <c r="V738" s="146" t="s">
        <v>5992</v>
      </c>
      <c r="W738" s="146" t="s">
        <v>5992</v>
      </c>
      <c r="X738" s="149">
        <v>119.7</v>
      </c>
      <c r="Y738" s="149">
        <v>119.7</v>
      </c>
      <c r="Z738" s="146" t="s">
        <v>5993</v>
      </c>
      <c r="AA738" s="150">
        <v>-478.80099999999999</v>
      </c>
      <c r="AB738" s="150">
        <v>143.01900000000001</v>
      </c>
      <c r="AC738" s="150">
        <v>-47.88</v>
      </c>
      <c r="AD738" s="151">
        <v>-526.68100000000004</v>
      </c>
      <c r="AE738" s="146" t="s">
        <v>5994</v>
      </c>
      <c r="AF738" s="146" t="s">
        <v>5993</v>
      </c>
      <c r="AG738" s="146" t="s">
        <v>5993</v>
      </c>
      <c r="AH738" s="146" t="s">
        <v>6748</v>
      </c>
      <c r="AI738" s="146" t="s">
        <v>5993</v>
      </c>
      <c r="AJ738" s="146" t="s">
        <v>5995</v>
      </c>
      <c r="AK738" s="146" t="s">
        <v>5996</v>
      </c>
      <c r="AL738" s="146" t="s">
        <v>6000</v>
      </c>
      <c r="AM738" s="138" t="s">
        <v>5993</v>
      </c>
      <c r="AN738" s="138" t="s">
        <v>6140</v>
      </c>
      <c r="AO738" s="138" t="s">
        <v>6141</v>
      </c>
      <c r="AP738" s="138" t="s">
        <v>13</v>
      </c>
      <c r="AQ738" s="141">
        <v>-4</v>
      </c>
      <c r="AR738" t="s">
        <v>95</v>
      </c>
      <c r="AS738" t="s">
        <v>72</v>
      </c>
    </row>
    <row r="739" spans="1:45" s="138" customFormat="1">
      <c r="A739" s="146" t="s">
        <v>7033</v>
      </c>
      <c r="B739" s="147">
        <v>43725</v>
      </c>
      <c r="C739" s="146" t="s">
        <v>6147</v>
      </c>
      <c r="D739" s="146" t="s">
        <v>6148</v>
      </c>
      <c r="E739" s="146" t="s">
        <v>5993</v>
      </c>
      <c r="F739" s="146" t="s">
        <v>5980</v>
      </c>
      <c r="G739" s="146" t="s">
        <v>6020</v>
      </c>
      <c r="H739" s="146" t="s">
        <v>6021</v>
      </c>
      <c r="I739" s="146" t="s">
        <v>6141</v>
      </c>
      <c r="J739" s="146" t="s">
        <v>5983</v>
      </c>
      <c r="K739" s="146" t="s">
        <v>5984</v>
      </c>
      <c r="L739" s="146" t="s">
        <v>5985</v>
      </c>
      <c r="M739" s="146" t="s">
        <v>5986</v>
      </c>
      <c r="N739" s="146" t="s">
        <v>5983</v>
      </c>
      <c r="O739" s="146" t="s">
        <v>5987</v>
      </c>
      <c r="P739" s="146" t="s">
        <v>6016</v>
      </c>
      <c r="Q739" s="146" t="s">
        <v>6017</v>
      </c>
      <c r="R739" s="146" t="s">
        <v>6008</v>
      </c>
      <c r="S739" s="146" t="s">
        <v>6009</v>
      </c>
      <c r="T739" s="148">
        <v>-2</v>
      </c>
      <c r="U739" s="148">
        <v>-2</v>
      </c>
      <c r="V739" s="146" t="s">
        <v>5992</v>
      </c>
      <c r="W739" s="146" t="s">
        <v>5992</v>
      </c>
      <c r="X739" s="149">
        <v>355.45499999999998</v>
      </c>
      <c r="Y739" s="149">
        <v>355.45499999999998</v>
      </c>
      <c r="Z739" s="146" t="s">
        <v>5993</v>
      </c>
      <c r="AA739" s="150">
        <v>-710.91</v>
      </c>
      <c r="AB739" s="150">
        <v>0</v>
      </c>
      <c r="AC739" s="150">
        <v>-71.090999999999994</v>
      </c>
      <c r="AD739" s="151">
        <v>-782.00099999999998</v>
      </c>
      <c r="AE739" s="146" t="s">
        <v>5994</v>
      </c>
      <c r="AF739" s="146" t="s">
        <v>5993</v>
      </c>
      <c r="AG739" s="146" t="s">
        <v>5993</v>
      </c>
      <c r="AH739" s="146" t="s">
        <v>6748</v>
      </c>
      <c r="AI739" s="146" t="s">
        <v>5993</v>
      </c>
      <c r="AJ739" s="146" t="s">
        <v>5995</v>
      </c>
      <c r="AK739" s="146" t="s">
        <v>5996</v>
      </c>
      <c r="AL739" s="146" t="s">
        <v>6000</v>
      </c>
      <c r="AM739" s="138" t="s">
        <v>5993</v>
      </c>
      <c r="AN739" s="138" t="s">
        <v>6140</v>
      </c>
      <c r="AO739" s="138" t="s">
        <v>6141</v>
      </c>
      <c r="AP739" s="138" t="s">
        <v>13</v>
      </c>
      <c r="AQ739" s="141">
        <v>-2</v>
      </c>
      <c r="AR739" t="s">
        <v>95</v>
      </c>
      <c r="AS739" t="s">
        <v>72</v>
      </c>
    </row>
    <row r="740" spans="1:45" s="138" customFormat="1">
      <c r="A740" s="146" t="s">
        <v>7033</v>
      </c>
      <c r="B740" s="147">
        <v>43725</v>
      </c>
      <c r="C740" s="146" t="s">
        <v>6147</v>
      </c>
      <c r="D740" s="146" t="s">
        <v>6148</v>
      </c>
      <c r="E740" s="146" t="s">
        <v>5993</v>
      </c>
      <c r="F740" s="146" t="s">
        <v>5980</v>
      </c>
      <c r="G740" s="146" t="s">
        <v>6020</v>
      </c>
      <c r="H740" s="146" t="s">
        <v>6021</v>
      </c>
      <c r="I740" s="146" t="s">
        <v>6141</v>
      </c>
      <c r="J740" s="146" t="s">
        <v>5983</v>
      </c>
      <c r="K740" s="146" t="s">
        <v>5984</v>
      </c>
      <c r="L740" s="146" t="s">
        <v>5985</v>
      </c>
      <c r="M740" s="146" t="s">
        <v>5986</v>
      </c>
      <c r="N740" s="146" t="s">
        <v>5983</v>
      </c>
      <c r="O740" s="146" t="s">
        <v>5987</v>
      </c>
      <c r="P740" s="146" t="s">
        <v>6016</v>
      </c>
      <c r="Q740" s="146" t="s">
        <v>6017</v>
      </c>
      <c r="R740" s="146" t="s">
        <v>5990</v>
      </c>
      <c r="S740" s="146" t="s">
        <v>5991</v>
      </c>
      <c r="T740" s="148">
        <v>-7</v>
      </c>
      <c r="U740" s="148">
        <v>-7</v>
      </c>
      <c r="V740" s="146" t="s">
        <v>5992</v>
      </c>
      <c r="W740" s="146" t="s">
        <v>5992</v>
      </c>
      <c r="X740" s="149">
        <v>213.273</v>
      </c>
      <c r="Y740" s="149">
        <v>213.273</v>
      </c>
      <c r="Z740" s="146" t="s">
        <v>5993</v>
      </c>
      <c r="AA740" s="150">
        <v>-1492.9110000000001</v>
      </c>
      <c r="AB740" s="150">
        <v>0</v>
      </c>
      <c r="AC740" s="150">
        <v>-149.291</v>
      </c>
      <c r="AD740" s="151">
        <v>-1642.202</v>
      </c>
      <c r="AE740" s="146" t="s">
        <v>5994</v>
      </c>
      <c r="AF740" s="146" t="s">
        <v>5993</v>
      </c>
      <c r="AG740" s="146" t="s">
        <v>5993</v>
      </c>
      <c r="AH740" s="146" t="s">
        <v>6748</v>
      </c>
      <c r="AI740" s="146" t="s">
        <v>5993</v>
      </c>
      <c r="AJ740" s="146" t="s">
        <v>5995</v>
      </c>
      <c r="AK740" s="146" t="s">
        <v>5996</v>
      </c>
      <c r="AL740" s="146" t="s">
        <v>6000</v>
      </c>
      <c r="AM740" s="138" t="s">
        <v>5993</v>
      </c>
      <c r="AN740" s="138" t="s">
        <v>6140</v>
      </c>
      <c r="AO740" s="138" t="s">
        <v>6141</v>
      </c>
      <c r="AP740" s="138" t="s">
        <v>13</v>
      </c>
      <c r="AQ740" s="141">
        <v>-7</v>
      </c>
      <c r="AR740" t="s">
        <v>95</v>
      </c>
      <c r="AS740" t="s">
        <v>72</v>
      </c>
    </row>
    <row r="741" spans="1:45" s="138" customFormat="1">
      <c r="A741" s="146" t="s">
        <v>7033</v>
      </c>
      <c r="B741" s="147">
        <v>43725</v>
      </c>
      <c r="C741" s="146" t="s">
        <v>6147</v>
      </c>
      <c r="D741" s="146" t="s">
        <v>6148</v>
      </c>
      <c r="E741" s="146" t="s">
        <v>5993</v>
      </c>
      <c r="F741" s="146" t="s">
        <v>5980</v>
      </c>
      <c r="G741" s="146" t="s">
        <v>6020</v>
      </c>
      <c r="H741" s="146" t="s">
        <v>6021</v>
      </c>
      <c r="I741" s="146" t="s">
        <v>6141</v>
      </c>
      <c r="J741" s="146" t="s">
        <v>5983</v>
      </c>
      <c r="K741" s="146" t="s">
        <v>5984</v>
      </c>
      <c r="L741" s="146" t="s">
        <v>5985</v>
      </c>
      <c r="M741" s="146" t="s">
        <v>5986</v>
      </c>
      <c r="N741" s="146" t="s">
        <v>5983</v>
      </c>
      <c r="O741" s="146" t="s">
        <v>5987</v>
      </c>
      <c r="P741" s="146" t="s">
        <v>6016</v>
      </c>
      <c r="Q741" s="146" t="s">
        <v>6017</v>
      </c>
      <c r="R741" s="146" t="s">
        <v>5998</v>
      </c>
      <c r="S741" s="146" t="s">
        <v>5999</v>
      </c>
      <c r="T741" s="148">
        <v>-2</v>
      </c>
      <c r="U741" s="148">
        <v>-2</v>
      </c>
      <c r="V741" s="146" t="s">
        <v>5992</v>
      </c>
      <c r="W741" s="146" t="s">
        <v>5992</v>
      </c>
      <c r="X741" s="149">
        <v>313.63600000000002</v>
      </c>
      <c r="Y741" s="149">
        <v>313.63600000000002</v>
      </c>
      <c r="Z741" s="146" t="s">
        <v>5993</v>
      </c>
      <c r="AA741" s="150">
        <v>-627.27200000000005</v>
      </c>
      <c r="AB741" s="150">
        <v>0</v>
      </c>
      <c r="AC741" s="150">
        <v>-62.726999999999997</v>
      </c>
      <c r="AD741" s="151">
        <v>-689.99900000000002</v>
      </c>
      <c r="AE741" s="146" t="s">
        <v>5994</v>
      </c>
      <c r="AF741" s="146" t="s">
        <v>5993</v>
      </c>
      <c r="AG741" s="146" t="s">
        <v>5993</v>
      </c>
      <c r="AH741" s="146" t="s">
        <v>6748</v>
      </c>
      <c r="AI741" s="146" t="s">
        <v>5993</v>
      </c>
      <c r="AJ741" s="146" t="s">
        <v>5995</v>
      </c>
      <c r="AK741" s="146" t="s">
        <v>5996</v>
      </c>
      <c r="AL741" s="146" t="s">
        <v>6000</v>
      </c>
      <c r="AM741" s="138" t="s">
        <v>5993</v>
      </c>
      <c r="AN741" s="138" t="s">
        <v>6140</v>
      </c>
      <c r="AO741" s="138" t="s">
        <v>6141</v>
      </c>
      <c r="AP741" s="138" t="s">
        <v>13</v>
      </c>
      <c r="AQ741" s="141">
        <v>-2</v>
      </c>
      <c r="AR741" t="s">
        <v>95</v>
      </c>
      <c r="AS741" t="s">
        <v>72</v>
      </c>
    </row>
    <row r="742" spans="1:45" s="138" customFormat="1">
      <c r="A742" s="146" t="s">
        <v>7033</v>
      </c>
      <c r="B742" s="147">
        <v>43725</v>
      </c>
      <c r="C742" s="146" t="s">
        <v>6147</v>
      </c>
      <c r="D742" s="146" t="s">
        <v>6148</v>
      </c>
      <c r="E742" s="146" t="s">
        <v>5993</v>
      </c>
      <c r="F742" s="146" t="s">
        <v>5980</v>
      </c>
      <c r="G742" s="146" t="s">
        <v>6020</v>
      </c>
      <c r="H742" s="146" t="s">
        <v>6021</v>
      </c>
      <c r="I742" s="146" t="s">
        <v>6141</v>
      </c>
      <c r="J742" s="146" t="s">
        <v>5983</v>
      </c>
      <c r="K742" s="146" t="s">
        <v>5984</v>
      </c>
      <c r="L742" s="146" t="s">
        <v>5985</v>
      </c>
      <c r="M742" s="146" t="s">
        <v>5986</v>
      </c>
      <c r="N742" s="146" t="s">
        <v>5983</v>
      </c>
      <c r="O742" s="146" t="s">
        <v>5987</v>
      </c>
      <c r="P742" s="146" t="s">
        <v>6016</v>
      </c>
      <c r="Q742" s="146" t="s">
        <v>6017</v>
      </c>
      <c r="R742" s="146" t="s">
        <v>6001</v>
      </c>
      <c r="S742" s="146" t="s">
        <v>6002</v>
      </c>
      <c r="T742" s="148">
        <v>-5</v>
      </c>
      <c r="U742" s="148">
        <v>-5</v>
      </c>
      <c r="V742" s="146" t="s">
        <v>5992</v>
      </c>
      <c r="W742" s="146" t="s">
        <v>5992</v>
      </c>
      <c r="X742" s="149">
        <v>313.63600000000002</v>
      </c>
      <c r="Y742" s="149">
        <v>313.63600000000002</v>
      </c>
      <c r="Z742" s="146" t="s">
        <v>5993</v>
      </c>
      <c r="AA742" s="150">
        <v>-1568.18</v>
      </c>
      <c r="AB742" s="150">
        <v>0</v>
      </c>
      <c r="AC742" s="150">
        <v>-156.81800000000001</v>
      </c>
      <c r="AD742" s="151">
        <v>-1724.998</v>
      </c>
      <c r="AE742" s="146" t="s">
        <v>5994</v>
      </c>
      <c r="AF742" s="146" t="s">
        <v>5993</v>
      </c>
      <c r="AG742" s="146" t="s">
        <v>5993</v>
      </c>
      <c r="AH742" s="146" t="s">
        <v>6748</v>
      </c>
      <c r="AI742" s="146" t="s">
        <v>5993</v>
      </c>
      <c r="AJ742" s="146" t="s">
        <v>5995</v>
      </c>
      <c r="AK742" s="146" t="s">
        <v>5996</v>
      </c>
      <c r="AL742" s="146" t="s">
        <v>6000</v>
      </c>
      <c r="AM742" s="138" t="s">
        <v>5993</v>
      </c>
      <c r="AN742" s="138" t="s">
        <v>6140</v>
      </c>
      <c r="AO742" s="138" t="s">
        <v>6141</v>
      </c>
      <c r="AP742" s="138" t="s">
        <v>13</v>
      </c>
      <c r="AQ742" s="141">
        <v>-5</v>
      </c>
      <c r="AR742" t="s">
        <v>95</v>
      </c>
      <c r="AS742" t="s">
        <v>72</v>
      </c>
    </row>
    <row r="743" spans="1:45" s="138" customFormat="1">
      <c r="A743" s="146" t="s">
        <v>7034</v>
      </c>
      <c r="B743" s="147">
        <v>43725</v>
      </c>
      <c r="C743" s="146" t="s">
        <v>6147</v>
      </c>
      <c r="D743" s="146" t="s">
        <v>6148</v>
      </c>
      <c r="E743" s="146" t="s">
        <v>5993</v>
      </c>
      <c r="F743" s="146" t="s">
        <v>5980</v>
      </c>
      <c r="G743" s="146" t="s">
        <v>6020</v>
      </c>
      <c r="H743" s="146" t="s">
        <v>6021</v>
      </c>
      <c r="I743" s="146" t="s">
        <v>6035</v>
      </c>
      <c r="J743" s="146" t="s">
        <v>5983</v>
      </c>
      <c r="K743" s="146" t="s">
        <v>5984</v>
      </c>
      <c r="L743" s="146" t="s">
        <v>5985</v>
      </c>
      <c r="M743" s="146" t="s">
        <v>5986</v>
      </c>
      <c r="N743" s="146" t="s">
        <v>5983</v>
      </c>
      <c r="O743" s="146" t="s">
        <v>5987</v>
      </c>
      <c r="P743" s="146" t="s">
        <v>6016</v>
      </c>
      <c r="Q743" s="146" t="s">
        <v>6017</v>
      </c>
      <c r="R743" s="146" t="s">
        <v>6018</v>
      </c>
      <c r="S743" s="146" t="s">
        <v>6019</v>
      </c>
      <c r="T743" s="148">
        <v>-12</v>
      </c>
      <c r="U743" s="148">
        <v>-12</v>
      </c>
      <c r="V743" s="146" t="s">
        <v>5992</v>
      </c>
      <c r="W743" s="146" t="s">
        <v>5992</v>
      </c>
      <c r="X743" s="149">
        <v>119.7</v>
      </c>
      <c r="Y743" s="149">
        <v>119.7</v>
      </c>
      <c r="Z743" s="146" t="s">
        <v>5993</v>
      </c>
      <c r="AA743" s="150">
        <v>-1436.404</v>
      </c>
      <c r="AB743" s="150">
        <v>429.05599999999998</v>
      </c>
      <c r="AC743" s="150">
        <v>-143.63999999999999</v>
      </c>
      <c r="AD743" s="151">
        <v>-1580.0440000000001</v>
      </c>
      <c r="AE743" s="146" t="s">
        <v>5994</v>
      </c>
      <c r="AF743" s="146" t="s">
        <v>5993</v>
      </c>
      <c r="AG743" s="146" t="s">
        <v>5993</v>
      </c>
      <c r="AH743" s="146" t="s">
        <v>6740</v>
      </c>
      <c r="AI743" s="146" t="s">
        <v>5993</v>
      </c>
      <c r="AJ743" s="146" t="s">
        <v>5995</v>
      </c>
      <c r="AK743" s="146" t="s">
        <v>5996</v>
      </c>
      <c r="AL743" s="146" t="s">
        <v>6000</v>
      </c>
      <c r="AM743" s="138" t="s">
        <v>5993</v>
      </c>
      <c r="AN743" s="138" t="s">
        <v>6034</v>
      </c>
      <c r="AO743" s="138" t="s">
        <v>6035</v>
      </c>
      <c r="AP743" s="138" t="s">
        <v>13</v>
      </c>
      <c r="AQ743" s="141">
        <v>-12</v>
      </c>
      <c r="AR743" t="s">
        <v>95</v>
      </c>
      <c r="AS743" t="s">
        <v>72</v>
      </c>
    </row>
    <row r="744" spans="1:45" s="138" customFormat="1">
      <c r="A744" s="146" t="s">
        <v>7034</v>
      </c>
      <c r="B744" s="147">
        <v>43725</v>
      </c>
      <c r="C744" s="146" t="s">
        <v>6147</v>
      </c>
      <c r="D744" s="146" t="s">
        <v>6148</v>
      </c>
      <c r="E744" s="146" t="s">
        <v>5993</v>
      </c>
      <c r="F744" s="146" t="s">
        <v>5980</v>
      </c>
      <c r="G744" s="146" t="s">
        <v>6020</v>
      </c>
      <c r="H744" s="146" t="s">
        <v>6021</v>
      </c>
      <c r="I744" s="146" t="s">
        <v>6035</v>
      </c>
      <c r="J744" s="146" t="s">
        <v>5983</v>
      </c>
      <c r="K744" s="146" t="s">
        <v>5984</v>
      </c>
      <c r="L744" s="146" t="s">
        <v>5985</v>
      </c>
      <c r="M744" s="146" t="s">
        <v>5986</v>
      </c>
      <c r="N744" s="146" t="s">
        <v>5983</v>
      </c>
      <c r="O744" s="146" t="s">
        <v>5987</v>
      </c>
      <c r="P744" s="146" t="s">
        <v>6016</v>
      </c>
      <c r="Q744" s="146" t="s">
        <v>6017</v>
      </c>
      <c r="R744" s="146" t="s">
        <v>5990</v>
      </c>
      <c r="S744" s="146" t="s">
        <v>5991</v>
      </c>
      <c r="T744" s="148">
        <v>-14</v>
      </c>
      <c r="U744" s="148">
        <v>-14</v>
      </c>
      <c r="V744" s="146" t="s">
        <v>5992</v>
      </c>
      <c r="W744" s="146" t="s">
        <v>5992</v>
      </c>
      <c r="X744" s="149">
        <v>213.273</v>
      </c>
      <c r="Y744" s="149">
        <v>213.273</v>
      </c>
      <c r="Z744" s="146" t="s">
        <v>5993</v>
      </c>
      <c r="AA744" s="150">
        <v>-2985.8220000000001</v>
      </c>
      <c r="AB744" s="150">
        <v>0</v>
      </c>
      <c r="AC744" s="150">
        <v>-298.58199999999999</v>
      </c>
      <c r="AD744" s="151">
        <v>-3284.404</v>
      </c>
      <c r="AE744" s="146" t="s">
        <v>5994</v>
      </c>
      <c r="AF744" s="146" t="s">
        <v>5993</v>
      </c>
      <c r="AG744" s="146" t="s">
        <v>5993</v>
      </c>
      <c r="AH744" s="146" t="s">
        <v>6740</v>
      </c>
      <c r="AI744" s="146" t="s">
        <v>5993</v>
      </c>
      <c r="AJ744" s="146" t="s">
        <v>5995</v>
      </c>
      <c r="AK744" s="146" t="s">
        <v>5996</v>
      </c>
      <c r="AL744" s="146" t="s">
        <v>6000</v>
      </c>
      <c r="AM744" s="138" t="s">
        <v>5993</v>
      </c>
      <c r="AN744" s="138" t="s">
        <v>6034</v>
      </c>
      <c r="AO744" s="138" t="s">
        <v>6035</v>
      </c>
      <c r="AP744" s="138" t="s">
        <v>13</v>
      </c>
      <c r="AQ744" s="141">
        <v>-14</v>
      </c>
      <c r="AR744" t="s">
        <v>95</v>
      </c>
      <c r="AS744" t="s">
        <v>72</v>
      </c>
    </row>
    <row r="745" spans="1:45" s="138" customFormat="1">
      <c r="A745" s="146" t="s">
        <v>7034</v>
      </c>
      <c r="B745" s="147">
        <v>43725</v>
      </c>
      <c r="C745" s="146" t="s">
        <v>6147</v>
      </c>
      <c r="D745" s="146" t="s">
        <v>6148</v>
      </c>
      <c r="E745" s="146" t="s">
        <v>5993</v>
      </c>
      <c r="F745" s="146" t="s">
        <v>5980</v>
      </c>
      <c r="G745" s="146" t="s">
        <v>6020</v>
      </c>
      <c r="H745" s="146" t="s">
        <v>6021</v>
      </c>
      <c r="I745" s="146" t="s">
        <v>6035</v>
      </c>
      <c r="J745" s="146" t="s">
        <v>5983</v>
      </c>
      <c r="K745" s="146" t="s">
        <v>5984</v>
      </c>
      <c r="L745" s="146" t="s">
        <v>5985</v>
      </c>
      <c r="M745" s="146" t="s">
        <v>5986</v>
      </c>
      <c r="N745" s="146" t="s">
        <v>5983</v>
      </c>
      <c r="O745" s="146" t="s">
        <v>5987</v>
      </c>
      <c r="P745" s="146" t="s">
        <v>6016</v>
      </c>
      <c r="Q745" s="146" t="s">
        <v>6017</v>
      </c>
      <c r="R745" s="146" t="s">
        <v>5998</v>
      </c>
      <c r="S745" s="146" t="s">
        <v>5999</v>
      </c>
      <c r="T745" s="148">
        <v>-8</v>
      </c>
      <c r="U745" s="148">
        <v>-8</v>
      </c>
      <c r="V745" s="146" t="s">
        <v>5992</v>
      </c>
      <c r="W745" s="146" t="s">
        <v>5992</v>
      </c>
      <c r="X745" s="149">
        <v>313.63600000000002</v>
      </c>
      <c r="Y745" s="149">
        <v>313.63600000000002</v>
      </c>
      <c r="Z745" s="146" t="s">
        <v>5993</v>
      </c>
      <c r="AA745" s="150">
        <v>-2509.0880000000002</v>
      </c>
      <c r="AB745" s="150">
        <v>0</v>
      </c>
      <c r="AC745" s="150">
        <v>-250.90899999999999</v>
      </c>
      <c r="AD745" s="151">
        <v>-2759.9969999999998</v>
      </c>
      <c r="AE745" s="146" t="s">
        <v>5994</v>
      </c>
      <c r="AF745" s="146" t="s">
        <v>5993</v>
      </c>
      <c r="AG745" s="146" t="s">
        <v>5993</v>
      </c>
      <c r="AH745" s="146" t="s">
        <v>6740</v>
      </c>
      <c r="AI745" s="146" t="s">
        <v>5993</v>
      </c>
      <c r="AJ745" s="146" t="s">
        <v>5995</v>
      </c>
      <c r="AK745" s="146" t="s">
        <v>5996</v>
      </c>
      <c r="AL745" s="146" t="s">
        <v>6000</v>
      </c>
      <c r="AM745" s="138" t="s">
        <v>5993</v>
      </c>
      <c r="AN745" s="138" t="s">
        <v>6034</v>
      </c>
      <c r="AO745" s="138" t="s">
        <v>6035</v>
      </c>
      <c r="AP745" s="138" t="s">
        <v>13</v>
      </c>
      <c r="AQ745" s="141">
        <v>-8</v>
      </c>
      <c r="AR745" t="s">
        <v>95</v>
      </c>
      <c r="AS745" t="s">
        <v>72</v>
      </c>
    </row>
    <row r="746" spans="1:45" s="138" customFormat="1">
      <c r="A746" s="146" t="s">
        <v>7034</v>
      </c>
      <c r="B746" s="147">
        <v>43725</v>
      </c>
      <c r="C746" s="146" t="s">
        <v>6147</v>
      </c>
      <c r="D746" s="146" t="s">
        <v>6148</v>
      </c>
      <c r="E746" s="146" t="s">
        <v>5993</v>
      </c>
      <c r="F746" s="146" t="s">
        <v>5980</v>
      </c>
      <c r="G746" s="146" t="s">
        <v>6020</v>
      </c>
      <c r="H746" s="146" t="s">
        <v>6021</v>
      </c>
      <c r="I746" s="146" t="s">
        <v>6035</v>
      </c>
      <c r="J746" s="146" t="s">
        <v>5983</v>
      </c>
      <c r="K746" s="146" t="s">
        <v>5984</v>
      </c>
      <c r="L746" s="146" t="s">
        <v>5985</v>
      </c>
      <c r="M746" s="146" t="s">
        <v>5986</v>
      </c>
      <c r="N746" s="146" t="s">
        <v>5983</v>
      </c>
      <c r="O746" s="146" t="s">
        <v>5987</v>
      </c>
      <c r="P746" s="146" t="s">
        <v>6016</v>
      </c>
      <c r="Q746" s="146" t="s">
        <v>6017</v>
      </c>
      <c r="R746" s="146" t="s">
        <v>6001</v>
      </c>
      <c r="S746" s="146" t="s">
        <v>6002</v>
      </c>
      <c r="T746" s="148">
        <v>-3</v>
      </c>
      <c r="U746" s="148">
        <v>-3</v>
      </c>
      <c r="V746" s="146" t="s">
        <v>5992</v>
      </c>
      <c r="W746" s="146" t="s">
        <v>5992</v>
      </c>
      <c r="X746" s="149">
        <v>313.63600000000002</v>
      </c>
      <c r="Y746" s="149">
        <v>313.63600000000002</v>
      </c>
      <c r="Z746" s="146" t="s">
        <v>5993</v>
      </c>
      <c r="AA746" s="150">
        <v>-940.90800000000002</v>
      </c>
      <c r="AB746" s="150">
        <v>0</v>
      </c>
      <c r="AC746" s="150">
        <v>-94.090999999999994</v>
      </c>
      <c r="AD746" s="151">
        <v>-1034.999</v>
      </c>
      <c r="AE746" s="146" t="s">
        <v>5994</v>
      </c>
      <c r="AF746" s="146" t="s">
        <v>5993</v>
      </c>
      <c r="AG746" s="146" t="s">
        <v>5993</v>
      </c>
      <c r="AH746" s="146" t="s">
        <v>6740</v>
      </c>
      <c r="AI746" s="146" t="s">
        <v>5993</v>
      </c>
      <c r="AJ746" s="146" t="s">
        <v>5995</v>
      </c>
      <c r="AK746" s="146" t="s">
        <v>5996</v>
      </c>
      <c r="AL746" s="146" t="s">
        <v>6000</v>
      </c>
      <c r="AM746" s="138" t="s">
        <v>5993</v>
      </c>
      <c r="AN746" s="138" t="s">
        <v>6034</v>
      </c>
      <c r="AO746" s="138" t="s">
        <v>6035</v>
      </c>
      <c r="AP746" s="138" t="s">
        <v>13</v>
      </c>
      <c r="AQ746" s="141">
        <v>-3</v>
      </c>
      <c r="AR746" t="s">
        <v>95</v>
      </c>
      <c r="AS746" t="s">
        <v>72</v>
      </c>
    </row>
    <row r="747" spans="1:45" s="138" customFormat="1">
      <c r="A747" s="146" t="s">
        <v>7035</v>
      </c>
      <c r="B747" s="147">
        <v>43727</v>
      </c>
      <c r="C747" s="146" t="s">
        <v>6147</v>
      </c>
      <c r="D747" s="146" t="s">
        <v>6148</v>
      </c>
      <c r="E747" s="146" t="s">
        <v>5993</v>
      </c>
      <c r="F747" s="146" t="s">
        <v>5980</v>
      </c>
      <c r="G747" s="146" t="s">
        <v>5981</v>
      </c>
      <c r="H747" s="146" t="s">
        <v>5299</v>
      </c>
      <c r="I747" s="146" t="s">
        <v>5982</v>
      </c>
      <c r="J747" s="146" t="s">
        <v>5983</v>
      </c>
      <c r="K747" s="146" t="s">
        <v>6516</v>
      </c>
      <c r="L747" s="146" t="s">
        <v>6517</v>
      </c>
      <c r="M747" s="146" t="s">
        <v>5986</v>
      </c>
      <c r="N747" s="146" t="s">
        <v>5983</v>
      </c>
      <c r="O747" s="146" t="s">
        <v>5987</v>
      </c>
      <c r="P747" s="146" t="s">
        <v>5988</v>
      </c>
      <c r="Q747" s="146" t="s">
        <v>5989</v>
      </c>
      <c r="R747" s="146" t="s">
        <v>5990</v>
      </c>
      <c r="S747" s="146" t="s">
        <v>5991</v>
      </c>
      <c r="T747" s="148">
        <v>-970</v>
      </c>
      <c r="U747" s="148">
        <v>-970</v>
      </c>
      <c r="V747" s="146" t="s">
        <v>5992</v>
      </c>
      <c r="W747" s="146" t="s">
        <v>5992</v>
      </c>
      <c r="X747" s="149">
        <v>185.64</v>
      </c>
      <c r="Y747" s="149">
        <v>185.64</v>
      </c>
      <c r="Z747" s="146" t="s">
        <v>5993</v>
      </c>
      <c r="AA747" s="150">
        <v>-180070.8</v>
      </c>
      <c r="AB747" s="150">
        <v>0</v>
      </c>
      <c r="AC747" s="150">
        <v>-18007.080000000002</v>
      </c>
      <c r="AD747" s="151">
        <v>-198077.88</v>
      </c>
      <c r="AE747" s="146" t="s">
        <v>5994</v>
      </c>
      <c r="AF747" s="146" t="s">
        <v>5993</v>
      </c>
      <c r="AG747" s="146" t="s">
        <v>5993</v>
      </c>
      <c r="AH747" s="146" t="s">
        <v>6518</v>
      </c>
      <c r="AI747" s="146" t="s">
        <v>5993</v>
      </c>
      <c r="AJ747" s="146" t="s">
        <v>5995</v>
      </c>
      <c r="AK747" s="146" t="s">
        <v>5996</v>
      </c>
      <c r="AL747" s="146" t="s">
        <v>6000</v>
      </c>
      <c r="AM747" s="138" t="s">
        <v>5993</v>
      </c>
      <c r="AN747" s="138" t="s">
        <v>5993</v>
      </c>
      <c r="AO747" s="138" t="s">
        <v>5993</v>
      </c>
      <c r="AP747" s="138" t="s">
        <v>5993</v>
      </c>
      <c r="AQ747" s="141">
        <v>-970</v>
      </c>
      <c r="AR747">
        <v>0</v>
      </c>
      <c r="AS747" t="s">
        <v>27</v>
      </c>
    </row>
    <row r="748" spans="1:45" s="138" customFormat="1">
      <c r="A748" s="146" t="s">
        <v>7036</v>
      </c>
      <c r="B748" s="147">
        <v>43727</v>
      </c>
      <c r="C748" s="146" t="s">
        <v>6147</v>
      </c>
      <c r="D748" s="146" t="s">
        <v>6148</v>
      </c>
      <c r="E748" s="146" t="s">
        <v>5993</v>
      </c>
      <c r="F748" s="146" t="s">
        <v>5980</v>
      </c>
      <c r="G748" s="146" t="s">
        <v>5981</v>
      </c>
      <c r="H748" s="146" t="s">
        <v>5299</v>
      </c>
      <c r="I748" s="146" t="s">
        <v>5982</v>
      </c>
      <c r="J748" s="146" t="s">
        <v>5983</v>
      </c>
      <c r="K748" s="146" t="s">
        <v>6516</v>
      </c>
      <c r="L748" s="146" t="s">
        <v>6517</v>
      </c>
      <c r="M748" s="146" t="s">
        <v>5986</v>
      </c>
      <c r="N748" s="146" t="s">
        <v>5983</v>
      </c>
      <c r="O748" s="146" t="s">
        <v>5987</v>
      </c>
      <c r="P748" s="146" t="s">
        <v>5988</v>
      </c>
      <c r="Q748" s="146" t="s">
        <v>5989</v>
      </c>
      <c r="R748" s="146" t="s">
        <v>5998</v>
      </c>
      <c r="S748" s="146" t="s">
        <v>5999</v>
      </c>
      <c r="T748" s="148">
        <v>-40</v>
      </c>
      <c r="U748" s="148">
        <v>-40</v>
      </c>
      <c r="V748" s="146" t="s">
        <v>5992</v>
      </c>
      <c r="W748" s="146" t="s">
        <v>5992</v>
      </c>
      <c r="X748" s="149">
        <v>232.05</v>
      </c>
      <c r="Y748" s="149">
        <v>232.05</v>
      </c>
      <c r="Z748" s="146" t="s">
        <v>5993</v>
      </c>
      <c r="AA748" s="150">
        <v>-9282</v>
      </c>
      <c r="AB748" s="150">
        <v>1638</v>
      </c>
      <c r="AC748" s="150">
        <v>-928.2</v>
      </c>
      <c r="AD748" s="151">
        <v>-10210.200000000001</v>
      </c>
      <c r="AE748" s="146" t="s">
        <v>5994</v>
      </c>
      <c r="AF748" s="146" t="s">
        <v>5993</v>
      </c>
      <c r="AG748" s="146" t="s">
        <v>5993</v>
      </c>
      <c r="AH748" s="146" t="s">
        <v>6521</v>
      </c>
      <c r="AI748" s="146" t="s">
        <v>5993</v>
      </c>
      <c r="AJ748" s="146" t="s">
        <v>5995</v>
      </c>
      <c r="AK748" s="146" t="s">
        <v>5996</v>
      </c>
      <c r="AL748" s="146" t="s">
        <v>6000</v>
      </c>
      <c r="AM748" s="138" t="s">
        <v>5993</v>
      </c>
      <c r="AN748" s="138" t="s">
        <v>5993</v>
      </c>
      <c r="AO748" s="138" t="s">
        <v>5993</v>
      </c>
      <c r="AP748" s="138" t="s">
        <v>5993</v>
      </c>
      <c r="AQ748" s="141">
        <v>-40</v>
      </c>
      <c r="AR748">
        <v>0</v>
      </c>
      <c r="AS748" t="s">
        <v>27</v>
      </c>
    </row>
    <row r="749" spans="1:45" s="138" customFormat="1">
      <c r="A749" s="146" t="s">
        <v>7037</v>
      </c>
      <c r="B749" s="147">
        <v>43727</v>
      </c>
      <c r="C749" s="146" t="s">
        <v>6147</v>
      </c>
      <c r="D749" s="146" t="s">
        <v>6148</v>
      </c>
      <c r="E749" s="146" t="s">
        <v>5993</v>
      </c>
      <c r="F749" s="146" t="s">
        <v>5980</v>
      </c>
      <c r="G749" s="146" t="s">
        <v>5981</v>
      </c>
      <c r="H749" s="146" t="s">
        <v>5299</v>
      </c>
      <c r="I749" s="146" t="s">
        <v>5982</v>
      </c>
      <c r="J749" s="146" t="s">
        <v>5983</v>
      </c>
      <c r="K749" s="146" t="s">
        <v>6516</v>
      </c>
      <c r="L749" s="146" t="s">
        <v>6517</v>
      </c>
      <c r="M749" s="146" t="s">
        <v>5986</v>
      </c>
      <c r="N749" s="146" t="s">
        <v>5983</v>
      </c>
      <c r="O749" s="146" t="s">
        <v>5987</v>
      </c>
      <c r="P749" s="146" t="s">
        <v>5988</v>
      </c>
      <c r="Q749" s="146" t="s">
        <v>5989</v>
      </c>
      <c r="R749" s="146" t="s">
        <v>6018</v>
      </c>
      <c r="S749" s="146" t="s">
        <v>6019</v>
      </c>
      <c r="T749" s="148">
        <v>-1000</v>
      </c>
      <c r="U749" s="148">
        <v>-1000</v>
      </c>
      <c r="V749" s="146" t="s">
        <v>5992</v>
      </c>
      <c r="W749" s="146" t="s">
        <v>5992</v>
      </c>
      <c r="X749" s="149">
        <v>104.23699999999999</v>
      </c>
      <c r="Y749" s="149">
        <v>104.23699999999999</v>
      </c>
      <c r="Z749" s="146" t="s">
        <v>5993</v>
      </c>
      <c r="AA749" s="150">
        <v>-104236.5</v>
      </c>
      <c r="AB749" s="150">
        <v>34745.5</v>
      </c>
      <c r="AC749" s="150">
        <v>-10423.65</v>
      </c>
      <c r="AD749" s="151">
        <v>-114660.15</v>
      </c>
      <c r="AE749" s="146" t="s">
        <v>5994</v>
      </c>
      <c r="AF749" s="146" t="s">
        <v>5993</v>
      </c>
      <c r="AG749" s="146" t="s">
        <v>5993</v>
      </c>
      <c r="AH749" s="146" t="s">
        <v>6548</v>
      </c>
      <c r="AI749" s="146" t="s">
        <v>5993</v>
      </c>
      <c r="AJ749" s="146" t="s">
        <v>5995</v>
      </c>
      <c r="AK749" s="146" t="s">
        <v>5996</v>
      </c>
      <c r="AL749" s="146" t="s">
        <v>6000</v>
      </c>
      <c r="AM749" s="138" t="s">
        <v>5993</v>
      </c>
      <c r="AN749" s="138" t="s">
        <v>5993</v>
      </c>
      <c r="AO749" s="138" t="s">
        <v>5993</v>
      </c>
      <c r="AP749" s="138" t="s">
        <v>5993</v>
      </c>
      <c r="AQ749" s="141">
        <v>-1000</v>
      </c>
      <c r="AR749">
        <v>0</v>
      </c>
      <c r="AS749" t="s">
        <v>27</v>
      </c>
    </row>
    <row r="750" spans="1:45" s="138" customFormat="1">
      <c r="A750" s="146" t="s">
        <v>7037</v>
      </c>
      <c r="B750" s="147">
        <v>43727</v>
      </c>
      <c r="C750" s="146" t="s">
        <v>6147</v>
      </c>
      <c r="D750" s="146" t="s">
        <v>6148</v>
      </c>
      <c r="E750" s="146" t="s">
        <v>5993</v>
      </c>
      <c r="F750" s="146" t="s">
        <v>5980</v>
      </c>
      <c r="G750" s="146" t="s">
        <v>5981</v>
      </c>
      <c r="H750" s="146" t="s">
        <v>5299</v>
      </c>
      <c r="I750" s="146" t="s">
        <v>5982</v>
      </c>
      <c r="J750" s="146" t="s">
        <v>5983</v>
      </c>
      <c r="K750" s="146" t="s">
        <v>6516</v>
      </c>
      <c r="L750" s="146" t="s">
        <v>6517</v>
      </c>
      <c r="M750" s="146" t="s">
        <v>5986</v>
      </c>
      <c r="N750" s="146" t="s">
        <v>5983</v>
      </c>
      <c r="O750" s="146" t="s">
        <v>5987</v>
      </c>
      <c r="P750" s="146" t="s">
        <v>5988</v>
      </c>
      <c r="Q750" s="146" t="s">
        <v>5989</v>
      </c>
      <c r="R750" s="146" t="s">
        <v>5998</v>
      </c>
      <c r="S750" s="146" t="s">
        <v>5999</v>
      </c>
      <c r="T750" s="148">
        <v>-260</v>
      </c>
      <c r="U750" s="148">
        <v>-260</v>
      </c>
      <c r="V750" s="146" t="s">
        <v>5992</v>
      </c>
      <c r="W750" s="146" t="s">
        <v>5992</v>
      </c>
      <c r="X750" s="149">
        <v>232.05</v>
      </c>
      <c r="Y750" s="149">
        <v>232.05</v>
      </c>
      <c r="Z750" s="146" t="s">
        <v>5993</v>
      </c>
      <c r="AA750" s="150">
        <v>-60333</v>
      </c>
      <c r="AB750" s="150">
        <v>10647</v>
      </c>
      <c r="AC750" s="150">
        <v>-6033.3</v>
      </c>
      <c r="AD750" s="151">
        <v>-66366.3</v>
      </c>
      <c r="AE750" s="146" t="s">
        <v>5994</v>
      </c>
      <c r="AF750" s="146" t="s">
        <v>5993</v>
      </c>
      <c r="AG750" s="146" t="s">
        <v>5993</v>
      </c>
      <c r="AH750" s="146" t="s">
        <v>6548</v>
      </c>
      <c r="AI750" s="146" t="s">
        <v>5993</v>
      </c>
      <c r="AJ750" s="146" t="s">
        <v>5995</v>
      </c>
      <c r="AK750" s="146" t="s">
        <v>5996</v>
      </c>
      <c r="AL750" s="146" t="s">
        <v>6000</v>
      </c>
      <c r="AM750" s="138" t="s">
        <v>5993</v>
      </c>
      <c r="AN750" s="138" t="s">
        <v>5993</v>
      </c>
      <c r="AO750" s="138" t="s">
        <v>5993</v>
      </c>
      <c r="AP750" s="138" t="s">
        <v>5993</v>
      </c>
      <c r="AQ750" s="141">
        <v>-260</v>
      </c>
      <c r="AR750">
        <v>0</v>
      </c>
      <c r="AS750" t="s">
        <v>27</v>
      </c>
    </row>
    <row r="751" spans="1:45" s="138" customFormat="1">
      <c r="A751" s="146" t="s">
        <v>7038</v>
      </c>
      <c r="B751" s="147">
        <v>43727</v>
      </c>
      <c r="C751" s="146" t="s">
        <v>6147</v>
      </c>
      <c r="D751" s="146" t="s">
        <v>6148</v>
      </c>
      <c r="E751" s="146" t="s">
        <v>5993</v>
      </c>
      <c r="F751" s="146" t="s">
        <v>5980</v>
      </c>
      <c r="G751" s="146" t="s">
        <v>5981</v>
      </c>
      <c r="H751" s="146" t="s">
        <v>5299</v>
      </c>
      <c r="I751" s="146" t="s">
        <v>5982</v>
      </c>
      <c r="J751" s="146" t="s">
        <v>5983</v>
      </c>
      <c r="K751" s="146" t="s">
        <v>6516</v>
      </c>
      <c r="L751" s="146" t="s">
        <v>6517</v>
      </c>
      <c r="M751" s="146" t="s">
        <v>5986</v>
      </c>
      <c r="N751" s="146" t="s">
        <v>5983</v>
      </c>
      <c r="O751" s="146" t="s">
        <v>5987</v>
      </c>
      <c r="P751" s="146" t="s">
        <v>5988</v>
      </c>
      <c r="Q751" s="146" t="s">
        <v>5989</v>
      </c>
      <c r="R751" s="146" t="s">
        <v>6018</v>
      </c>
      <c r="S751" s="146" t="s">
        <v>6019</v>
      </c>
      <c r="T751" s="148">
        <v>-300</v>
      </c>
      <c r="U751" s="148">
        <v>-300</v>
      </c>
      <c r="V751" s="146" t="s">
        <v>5992</v>
      </c>
      <c r="W751" s="146" t="s">
        <v>5992</v>
      </c>
      <c r="X751" s="149">
        <v>138.982</v>
      </c>
      <c r="Y751" s="149">
        <v>138.982</v>
      </c>
      <c r="Z751" s="146" t="s">
        <v>5993</v>
      </c>
      <c r="AA751" s="150">
        <v>-41694.6</v>
      </c>
      <c r="AB751" s="150">
        <v>0</v>
      </c>
      <c r="AC751" s="150">
        <v>-4169.46</v>
      </c>
      <c r="AD751" s="151">
        <v>-45864.06</v>
      </c>
      <c r="AE751" s="146" t="s">
        <v>5994</v>
      </c>
      <c r="AF751" s="146" t="s">
        <v>5993</v>
      </c>
      <c r="AG751" s="146" t="s">
        <v>5993</v>
      </c>
      <c r="AH751" s="146" t="s">
        <v>6551</v>
      </c>
      <c r="AI751" s="146" t="s">
        <v>5993</v>
      </c>
      <c r="AJ751" s="146" t="s">
        <v>5995</v>
      </c>
      <c r="AK751" s="146" t="s">
        <v>5996</v>
      </c>
      <c r="AL751" s="146" t="s">
        <v>6000</v>
      </c>
      <c r="AM751" s="138" t="s">
        <v>5993</v>
      </c>
      <c r="AN751" s="138" t="s">
        <v>5993</v>
      </c>
      <c r="AO751" s="138" t="s">
        <v>5993</v>
      </c>
      <c r="AP751" s="138" t="s">
        <v>5993</v>
      </c>
      <c r="AQ751" s="141">
        <v>-300</v>
      </c>
      <c r="AR751">
        <v>0</v>
      </c>
      <c r="AS751" t="s">
        <v>27</v>
      </c>
    </row>
    <row r="752" spans="1:45" s="138" customFormat="1">
      <c r="A752" s="146" t="s">
        <v>7038</v>
      </c>
      <c r="B752" s="147">
        <v>43727</v>
      </c>
      <c r="C752" s="146" t="s">
        <v>6147</v>
      </c>
      <c r="D752" s="146" t="s">
        <v>6148</v>
      </c>
      <c r="E752" s="146" t="s">
        <v>5993</v>
      </c>
      <c r="F752" s="146" t="s">
        <v>5980</v>
      </c>
      <c r="G752" s="146" t="s">
        <v>5981</v>
      </c>
      <c r="H752" s="146" t="s">
        <v>5299</v>
      </c>
      <c r="I752" s="146" t="s">
        <v>5982</v>
      </c>
      <c r="J752" s="146" t="s">
        <v>5983</v>
      </c>
      <c r="K752" s="146" t="s">
        <v>6516</v>
      </c>
      <c r="L752" s="146" t="s">
        <v>6517</v>
      </c>
      <c r="M752" s="146" t="s">
        <v>5986</v>
      </c>
      <c r="N752" s="146" t="s">
        <v>5983</v>
      </c>
      <c r="O752" s="146" t="s">
        <v>5987</v>
      </c>
      <c r="P752" s="146" t="s">
        <v>5988</v>
      </c>
      <c r="Q752" s="146" t="s">
        <v>5989</v>
      </c>
      <c r="R752" s="146" t="s">
        <v>6044</v>
      </c>
      <c r="S752" s="146" t="s">
        <v>6045</v>
      </c>
      <c r="T752" s="148">
        <v>-100</v>
      </c>
      <c r="U752" s="148">
        <v>-100</v>
      </c>
      <c r="V752" s="146" t="s">
        <v>5992</v>
      </c>
      <c r="W752" s="146" t="s">
        <v>5992</v>
      </c>
      <c r="X752" s="149">
        <v>185.64</v>
      </c>
      <c r="Y752" s="149">
        <v>185.64</v>
      </c>
      <c r="Z752" s="146" t="s">
        <v>5993</v>
      </c>
      <c r="AA752" s="150">
        <v>-18564</v>
      </c>
      <c r="AB752" s="150">
        <v>0</v>
      </c>
      <c r="AC752" s="150">
        <v>-1856.4</v>
      </c>
      <c r="AD752" s="151">
        <v>-20420.400000000001</v>
      </c>
      <c r="AE752" s="146" t="s">
        <v>5994</v>
      </c>
      <c r="AF752" s="146" t="s">
        <v>5993</v>
      </c>
      <c r="AG752" s="146" t="s">
        <v>5993</v>
      </c>
      <c r="AH752" s="146" t="s">
        <v>6551</v>
      </c>
      <c r="AI752" s="146" t="s">
        <v>5993</v>
      </c>
      <c r="AJ752" s="146" t="s">
        <v>5995</v>
      </c>
      <c r="AK752" s="146" t="s">
        <v>5996</v>
      </c>
      <c r="AL752" s="146" t="s">
        <v>6000</v>
      </c>
      <c r="AM752" s="138" t="s">
        <v>5993</v>
      </c>
      <c r="AN752" s="138" t="s">
        <v>5993</v>
      </c>
      <c r="AO752" s="138" t="s">
        <v>5993</v>
      </c>
      <c r="AP752" s="138" t="s">
        <v>5993</v>
      </c>
      <c r="AQ752" s="141">
        <v>-100</v>
      </c>
      <c r="AR752">
        <v>0</v>
      </c>
      <c r="AS752" t="s">
        <v>27</v>
      </c>
    </row>
    <row r="753" spans="1:45" s="138" customFormat="1">
      <c r="A753" s="146" t="s">
        <v>7038</v>
      </c>
      <c r="B753" s="147">
        <v>43727</v>
      </c>
      <c r="C753" s="146" t="s">
        <v>6147</v>
      </c>
      <c r="D753" s="146" t="s">
        <v>6148</v>
      </c>
      <c r="E753" s="146" t="s">
        <v>5993</v>
      </c>
      <c r="F753" s="146" t="s">
        <v>5980</v>
      </c>
      <c r="G753" s="146" t="s">
        <v>5981</v>
      </c>
      <c r="H753" s="146" t="s">
        <v>5299</v>
      </c>
      <c r="I753" s="146" t="s">
        <v>5982</v>
      </c>
      <c r="J753" s="146" t="s">
        <v>5983</v>
      </c>
      <c r="K753" s="146" t="s">
        <v>6516</v>
      </c>
      <c r="L753" s="146" t="s">
        <v>6517</v>
      </c>
      <c r="M753" s="146" t="s">
        <v>5986</v>
      </c>
      <c r="N753" s="146" t="s">
        <v>5983</v>
      </c>
      <c r="O753" s="146" t="s">
        <v>5987</v>
      </c>
      <c r="P753" s="146" t="s">
        <v>5988</v>
      </c>
      <c r="Q753" s="146" t="s">
        <v>5989</v>
      </c>
      <c r="R753" s="146" t="s">
        <v>5990</v>
      </c>
      <c r="S753" s="146" t="s">
        <v>5991</v>
      </c>
      <c r="T753" s="148">
        <v>-30</v>
      </c>
      <c r="U753" s="148">
        <v>-30</v>
      </c>
      <c r="V753" s="146" t="s">
        <v>5992</v>
      </c>
      <c r="W753" s="146" t="s">
        <v>5992</v>
      </c>
      <c r="X753" s="149">
        <v>185.64</v>
      </c>
      <c r="Y753" s="149">
        <v>185.64</v>
      </c>
      <c r="Z753" s="146" t="s">
        <v>5993</v>
      </c>
      <c r="AA753" s="150">
        <v>-5569.2</v>
      </c>
      <c r="AB753" s="150">
        <v>0</v>
      </c>
      <c r="AC753" s="150">
        <v>-556.91999999999996</v>
      </c>
      <c r="AD753" s="151">
        <v>-6126.12</v>
      </c>
      <c r="AE753" s="146" t="s">
        <v>5994</v>
      </c>
      <c r="AF753" s="146" t="s">
        <v>5993</v>
      </c>
      <c r="AG753" s="146" t="s">
        <v>5993</v>
      </c>
      <c r="AH753" s="146" t="s">
        <v>6551</v>
      </c>
      <c r="AI753" s="146" t="s">
        <v>5993</v>
      </c>
      <c r="AJ753" s="146" t="s">
        <v>5995</v>
      </c>
      <c r="AK753" s="146" t="s">
        <v>5996</v>
      </c>
      <c r="AL753" s="146" t="s">
        <v>6000</v>
      </c>
      <c r="AM753" s="138" t="s">
        <v>5993</v>
      </c>
      <c r="AN753" s="138" t="s">
        <v>5993</v>
      </c>
      <c r="AO753" s="138" t="s">
        <v>5993</v>
      </c>
      <c r="AP753" s="138" t="s">
        <v>5993</v>
      </c>
      <c r="AQ753" s="141">
        <v>-30</v>
      </c>
      <c r="AR753">
        <v>0</v>
      </c>
      <c r="AS753" t="s">
        <v>27</v>
      </c>
    </row>
    <row r="754" spans="1:45" s="138" customFormat="1">
      <c r="A754" s="146" t="s">
        <v>7038</v>
      </c>
      <c r="B754" s="147">
        <v>43727</v>
      </c>
      <c r="C754" s="146" t="s">
        <v>6147</v>
      </c>
      <c r="D754" s="146" t="s">
        <v>6148</v>
      </c>
      <c r="E754" s="146" t="s">
        <v>5993</v>
      </c>
      <c r="F754" s="146" t="s">
        <v>5980</v>
      </c>
      <c r="G754" s="146" t="s">
        <v>5981</v>
      </c>
      <c r="H754" s="146" t="s">
        <v>5299</v>
      </c>
      <c r="I754" s="146" t="s">
        <v>5982</v>
      </c>
      <c r="J754" s="146" t="s">
        <v>5983</v>
      </c>
      <c r="K754" s="146" t="s">
        <v>6516</v>
      </c>
      <c r="L754" s="146" t="s">
        <v>6517</v>
      </c>
      <c r="M754" s="146" t="s">
        <v>5986</v>
      </c>
      <c r="N754" s="146" t="s">
        <v>5983</v>
      </c>
      <c r="O754" s="146" t="s">
        <v>5987</v>
      </c>
      <c r="P754" s="146" t="s">
        <v>5988</v>
      </c>
      <c r="Q754" s="146" t="s">
        <v>5989</v>
      </c>
      <c r="R754" s="146" t="s">
        <v>5998</v>
      </c>
      <c r="S754" s="146" t="s">
        <v>5999</v>
      </c>
      <c r="T754" s="148">
        <v>-200</v>
      </c>
      <c r="U754" s="148">
        <v>-200</v>
      </c>
      <c r="V754" s="146" t="s">
        <v>5992</v>
      </c>
      <c r="W754" s="146" t="s">
        <v>5992</v>
      </c>
      <c r="X754" s="149">
        <v>273</v>
      </c>
      <c r="Y754" s="149">
        <v>273</v>
      </c>
      <c r="Z754" s="146" t="s">
        <v>5993</v>
      </c>
      <c r="AA754" s="150">
        <v>-54600</v>
      </c>
      <c r="AB754" s="150">
        <v>0</v>
      </c>
      <c r="AC754" s="150">
        <v>-5460</v>
      </c>
      <c r="AD754" s="151">
        <v>-60060</v>
      </c>
      <c r="AE754" s="146" t="s">
        <v>5994</v>
      </c>
      <c r="AF754" s="146" t="s">
        <v>5993</v>
      </c>
      <c r="AG754" s="146" t="s">
        <v>5993</v>
      </c>
      <c r="AH754" s="146" t="s">
        <v>6551</v>
      </c>
      <c r="AI754" s="146" t="s">
        <v>5993</v>
      </c>
      <c r="AJ754" s="146" t="s">
        <v>5995</v>
      </c>
      <c r="AK754" s="146" t="s">
        <v>5996</v>
      </c>
      <c r="AL754" s="146" t="s">
        <v>6000</v>
      </c>
      <c r="AM754" s="138" t="s">
        <v>5993</v>
      </c>
      <c r="AN754" s="138" t="s">
        <v>5993</v>
      </c>
      <c r="AO754" s="138" t="s">
        <v>5993</v>
      </c>
      <c r="AP754" s="138" t="s">
        <v>5993</v>
      </c>
      <c r="AQ754" s="141">
        <v>-200</v>
      </c>
      <c r="AR754">
        <v>0</v>
      </c>
      <c r="AS754" t="s">
        <v>27</v>
      </c>
    </row>
    <row r="755" spans="1:45" s="138" customFormat="1">
      <c r="A755" s="146" t="s">
        <v>7039</v>
      </c>
      <c r="B755" s="147">
        <v>43726</v>
      </c>
      <c r="C755" s="146" t="s">
        <v>6149</v>
      </c>
      <c r="D755" s="146" t="s">
        <v>6150</v>
      </c>
      <c r="E755" s="146" t="s">
        <v>5993</v>
      </c>
      <c r="F755" s="146" t="s">
        <v>5980</v>
      </c>
      <c r="G755" s="146" t="s">
        <v>5981</v>
      </c>
      <c r="H755" s="146" t="s">
        <v>5299</v>
      </c>
      <c r="I755" s="146" t="s">
        <v>5982</v>
      </c>
      <c r="J755" s="146" t="s">
        <v>5983</v>
      </c>
      <c r="K755" s="146" t="s">
        <v>5984</v>
      </c>
      <c r="L755" s="146" t="s">
        <v>5985</v>
      </c>
      <c r="M755" s="146" t="s">
        <v>5986</v>
      </c>
      <c r="N755" s="146" t="s">
        <v>5983</v>
      </c>
      <c r="O755" s="146" t="s">
        <v>5987</v>
      </c>
      <c r="P755" s="146" t="s">
        <v>5988</v>
      </c>
      <c r="Q755" s="146" t="s">
        <v>5989</v>
      </c>
      <c r="R755" s="146" t="s">
        <v>6154</v>
      </c>
      <c r="S755" s="146" t="s">
        <v>6155</v>
      </c>
      <c r="T755" s="148">
        <v>-72</v>
      </c>
      <c r="U755" s="148">
        <v>-72</v>
      </c>
      <c r="V755" s="146" t="s">
        <v>6152</v>
      </c>
      <c r="W755" s="146" t="s">
        <v>5992</v>
      </c>
      <c r="X755" s="149">
        <v>30.94</v>
      </c>
      <c r="Y755" s="149">
        <v>185.64</v>
      </c>
      <c r="Z755" s="146" t="s">
        <v>5993</v>
      </c>
      <c r="AA755" s="150">
        <v>-13366.08</v>
      </c>
      <c r="AB755" s="150">
        <v>0</v>
      </c>
      <c r="AC755" s="150">
        <v>-1336.6079999999999</v>
      </c>
      <c r="AD755" s="151">
        <v>-14702.688</v>
      </c>
      <c r="AE755" s="146" t="s">
        <v>5994</v>
      </c>
      <c r="AF755" s="146" t="s">
        <v>5993</v>
      </c>
      <c r="AG755" s="146" t="s">
        <v>5993</v>
      </c>
      <c r="AH755" s="146" t="s">
        <v>7040</v>
      </c>
      <c r="AI755" s="146" t="s">
        <v>7041</v>
      </c>
      <c r="AJ755" s="146" t="s">
        <v>5995</v>
      </c>
      <c r="AK755" s="146" t="s">
        <v>5996</v>
      </c>
      <c r="AL755" s="146" t="s">
        <v>6000</v>
      </c>
      <c r="AR755">
        <v>0</v>
      </c>
      <c r="AS755" t="s">
        <v>27</v>
      </c>
    </row>
    <row r="756" spans="1:45" s="138" customFormat="1">
      <c r="A756" s="146" t="s">
        <v>7039</v>
      </c>
      <c r="B756" s="147">
        <v>43726</v>
      </c>
      <c r="C756" s="146" t="s">
        <v>6149</v>
      </c>
      <c r="D756" s="146" t="s">
        <v>6150</v>
      </c>
      <c r="E756" s="146" t="s">
        <v>5993</v>
      </c>
      <c r="F756" s="146" t="s">
        <v>5980</v>
      </c>
      <c r="G756" s="146" t="s">
        <v>5981</v>
      </c>
      <c r="H756" s="146" t="s">
        <v>5299</v>
      </c>
      <c r="I756" s="146" t="s">
        <v>5982</v>
      </c>
      <c r="J756" s="146" t="s">
        <v>5983</v>
      </c>
      <c r="K756" s="146" t="s">
        <v>5984</v>
      </c>
      <c r="L756" s="146" t="s">
        <v>5985</v>
      </c>
      <c r="M756" s="146" t="s">
        <v>5986</v>
      </c>
      <c r="N756" s="146" t="s">
        <v>5983</v>
      </c>
      <c r="O756" s="146" t="s">
        <v>5987</v>
      </c>
      <c r="P756" s="146" t="s">
        <v>5988</v>
      </c>
      <c r="Q756" s="146" t="s">
        <v>5989</v>
      </c>
      <c r="R756" s="146" t="s">
        <v>5990</v>
      </c>
      <c r="S756" s="146" t="s">
        <v>5991</v>
      </c>
      <c r="T756" s="148">
        <v>-28</v>
      </c>
      <c r="U756" s="148">
        <v>-28</v>
      </c>
      <c r="V756" s="146" t="s">
        <v>6152</v>
      </c>
      <c r="W756" s="146" t="s">
        <v>5992</v>
      </c>
      <c r="X756" s="149">
        <v>30.94</v>
      </c>
      <c r="Y756" s="149">
        <v>185.64</v>
      </c>
      <c r="Z756" s="146" t="s">
        <v>5993</v>
      </c>
      <c r="AA756" s="150">
        <v>-5197.92</v>
      </c>
      <c r="AB756" s="150">
        <v>0</v>
      </c>
      <c r="AC756" s="150">
        <v>-519.79200000000003</v>
      </c>
      <c r="AD756" s="151">
        <v>-5717.7120000000004</v>
      </c>
      <c r="AE756" s="146" t="s">
        <v>5994</v>
      </c>
      <c r="AF756" s="146" t="s">
        <v>5993</v>
      </c>
      <c r="AG756" s="146" t="s">
        <v>5993</v>
      </c>
      <c r="AH756" s="146" t="s">
        <v>7040</v>
      </c>
      <c r="AI756" s="146" t="s">
        <v>7041</v>
      </c>
      <c r="AJ756" s="146" t="s">
        <v>5995</v>
      </c>
      <c r="AK756" s="146" t="s">
        <v>5996</v>
      </c>
      <c r="AL756" s="146" t="s">
        <v>6000</v>
      </c>
      <c r="AR756">
        <v>0</v>
      </c>
      <c r="AS756" t="s">
        <v>27</v>
      </c>
    </row>
    <row r="757" spans="1:45" s="138" customFormat="1">
      <c r="A757" s="146" t="s">
        <v>7042</v>
      </c>
      <c r="B757" s="147">
        <v>43726</v>
      </c>
      <c r="C757" s="146" t="s">
        <v>6149</v>
      </c>
      <c r="D757" s="146" t="s">
        <v>6150</v>
      </c>
      <c r="E757" s="146" t="s">
        <v>5993</v>
      </c>
      <c r="F757" s="146" t="s">
        <v>5980</v>
      </c>
      <c r="G757" s="146" t="s">
        <v>5981</v>
      </c>
      <c r="H757" s="146" t="s">
        <v>5299</v>
      </c>
      <c r="I757" s="146" t="s">
        <v>5982</v>
      </c>
      <c r="J757" s="146" t="s">
        <v>5983</v>
      </c>
      <c r="K757" s="146" t="s">
        <v>6516</v>
      </c>
      <c r="L757" s="146" t="s">
        <v>6517</v>
      </c>
      <c r="M757" s="146" t="s">
        <v>5986</v>
      </c>
      <c r="N757" s="146" t="s">
        <v>5983</v>
      </c>
      <c r="O757" s="146" t="s">
        <v>5987</v>
      </c>
      <c r="P757" s="146" t="s">
        <v>5988</v>
      </c>
      <c r="Q757" s="146" t="s">
        <v>5989</v>
      </c>
      <c r="R757" s="146" t="s">
        <v>5990</v>
      </c>
      <c r="S757" s="146" t="s">
        <v>5991</v>
      </c>
      <c r="T757" s="148">
        <v>-5</v>
      </c>
      <c r="U757" s="148">
        <v>-5</v>
      </c>
      <c r="V757" s="146" t="s">
        <v>5992</v>
      </c>
      <c r="W757" s="146" t="s">
        <v>5992</v>
      </c>
      <c r="X757" s="149">
        <v>157.79400000000001</v>
      </c>
      <c r="Y757" s="149">
        <v>157.79400000000001</v>
      </c>
      <c r="Z757" s="146" t="s">
        <v>5993</v>
      </c>
      <c r="AA757" s="150">
        <v>-788.97</v>
      </c>
      <c r="AB757" s="150">
        <v>139.22999999999999</v>
      </c>
      <c r="AC757" s="150">
        <v>-78.897000000000006</v>
      </c>
      <c r="AD757" s="151">
        <v>-867.86699999999996</v>
      </c>
      <c r="AE757" s="146" t="s">
        <v>5994</v>
      </c>
      <c r="AF757" s="146" t="s">
        <v>5993</v>
      </c>
      <c r="AG757" s="146" t="s">
        <v>5993</v>
      </c>
      <c r="AH757" s="146" t="s">
        <v>7043</v>
      </c>
      <c r="AI757" s="146" t="s">
        <v>7044</v>
      </c>
      <c r="AJ757" s="146" t="s">
        <v>5995</v>
      </c>
      <c r="AK757" s="146" t="s">
        <v>5996</v>
      </c>
      <c r="AL757" s="146" t="s">
        <v>5997</v>
      </c>
      <c r="AR757">
        <v>0</v>
      </c>
      <c r="AS757" t="s">
        <v>27</v>
      </c>
    </row>
    <row r="758" spans="1:45" s="138" customFormat="1">
      <c r="A758" s="146" t="s">
        <v>7045</v>
      </c>
      <c r="B758" s="147">
        <v>43726</v>
      </c>
      <c r="C758" s="146" t="s">
        <v>6149</v>
      </c>
      <c r="D758" s="146" t="s">
        <v>6150</v>
      </c>
      <c r="E758" s="146" t="s">
        <v>5993</v>
      </c>
      <c r="F758" s="146" t="s">
        <v>5980</v>
      </c>
      <c r="G758" s="146" t="s">
        <v>5981</v>
      </c>
      <c r="H758" s="146" t="s">
        <v>5299</v>
      </c>
      <c r="I758" s="146" t="s">
        <v>5982</v>
      </c>
      <c r="J758" s="146" t="s">
        <v>5983</v>
      </c>
      <c r="K758" s="146" t="s">
        <v>5984</v>
      </c>
      <c r="L758" s="146" t="s">
        <v>5985</v>
      </c>
      <c r="M758" s="146" t="s">
        <v>5986</v>
      </c>
      <c r="N758" s="146" t="s">
        <v>5983</v>
      </c>
      <c r="O758" s="146" t="s">
        <v>5987</v>
      </c>
      <c r="P758" s="146" t="s">
        <v>5988</v>
      </c>
      <c r="Q758" s="146" t="s">
        <v>5989</v>
      </c>
      <c r="R758" s="146" t="s">
        <v>5990</v>
      </c>
      <c r="S758" s="146" t="s">
        <v>5991</v>
      </c>
      <c r="T758" s="148">
        <v>-474</v>
      </c>
      <c r="U758" s="148">
        <v>-474</v>
      </c>
      <c r="V758" s="146" t="s">
        <v>5992</v>
      </c>
      <c r="W758" s="146" t="s">
        <v>5992</v>
      </c>
      <c r="X758" s="149">
        <v>185.64</v>
      </c>
      <c r="Y758" s="149">
        <v>185.64</v>
      </c>
      <c r="Z758" s="146" t="s">
        <v>5993</v>
      </c>
      <c r="AA758" s="150">
        <v>-87993.36</v>
      </c>
      <c r="AB758" s="150">
        <v>0</v>
      </c>
      <c r="AC758" s="150">
        <v>-8799.3359999999993</v>
      </c>
      <c r="AD758" s="151">
        <v>-96792.695999999996</v>
      </c>
      <c r="AE758" s="146" t="s">
        <v>5994</v>
      </c>
      <c r="AF758" s="146" t="s">
        <v>5993</v>
      </c>
      <c r="AG758" s="146" t="s">
        <v>5993</v>
      </c>
      <c r="AH758" s="146" t="s">
        <v>7046</v>
      </c>
      <c r="AI758" s="146" t="s">
        <v>7047</v>
      </c>
      <c r="AJ758" s="146" t="s">
        <v>5995</v>
      </c>
      <c r="AK758" s="146" t="s">
        <v>5996</v>
      </c>
      <c r="AL758" s="146" t="s">
        <v>6000</v>
      </c>
      <c r="AR758">
        <v>0</v>
      </c>
      <c r="AS758" t="s">
        <v>27</v>
      </c>
    </row>
    <row r="759" spans="1:45" s="138" customFormat="1">
      <c r="A759" s="146" t="s">
        <v>7048</v>
      </c>
      <c r="B759" s="147">
        <v>43727</v>
      </c>
      <c r="C759" s="146" t="s">
        <v>6149</v>
      </c>
      <c r="D759" s="146" t="s">
        <v>6150</v>
      </c>
      <c r="E759" s="146" t="s">
        <v>5993</v>
      </c>
      <c r="F759" s="146" t="s">
        <v>5980</v>
      </c>
      <c r="G759" s="146" t="s">
        <v>6068</v>
      </c>
      <c r="H759" s="146" t="s">
        <v>6069</v>
      </c>
      <c r="I759" s="146" t="s">
        <v>6070</v>
      </c>
      <c r="J759" s="146" t="s">
        <v>5983</v>
      </c>
      <c r="K759" s="146" t="s">
        <v>5984</v>
      </c>
      <c r="L759" s="146" t="s">
        <v>5985</v>
      </c>
      <c r="M759" s="146" t="s">
        <v>5986</v>
      </c>
      <c r="N759" s="146" t="s">
        <v>5983</v>
      </c>
      <c r="O759" s="146" t="s">
        <v>5987</v>
      </c>
      <c r="P759" s="146" t="s">
        <v>6016</v>
      </c>
      <c r="Q759" s="146" t="s">
        <v>6017</v>
      </c>
      <c r="R759" s="146" t="s">
        <v>6018</v>
      </c>
      <c r="S759" s="146" t="s">
        <v>6019</v>
      </c>
      <c r="T759" s="148">
        <v>-4</v>
      </c>
      <c r="U759" s="148">
        <v>-4</v>
      </c>
      <c r="V759" s="146" t="s">
        <v>6152</v>
      </c>
      <c r="W759" s="146" t="s">
        <v>5992</v>
      </c>
      <c r="X759" s="149">
        <v>25.454999999999998</v>
      </c>
      <c r="Y759" s="149">
        <v>152.727</v>
      </c>
      <c r="Z759" s="146" t="s">
        <v>5993</v>
      </c>
      <c r="AA759" s="150">
        <v>-610.90800000000002</v>
      </c>
      <c r="AB759" s="150">
        <v>0</v>
      </c>
      <c r="AC759" s="150">
        <v>-61.091000000000001</v>
      </c>
      <c r="AD759" s="151">
        <v>-671.99900000000002</v>
      </c>
      <c r="AE759" s="146" t="s">
        <v>5994</v>
      </c>
      <c r="AF759" s="146" t="s">
        <v>5993</v>
      </c>
      <c r="AG759" s="146" t="s">
        <v>5993</v>
      </c>
      <c r="AH759" s="146" t="s">
        <v>7049</v>
      </c>
      <c r="AI759" s="146" t="s">
        <v>7050</v>
      </c>
      <c r="AJ759" s="146" t="s">
        <v>5995</v>
      </c>
      <c r="AK759" s="146" t="s">
        <v>5996</v>
      </c>
      <c r="AL759" s="146" t="s">
        <v>6000</v>
      </c>
      <c r="AR759">
        <v>0</v>
      </c>
      <c r="AS759" t="s">
        <v>7055</v>
      </c>
    </row>
    <row r="760" spans="1:45" s="138" customFormat="1">
      <c r="A760" s="146" t="s">
        <v>7048</v>
      </c>
      <c r="B760" s="147">
        <v>43727</v>
      </c>
      <c r="C760" s="146" t="s">
        <v>6149</v>
      </c>
      <c r="D760" s="146" t="s">
        <v>6150</v>
      </c>
      <c r="E760" s="146" t="s">
        <v>5993</v>
      </c>
      <c r="F760" s="146" t="s">
        <v>5980</v>
      </c>
      <c r="G760" s="146" t="s">
        <v>6068</v>
      </c>
      <c r="H760" s="146" t="s">
        <v>6069</v>
      </c>
      <c r="I760" s="146" t="s">
        <v>6070</v>
      </c>
      <c r="J760" s="146" t="s">
        <v>5983</v>
      </c>
      <c r="K760" s="146" t="s">
        <v>5984</v>
      </c>
      <c r="L760" s="146" t="s">
        <v>5985</v>
      </c>
      <c r="M760" s="146" t="s">
        <v>5986</v>
      </c>
      <c r="N760" s="146" t="s">
        <v>5983</v>
      </c>
      <c r="O760" s="146" t="s">
        <v>5987</v>
      </c>
      <c r="P760" s="146" t="s">
        <v>6016</v>
      </c>
      <c r="Q760" s="146" t="s">
        <v>6017</v>
      </c>
      <c r="R760" s="146" t="s">
        <v>6154</v>
      </c>
      <c r="S760" s="146" t="s">
        <v>6155</v>
      </c>
      <c r="T760" s="148">
        <v>-0.5</v>
      </c>
      <c r="U760" s="148">
        <v>-0.5</v>
      </c>
      <c r="V760" s="146" t="s">
        <v>6152</v>
      </c>
      <c r="W760" s="146" t="s">
        <v>5992</v>
      </c>
      <c r="X760" s="149">
        <v>34</v>
      </c>
      <c r="Y760" s="149">
        <v>204</v>
      </c>
      <c r="Z760" s="146" t="s">
        <v>5993</v>
      </c>
      <c r="AA760" s="150">
        <v>-102</v>
      </c>
      <c r="AB760" s="150">
        <v>0</v>
      </c>
      <c r="AC760" s="150">
        <v>-10.199999999999999</v>
      </c>
      <c r="AD760" s="151">
        <v>-112.2</v>
      </c>
      <c r="AE760" s="146" t="s">
        <v>5994</v>
      </c>
      <c r="AF760" s="146" t="s">
        <v>5993</v>
      </c>
      <c r="AG760" s="146" t="s">
        <v>5993</v>
      </c>
      <c r="AH760" s="146" t="s">
        <v>7049</v>
      </c>
      <c r="AI760" s="146" t="s">
        <v>7050</v>
      </c>
      <c r="AJ760" s="146" t="s">
        <v>5995</v>
      </c>
      <c r="AK760" s="146" t="s">
        <v>5996</v>
      </c>
      <c r="AL760" s="146" t="s">
        <v>6000</v>
      </c>
      <c r="AR760">
        <v>0</v>
      </c>
      <c r="AS760" t="s">
        <v>7055</v>
      </c>
    </row>
    <row r="761" spans="1:45" s="138" customFormat="1">
      <c r="A761" s="146" t="s">
        <v>7048</v>
      </c>
      <c r="B761" s="147">
        <v>43727</v>
      </c>
      <c r="C761" s="146" t="s">
        <v>6149</v>
      </c>
      <c r="D761" s="146" t="s">
        <v>6150</v>
      </c>
      <c r="E761" s="146" t="s">
        <v>5993</v>
      </c>
      <c r="F761" s="146" t="s">
        <v>5980</v>
      </c>
      <c r="G761" s="146" t="s">
        <v>6068</v>
      </c>
      <c r="H761" s="146" t="s">
        <v>6069</v>
      </c>
      <c r="I761" s="146" t="s">
        <v>6070</v>
      </c>
      <c r="J761" s="146" t="s">
        <v>5983</v>
      </c>
      <c r="K761" s="146" t="s">
        <v>5984</v>
      </c>
      <c r="L761" s="146" t="s">
        <v>5985</v>
      </c>
      <c r="M761" s="146" t="s">
        <v>5986</v>
      </c>
      <c r="N761" s="146" t="s">
        <v>5983</v>
      </c>
      <c r="O761" s="146" t="s">
        <v>5987</v>
      </c>
      <c r="P761" s="146" t="s">
        <v>6016</v>
      </c>
      <c r="Q761" s="146" t="s">
        <v>6017</v>
      </c>
      <c r="R761" s="146" t="s">
        <v>6008</v>
      </c>
      <c r="S761" s="146" t="s">
        <v>6009</v>
      </c>
      <c r="T761" s="148">
        <v>-1</v>
      </c>
      <c r="U761" s="148">
        <v>-1</v>
      </c>
      <c r="V761" s="146" t="s">
        <v>6152</v>
      </c>
      <c r="W761" s="146" t="s">
        <v>5992</v>
      </c>
      <c r="X761" s="149">
        <v>17</v>
      </c>
      <c r="Y761" s="149">
        <v>340</v>
      </c>
      <c r="Z761" s="146" t="s">
        <v>5993</v>
      </c>
      <c r="AA761" s="150">
        <v>-340</v>
      </c>
      <c r="AB761" s="150">
        <v>0</v>
      </c>
      <c r="AC761" s="150">
        <v>-34</v>
      </c>
      <c r="AD761" s="151">
        <v>-374</v>
      </c>
      <c r="AE761" s="146" t="s">
        <v>5994</v>
      </c>
      <c r="AF761" s="146" t="s">
        <v>5993</v>
      </c>
      <c r="AG761" s="146" t="s">
        <v>5993</v>
      </c>
      <c r="AH761" s="146" t="s">
        <v>7049</v>
      </c>
      <c r="AI761" s="146" t="s">
        <v>7050</v>
      </c>
      <c r="AJ761" s="146" t="s">
        <v>5995</v>
      </c>
      <c r="AK761" s="146" t="s">
        <v>5996</v>
      </c>
      <c r="AL761" s="146" t="s">
        <v>6000</v>
      </c>
      <c r="AR761">
        <v>0</v>
      </c>
      <c r="AS761" t="s">
        <v>7055</v>
      </c>
    </row>
    <row r="762" spans="1:45" s="138" customFormat="1">
      <c r="A762" s="146" t="s">
        <v>7048</v>
      </c>
      <c r="B762" s="147">
        <v>43727</v>
      </c>
      <c r="C762" s="146" t="s">
        <v>6149</v>
      </c>
      <c r="D762" s="146" t="s">
        <v>6150</v>
      </c>
      <c r="E762" s="146" t="s">
        <v>5993</v>
      </c>
      <c r="F762" s="146" t="s">
        <v>5980</v>
      </c>
      <c r="G762" s="146" t="s">
        <v>6068</v>
      </c>
      <c r="H762" s="146" t="s">
        <v>6069</v>
      </c>
      <c r="I762" s="146" t="s">
        <v>6070</v>
      </c>
      <c r="J762" s="146" t="s">
        <v>5983</v>
      </c>
      <c r="K762" s="146" t="s">
        <v>5984</v>
      </c>
      <c r="L762" s="146" t="s">
        <v>5985</v>
      </c>
      <c r="M762" s="146" t="s">
        <v>5986</v>
      </c>
      <c r="N762" s="146" t="s">
        <v>5983</v>
      </c>
      <c r="O762" s="146" t="s">
        <v>5987</v>
      </c>
      <c r="P762" s="146" t="s">
        <v>6016</v>
      </c>
      <c r="Q762" s="146" t="s">
        <v>6017</v>
      </c>
      <c r="R762" s="146" t="s">
        <v>6044</v>
      </c>
      <c r="S762" s="146" t="s">
        <v>6045</v>
      </c>
      <c r="T762" s="148">
        <v>-20.667000000000002</v>
      </c>
      <c r="U762" s="148">
        <v>-20.667000000000002</v>
      </c>
      <c r="V762" s="146" t="s">
        <v>6152</v>
      </c>
      <c r="W762" s="146" t="s">
        <v>5992</v>
      </c>
      <c r="X762" s="149">
        <v>34.000999999999998</v>
      </c>
      <c r="Y762" s="149">
        <v>204</v>
      </c>
      <c r="Z762" s="146" t="s">
        <v>5993</v>
      </c>
      <c r="AA762" s="150">
        <v>-4216.0680000000002</v>
      </c>
      <c r="AB762" s="150">
        <v>0</v>
      </c>
      <c r="AC762" s="150">
        <v>-421.60700000000003</v>
      </c>
      <c r="AD762" s="151">
        <v>-4637.6750000000002</v>
      </c>
      <c r="AE762" s="146" t="s">
        <v>5994</v>
      </c>
      <c r="AF762" s="146" t="s">
        <v>5993</v>
      </c>
      <c r="AG762" s="146" t="s">
        <v>5993</v>
      </c>
      <c r="AH762" s="146" t="s">
        <v>7049</v>
      </c>
      <c r="AI762" s="146" t="s">
        <v>7050</v>
      </c>
      <c r="AJ762" s="146" t="s">
        <v>5995</v>
      </c>
      <c r="AK762" s="146" t="s">
        <v>5996</v>
      </c>
      <c r="AL762" s="146" t="s">
        <v>6000</v>
      </c>
      <c r="AR762">
        <v>0</v>
      </c>
      <c r="AS762" t="s">
        <v>7055</v>
      </c>
    </row>
    <row r="763" spans="1:45" s="138" customFormat="1">
      <c r="A763" s="146" t="s">
        <v>7048</v>
      </c>
      <c r="B763" s="147">
        <v>43727</v>
      </c>
      <c r="C763" s="146" t="s">
        <v>6149</v>
      </c>
      <c r="D763" s="146" t="s">
        <v>6150</v>
      </c>
      <c r="E763" s="146" t="s">
        <v>5993</v>
      </c>
      <c r="F763" s="146" t="s">
        <v>5980</v>
      </c>
      <c r="G763" s="146" t="s">
        <v>6068</v>
      </c>
      <c r="H763" s="146" t="s">
        <v>6069</v>
      </c>
      <c r="I763" s="146" t="s">
        <v>6070</v>
      </c>
      <c r="J763" s="146" t="s">
        <v>5983</v>
      </c>
      <c r="K763" s="146" t="s">
        <v>5984</v>
      </c>
      <c r="L763" s="146" t="s">
        <v>5985</v>
      </c>
      <c r="M763" s="146" t="s">
        <v>5986</v>
      </c>
      <c r="N763" s="146" t="s">
        <v>5983</v>
      </c>
      <c r="O763" s="146" t="s">
        <v>5987</v>
      </c>
      <c r="P763" s="146" t="s">
        <v>6016</v>
      </c>
      <c r="Q763" s="146" t="s">
        <v>6017</v>
      </c>
      <c r="R763" s="146" t="s">
        <v>5990</v>
      </c>
      <c r="S763" s="146" t="s">
        <v>5991</v>
      </c>
      <c r="T763" s="148">
        <v>-96.667000000000002</v>
      </c>
      <c r="U763" s="148">
        <v>-96.667000000000002</v>
      </c>
      <c r="V763" s="146" t="s">
        <v>6152</v>
      </c>
      <c r="W763" s="146" t="s">
        <v>5992</v>
      </c>
      <c r="X763" s="149">
        <v>34</v>
      </c>
      <c r="Y763" s="149">
        <v>204</v>
      </c>
      <c r="Z763" s="146" t="s">
        <v>5993</v>
      </c>
      <c r="AA763" s="150">
        <v>-19720.067999999999</v>
      </c>
      <c r="AB763" s="150">
        <v>0</v>
      </c>
      <c r="AC763" s="150">
        <v>-1972.0060000000001</v>
      </c>
      <c r="AD763" s="151">
        <v>-21692.074000000001</v>
      </c>
      <c r="AE763" s="146" t="s">
        <v>5994</v>
      </c>
      <c r="AF763" s="146" t="s">
        <v>5993</v>
      </c>
      <c r="AG763" s="146" t="s">
        <v>5993</v>
      </c>
      <c r="AH763" s="146" t="s">
        <v>7049</v>
      </c>
      <c r="AI763" s="146" t="s">
        <v>7050</v>
      </c>
      <c r="AJ763" s="146" t="s">
        <v>5995</v>
      </c>
      <c r="AK763" s="146" t="s">
        <v>5996</v>
      </c>
      <c r="AL763" s="146" t="s">
        <v>6000</v>
      </c>
      <c r="AR763">
        <v>0</v>
      </c>
      <c r="AS763" t="s">
        <v>7055</v>
      </c>
    </row>
    <row r="764" spans="1:45" s="138" customFormat="1">
      <c r="A764" s="146" t="s">
        <v>7048</v>
      </c>
      <c r="B764" s="147">
        <v>43727</v>
      </c>
      <c r="C764" s="146" t="s">
        <v>6149</v>
      </c>
      <c r="D764" s="146" t="s">
        <v>6150</v>
      </c>
      <c r="E764" s="146" t="s">
        <v>5993</v>
      </c>
      <c r="F764" s="146" t="s">
        <v>5980</v>
      </c>
      <c r="G764" s="146" t="s">
        <v>6068</v>
      </c>
      <c r="H764" s="146" t="s">
        <v>6069</v>
      </c>
      <c r="I764" s="146" t="s">
        <v>6070</v>
      </c>
      <c r="J764" s="146" t="s">
        <v>5983</v>
      </c>
      <c r="K764" s="146" t="s">
        <v>5984</v>
      </c>
      <c r="L764" s="146" t="s">
        <v>5985</v>
      </c>
      <c r="M764" s="146" t="s">
        <v>5986</v>
      </c>
      <c r="N764" s="146" t="s">
        <v>5983</v>
      </c>
      <c r="O764" s="146" t="s">
        <v>5987</v>
      </c>
      <c r="P764" s="146" t="s">
        <v>6016</v>
      </c>
      <c r="Q764" s="146" t="s">
        <v>6017</v>
      </c>
      <c r="R764" s="146" t="s">
        <v>5998</v>
      </c>
      <c r="S764" s="146" t="s">
        <v>5999</v>
      </c>
      <c r="T764" s="148">
        <v>-0.26700000000000002</v>
      </c>
      <c r="U764" s="148">
        <v>-0.26700000000000002</v>
      </c>
      <c r="V764" s="146" t="s">
        <v>6153</v>
      </c>
      <c r="W764" s="146" t="s">
        <v>5992</v>
      </c>
      <c r="X764" s="149">
        <v>5.0060000000000002</v>
      </c>
      <c r="Y764" s="149">
        <v>300</v>
      </c>
      <c r="Z764" s="146" t="s">
        <v>5993</v>
      </c>
      <c r="AA764" s="150">
        <v>-80.099999999999994</v>
      </c>
      <c r="AB764" s="150">
        <v>0</v>
      </c>
      <c r="AC764" s="150">
        <v>-8.01</v>
      </c>
      <c r="AD764" s="151">
        <v>-88.11</v>
      </c>
      <c r="AE764" s="146" t="s">
        <v>5994</v>
      </c>
      <c r="AF764" s="146" t="s">
        <v>5993</v>
      </c>
      <c r="AG764" s="146" t="s">
        <v>5993</v>
      </c>
      <c r="AH764" s="146" t="s">
        <v>7049</v>
      </c>
      <c r="AI764" s="146" t="s">
        <v>7050</v>
      </c>
      <c r="AJ764" s="146" t="s">
        <v>5995</v>
      </c>
      <c r="AK764" s="146" t="s">
        <v>5996</v>
      </c>
      <c r="AL764" s="146" t="s">
        <v>6000</v>
      </c>
      <c r="AR764">
        <v>0</v>
      </c>
      <c r="AS764" t="s">
        <v>7055</v>
      </c>
    </row>
    <row r="765" spans="1:45" s="138" customFormat="1">
      <c r="A765" s="138" t="s">
        <v>7051</v>
      </c>
      <c r="B765" s="139">
        <v>43726</v>
      </c>
      <c r="C765" s="138" t="s">
        <v>7052</v>
      </c>
      <c r="D765" s="138" t="s">
        <v>7053</v>
      </c>
      <c r="E765" s="138" t="s">
        <v>5993</v>
      </c>
      <c r="F765" s="138" t="s">
        <v>5980</v>
      </c>
      <c r="G765" s="138" t="s">
        <v>5981</v>
      </c>
      <c r="H765" s="138" t="s">
        <v>5299</v>
      </c>
      <c r="I765" s="138" t="s">
        <v>5982</v>
      </c>
      <c r="J765" s="138" t="s">
        <v>5983</v>
      </c>
      <c r="K765" s="138" t="s">
        <v>6516</v>
      </c>
      <c r="L765" s="138" t="s">
        <v>6517</v>
      </c>
      <c r="M765" s="138" t="s">
        <v>5986</v>
      </c>
      <c r="N765" s="138" t="s">
        <v>5983</v>
      </c>
      <c r="O765" s="138" t="s">
        <v>5987</v>
      </c>
      <c r="P765" s="138" t="s">
        <v>5988</v>
      </c>
      <c r="Q765" s="138" t="s">
        <v>5989</v>
      </c>
      <c r="R765" s="138" t="s">
        <v>5990</v>
      </c>
      <c r="S765" s="138" t="s">
        <v>5991</v>
      </c>
      <c r="T765" s="140">
        <v>5</v>
      </c>
      <c r="U765" s="140">
        <v>5</v>
      </c>
      <c r="V765" s="140" t="s">
        <v>5992</v>
      </c>
      <c r="W765" s="140" t="s">
        <v>5992</v>
      </c>
      <c r="X765" s="140">
        <v>157.79400000000001</v>
      </c>
      <c r="Y765" s="140">
        <v>157.79400000000001</v>
      </c>
      <c r="Z765" s="140" t="s">
        <v>5993</v>
      </c>
      <c r="AA765" s="140">
        <v>788.97</v>
      </c>
      <c r="AB765" s="140">
        <v>-139.22999999999999</v>
      </c>
      <c r="AC765" s="140">
        <v>78.897000000000006</v>
      </c>
      <c r="AD765" s="140">
        <v>867.86699999999996</v>
      </c>
      <c r="AE765" s="138" t="s">
        <v>5994</v>
      </c>
      <c r="AF765" s="138" t="s">
        <v>5993</v>
      </c>
      <c r="AG765" s="138" t="s">
        <v>5993</v>
      </c>
      <c r="AH765" s="138" t="s">
        <v>7043</v>
      </c>
      <c r="AI765" s="138" t="s">
        <v>5993</v>
      </c>
      <c r="AJ765" s="138" t="s">
        <v>5995</v>
      </c>
      <c r="AK765" s="138" t="s">
        <v>5996</v>
      </c>
      <c r="AL765" s="138" t="s">
        <v>6000</v>
      </c>
      <c r="AR765">
        <v>0</v>
      </c>
      <c r="AS765" t="s">
        <v>27</v>
      </c>
    </row>
    <row r="766" spans="1:45">
      <c r="AE766" s="153" t="s">
        <v>7054</v>
      </c>
      <c r="AR766" t="s">
        <v>7054</v>
      </c>
    </row>
  </sheetData>
  <autoFilter ref="A1:AS76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topLeftCell="A4" workbookViewId="0">
      <selection activeCell="B20" sqref="B20"/>
    </sheetView>
  </sheetViews>
  <sheetFormatPr defaultRowHeight="15"/>
  <cols>
    <col min="1" max="1" width="20.42578125" customWidth="1"/>
    <col min="2" max="2" width="13.5703125" style="135" customWidth="1"/>
    <col min="4" max="5" width="10.5703125" bestFit="1" customWidth="1"/>
  </cols>
  <sheetData>
    <row r="3" spans="1:5">
      <c r="A3" s="133" t="s">
        <v>6157</v>
      </c>
      <c r="B3" s="40" t="s">
        <v>6160</v>
      </c>
      <c r="D3" t="s">
        <v>6161</v>
      </c>
    </row>
    <row r="4" spans="1:5">
      <c r="A4" s="134">
        <v>0</v>
      </c>
      <c r="B4" s="40">
        <v>4652834.7369999988</v>
      </c>
    </row>
    <row r="5" spans="1:5">
      <c r="A5" s="134" t="s">
        <v>34</v>
      </c>
      <c r="B5" s="40">
        <v>149449.7319999999</v>
      </c>
      <c r="D5" s="135">
        <v>25634.640900000006</v>
      </c>
      <c r="E5" s="40">
        <f>+GETPIVOTDATA("Total",$A$3,"Mte","Hoàng Lệ Hương")+D5</f>
        <v>175084.3728999999</v>
      </c>
    </row>
    <row r="6" spans="1:5">
      <c r="A6" s="134" t="s">
        <v>29</v>
      </c>
      <c r="B6" s="40">
        <v>326684.16600000008</v>
      </c>
      <c r="D6" s="135">
        <v>50727.686899999993</v>
      </c>
      <c r="E6" s="40">
        <f>+GETPIVOTDATA("Total",$A$3,"Mte","Lê Đoàn Hương Giang")+D6</f>
        <v>377411.85290000006</v>
      </c>
    </row>
    <row r="7" spans="1:5">
      <c r="A7" s="134" t="s">
        <v>94</v>
      </c>
      <c r="B7" s="40">
        <v>305552.45600000006</v>
      </c>
    </row>
    <row r="8" spans="1:5">
      <c r="A8" s="134" t="s">
        <v>95</v>
      </c>
      <c r="B8" s="40">
        <v>196762.43900000007</v>
      </c>
    </row>
    <row r="9" spans="1:5">
      <c r="A9" s="134" t="s">
        <v>7054</v>
      </c>
      <c r="B9" s="40"/>
    </row>
    <row r="10" spans="1:5">
      <c r="A10" s="134" t="s">
        <v>6158</v>
      </c>
      <c r="B10" s="40"/>
    </row>
    <row r="11" spans="1:5">
      <c r="A11" s="134" t="s">
        <v>6159</v>
      </c>
      <c r="B11" s="40">
        <v>5631283.5299999993</v>
      </c>
    </row>
    <row r="15" spans="1:5">
      <c r="A15" s="133" t="s">
        <v>6157</v>
      </c>
      <c r="B15" s="40" t="s">
        <v>6160</v>
      </c>
    </row>
    <row r="16" spans="1:5">
      <c r="A16" s="134" t="s">
        <v>30</v>
      </c>
      <c r="B16" s="40">
        <v>1127806.3869999992</v>
      </c>
      <c r="D16">
        <v>76362.327799999999</v>
      </c>
      <c r="E16">
        <f>+GETPIVOTDATA("Total",$A$15,"MTS","Nguyễn Thị Thúy Vân")+D16</f>
        <v>1204168.7147999993</v>
      </c>
    </row>
    <row r="17" spans="1:5">
      <c r="A17" s="134" t="s">
        <v>27</v>
      </c>
      <c r="B17" s="40">
        <v>2336174.4559999993</v>
      </c>
    </row>
    <row r="18" spans="1:5">
      <c r="A18" s="134" t="s">
        <v>7055</v>
      </c>
      <c r="B18" s="40">
        <v>1664987.7919999997</v>
      </c>
      <c r="D18" s="40">
        <f>(D5+D6)</f>
        <v>76362.327799999999</v>
      </c>
      <c r="E18" s="40">
        <f>+GETPIVOTDATA("Total",$A$15,"MTS","Phương+Vân")-D18</f>
        <v>1588625.4641999996</v>
      </c>
    </row>
    <row r="19" spans="1:5">
      <c r="A19" s="134" t="s">
        <v>6158</v>
      </c>
      <c r="B19" s="40"/>
    </row>
    <row r="20" spans="1:5">
      <c r="A20" s="134" t="s">
        <v>72</v>
      </c>
      <c r="B20" s="40">
        <v>502314.89500000019</v>
      </c>
    </row>
    <row r="21" spans="1:5">
      <c r="A21" s="134" t="s">
        <v>6159</v>
      </c>
      <c r="B21" s="40">
        <v>5631283.5299999984</v>
      </c>
    </row>
    <row r="22" spans="1:5">
      <c r="B22"/>
    </row>
    <row r="23" spans="1:5">
      <c r="B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MT-Sep</vt:lpstr>
      <vt:lpstr>MT-Sep-ky</vt:lpstr>
      <vt:lpstr>Ds nhan vien</vt:lpstr>
      <vt:lpstr>Sell in T9</vt:lpstr>
      <vt:lpstr>Data tính thưởng</vt:lpstr>
      <vt:lpstr>'MT-Sep'!Print_Area</vt:lpstr>
      <vt:lpstr>'MT-Sep-ky'!Print_Area</vt:lpstr>
      <vt:lpstr>'MT-Sep'!Print_Titles</vt:lpstr>
      <vt:lpstr>'MT-Sep-ky'!Print_Titles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AutoBVT</cp:lastModifiedBy>
  <cp:lastPrinted>2019-10-22T09:39:45Z</cp:lastPrinted>
  <dcterms:created xsi:type="dcterms:W3CDTF">2012-12-13T09:34:20Z</dcterms:created>
  <dcterms:modified xsi:type="dcterms:W3CDTF">2019-10-22T09:39:46Z</dcterms:modified>
</cp:coreProperties>
</file>