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E\LE\MT\MT\28.Incentive\Nam 2020\Apr\"/>
    </mc:Choice>
  </mc:AlternateContent>
  <bookViews>
    <workbookView xWindow="0" yWindow="0" windowWidth="20490" windowHeight="7755" activeTab="1"/>
  </bookViews>
  <sheets>
    <sheet name="Data Co.op T4" sheetId="1" r:id="rId1"/>
    <sheet name="Actual T4 by MTE" sheetId="2" r:id="rId2"/>
  </sheets>
  <definedNames>
    <definedName name="_xlnm._FilterDatabase" localSheetId="0" hidden="1">'Data Co.op T4'!$A$3:$N$111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2" l="1"/>
  <c r="C22" i="2"/>
  <c r="C21" i="2"/>
  <c r="C18" i="2"/>
  <c r="C17" i="2"/>
  <c r="B24" i="2"/>
  <c r="C20" i="2" s="1"/>
  <c r="C19" i="2" l="1"/>
  <c r="C23" i="2"/>
  <c r="C16" i="2"/>
  <c r="C24" i="2" s="1"/>
  <c r="O110" i="1"/>
  <c r="O109" i="1"/>
  <c r="C1" i="2" s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B3" i="2" s="1"/>
  <c r="C8" i="2" l="1"/>
  <c r="C3" i="2"/>
  <c r="C11" i="2"/>
  <c r="C7" i="2"/>
  <c r="C10" i="2"/>
  <c r="C6" i="2"/>
  <c r="C9" i="2"/>
  <c r="C5" i="2"/>
  <c r="B10" i="2"/>
  <c r="D10" i="2" s="1"/>
  <c r="B4" i="2"/>
  <c r="D4" i="2" s="1"/>
  <c r="B5" i="2"/>
  <c r="B7" i="2"/>
  <c r="D7" i="2" s="1"/>
  <c r="B11" i="2"/>
  <c r="B6" i="2"/>
  <c r="D6" i="2" s="1"/>
  <c r="B8" i="2"/>
  <c r="B9" i="2"/>
  <c r="D5" i="2" l="1"/>
  <c r="D9" i="2"/>
  <c r="B12" i="2"/>
  <c r="C12" i="2"/>
  <c r="D11" i="2"/>
  <c r="D8" i="2"/>
  <c r="D3" i="2"/>
  <c r="D12" i="2" l="1"/>
</calcChain>
</file>

<file path=xl/sharedStrings.xml><?xml version="1.0" encoding="utf-8"?>
<sst xmlns="http://schemas.openxmlformats.org/spreadsheetml/2006/main" count="380" uniqueCount="249">
  <si>
    <t>CM141</t>
  </si>
  <si>
    <t>CM175</t>
  </si>
  <si>
    <t>CM178</t>
  </si>
  <si>
    <t>CF299</t>
  </si>
  <si>
    <t>CM152</t>
  </si>
  <si>
    <t>CM511</t>
  </si>
  <si>
    <t>CM510</t>
  </si>
  <si>
    <t>CM138</t>
  </si>
  <si>
    <t>CM118</t>
  </si>
  <si>
    <t>CM123</t>
  </si>
  <si>
    <t>CM140</t>
  </si>
  <si>
    <t>CM148</t>
  </si>
  <si>
    <t>CM173</t>
  </si>
  <si>
    <t>CM174</t>
  </si>
  <si>
    <t>CM504</t>
  </si>
  <si>
    <t>CM527</t>
  </si>
  <si>
    <t>CM528</t>
  </si>
  <si>
    <t>CM539</t>
  </si>
  <si>
    <t>CM507</t>
  </si>
  <si>
    <t>CM505</t>
  </si>
  <si>
    <t>CM151</t>
  </si>
  <si>
    <t>CX305</t>
  </si>
  <si>
    <t>CM136</t>
  </si>
  <si>
    <t>CM541</t>
  </si>
  <si>
    <t>CM157</t>
  </si>
  <si>
    <t>CM181</t>
  </si>
  <si>
    <t>CM509</t>
  </si>
  <si>
    <t>CM130</t>
  </si>
  <si>
    <t>CM155</t>
  </si>
  <si>
    <t>CM160</t>
  </si>
  <si>
    <t>CM133</t>
  </si>
  <si>
    <t>CM162</t>
  </si>
  <si>
    <t>CM186</t>
  </si>
  <si>
    <t>CM196</t>
  </si>
  <si>
    <t>CM530</t>
  </si>
  <si>
    <t>CM161</t>
  </si>
  <si>
    <t>CM506</t>
  </si>
  <si>
    <t>CX301</t>
  </si>
  <si>
    <t>CX306</t>
  </si>
  <si>
    <t>CM524</t>
  </si>
  <si>
    <t>CM134</t>
  </si>
  <si>
    <t>CX304</t>
  </si>
  <si>
    <t>CM159</t>
  </si>
  <si>
    <t>CM135</t>
  </si>
  <si>
    <t>CM153</t>
  </si>
  <si>
    <t>CM180</t>
  </si>
  <si>
    <t>CM508</t>
  </si>
  <si>
    <t>CM122</t>
  </si>
  <si>
    <t>CM534</t>
  </si>
  <si>
    <t>CM176</t>
  </si>
  <si>
    <t>CM543</t>
  </si>
  <si>
    <t>CM124</t>
  </si>
  <si>
    <t>CM127</t>
  </si>
  <si>
    <t>CM131</t>
  </si>
  <si>
    <t>CM515</t>
  </si>
  <si>
    <t>CM189</t>
  </si>
  <si>
    <t>CM529</t>
  </si>
  <si>
    <t>CM546</t>
  </si>
  <si>
    <t>CM503</t>
  </si>
  <si>
    <t>CM516</t>
  </si>
  <si>
    <t>CM526</t>
  </si>
  <si>
    <t>CM538</t>
  </si>
  <si>
    <t>CM199</t>
  </si>
  <si>
    <t>CM120</t>
  </si>
  <si>
    <t>CM114</t>
  </si>
  <si>
    <t>CM514</t>
  </si>
  <si>
    <t>CM513</t>
  </si>
  <si>
    <t>CM170</t>
  </si>
  <si>
    <t>CM540</t>
  </si>
  <si>
    <t>CM545</t>
  </si>
  <si>
    <t>CM197</t>
  </si>
  <si>
    <t>CM518</t>
  </si>
  <si>
    <t>CM517</t>
  </si>
  <si>
    <t>CM532</t>
  </si>
  <si>
    <t>CM536</t>
  </si>
  <si>
    <t>CM119</t>
  </si>
  <si>
    <t>CM142</t>
  </si>
  <si>
    <t>CM522</t>
  </si>
  <si>
    <t>CM187</t>
  </si>
  <si>
    <t>CM121</t>
  </si>
  <si>
    <t>CM144</t>
  </si>
  <si>
    <t>CM147</t>
  </si>
  <si>
    <t>CM184</t>
  </si>
  <si>
    <t>CM542</t>
  </si>
  <si>
    <t>CM171</t>
  </si>
  <si>
    <t>CM531</t>
  </si>
  <si>
    <t>CM533</t>
  </si>
  <si>
    <t>CM519</t>
  </si>
  <si>
    <t>CM520</t>
  </si>
  <si>
    <t>CM535</t>
  </si>
  <si>
    <t>CM158</t>
  </si>
  <si>
    <t>CM154</t>
  </si>
  <si>
    <t>CM523</t>
  </si>
  <si>
    <t>CM557</t>
  </si>
  <si>
    <t>CM559</t>
  </si>
  <si>
    <t>CM561</t>
  </si>
  <si>
    <t>CM560</t>
  </si>
  <si>
    <t>CM548</t>
  </si>
  <si>
    <t>CM549</t>
  </si>
  <si>
    <t>CM556</t>
  </si>
  <si>
    <t>CM563</t>
  </si>
  <si>
    <t>CM562</t>
  </si>
  <si>
    <t>CM564</t>
  </si>
  <si>
    <t>CM565</t>
  </si>
  <si>
    <t>CM566</t>
  </si>
  <si>
    <t>CM4200</t>
  </si>
  <si>
    <t>CX303</t>
  </si>
  <si>
    <t>Co.opmart Nguyễn Ảnh Thủ</t>
  </si>
  <si>
    <t>Co.opmart Củ Chi</t>
  </si>
  <si>
    <t>Co.opmart Hoà Bình</t>
  </si>
  <si>
    <t>Co.opmart Hóc Môn</t>
  </si>
  <si>
    <t>Co.opmart Hiệp Thành</t>
  </si>
  <si>
    <t>Co.opmart Đỗ Văn Dậy</t>
  </si>
  <si>
    <t>Co.opmart Buôn Ma Thuột</t>
  </si>
  <si>
    <t>Co.opmart Phan Thiết</t>
  </si>
  <si>
    <t>Co.opmart Pleiku Gia Lai</t>
  </si>
  <si>
    <t>Co.opmart Nha Trang</t>
  </si>
  <si>
    <t>Co.opmart Thanh Hà</t>
  </si>
  <si>
    <t>Co.opmart Bảo Lộc</t>
  </si>
  <si>
    <t>Co.opmart Cam Ranh</t>
  </si>
  <si>
    <t>Co.opmart Đắk Nông</t>
  </si>
  <si>
    <t>Co.opmart Chư Sê</t>
  </si>
  <si>
    <t>Co.opmart Kon Tum</t>
  </si>
  <si>
    <t>Co.opmart Phan Rí Cửa</t>
  </si>
  <si>
    <t>Co.opmart Lagi</t>
  </si>
  <si>
    <t>Co.opmart Lý Thường Kiệt</t>
  </si>
  <si>
    <t>Co.opmart Cống Quỳnh</t>
  </si>
  <si>
    <t>Co.opXtra Vạn Hạnh</t>
  </si>
  <si>
    <t>Co.opmart Bình Tân 1</t>
  </si>
  <si>
    <t>Co.opmart Bình Tân 2</t>
  </si>
  <si>
    <t>Co.opmart Phú Lâm</t>
  </si>
  <si>
    <t>Co.opmart Hòa Hảo</t>
  </si>
  <si>
    <t>Co.opmart Vĩnh Lộc B</t>
  </si>
  <si>
    <t>Co.opmart Rạch Miễu</t>
  </si>
  <si>
    <t>Co.opmart Nguyễn Đình Chiểu</t>
  </si>
  <si>
    <t>Co.opmart Nguyễn Kiệm</t>
  </si>
  <si>
    <t>Co.opmart Nhiêu Lộc</t>
  </si>
  <si>
    <t>Co.opmart Phan Văn Trị</t>
  </si>
  <si>
    <t>Co.opmart Bình Triệu</t>
  </si>
  <si>
    <t>Co.opmart Foodcosa-Quang Trung</t>
  </si>
  <si>
    <t>Co.opmart Chu Văn An</t>
  </si>
  <si>
    <t>Co.opmart Xa Lộ Hà Nội</t>
  </si>
  <si>
    <t>Co.opmart Văn Thánh</t>
  </si>
  <si>
    <t>Xtra Linh Trung</t>
  </si>
  <si>
    <t>Co.opXtra Phạm Văn Đồng</t>
  </si>
  <si>
    <t>Co.opmart Đồng Văn Cống</t>
  </si>
  <si>
    <t>Co.opmart Tuy Lý Vương</t>
  </si>
  <si>
    <t>Co.op Xtra Tân Phong</t>
  </si>
  <si>
    <t>Co.opmart Huỳnh Tấn Phát</t>
  </si>
  <si>
    <t>Co.opmart Hùng Vương</t>
  </si>
  <si>
    <t>Co.op Mart Hậu Giang</t>
  </si>
  <si>
    <t>Siêu Thị Coopmart Cần Giờ</t>
  </si>
  <si>
    <t>Co.opmart Nguyễn Bình</t>
  </si>
  <si>
    <t>Co.opmart Tuy Hòa</t>
  </si>
  <si>
    <t>Co.opmart Gò Dầu</t>
  </si>
  <si>
    <t>Co.opmart Tây Ninh</t>
  </si>
  <si>
    <t>Co.opmart Châu Thành Tây Ninh</t>
  </si>
  <si>
    <t>Co.opmart Biên Hòa</t>
  </si>
  <si>
    <t>Co.opmart Đồng Xoài</t>
  </si>
  <si>
    <t>Co.opmart Vũng Tàu - Nguyễn Thái Học</t>
  </si>
  <si>
    <t>Co.opmart Bà Rịa</t>
  </si>
  <si>
    <t>Co.opmart Trảng Bàng</t>
  </si>
  <si>
    <t>Co.opmart Tân Thành</t>
  </si>
  <si>
    <t>Co.opmart Đồng Phú</t>
  </si>
  <si>
    <t>Co.opmart Bình Dương 2</t>
  </si>
  <si>
    <t>Co.opmart Ngã Tư Chợ Đình-Bình Dương 1</t>
  </si>
  <si>
    <t>Co.opmart Tân Châu-Tây Ninh</t>
  </si>
  <si>
    <t>Coopmart Phước Đông</t>
  </si>
  <si>
    <t>Co.opmart Bến Tre</t>
  </si>
  <si>
    <t>Co.opmart Vĩnh Long</t>
  </si>
  <si>
    <t>Co.opmart Mỹ Tho</t>
  </si>
  <si>
    <t>Co.opmart Tân An-Long An</t>
  </si>
  <si>
    <t>Co.opmart Bến Lức</t>
  </si>
  <si>
    <t>Co.opmart Trà Vinh</t>
  </si>
  <si>
    <t>Co.opmart Cần Giuộc</t>
  </si>
  <si>
    <t>Coop Mart Tiểu Cần</t>
  </si>
  <si>
    <t>Co.opmart Cao Lãnh</t>
  </si>
  <si>
    <t>Co.opmart Gò Công</t>
  </si>
  <si>
    <t>Co.op Mart Sa Đéc</t>
  </si>
  <si>
    <t>Co.opmart Cai Lậy</t>
  </si>
  <si>
    <t>Co.opmart Duyên Hải</t>
  </si>
  <si>
    <t>Co.opmart Long Xuyên</t>
  </si>
  <si>
    <t>Co.opmart Bạc Liêu 2</t>
  </si>
  <si>
    <t>Co.opmart Cà Mau</t>
  </si>
  <si>
    <t>Co.opmart - Sense City Cần Thơ</t>
  </si>
  <si>
    <t>Co.opMart Vị Thanh (Hậu Giang)</t>
  </si>
  <si>
    <t>Co.opmart Kiên Giang</t>
  </si>
  <si>
    <t>Co.opmart Sóc Trăng</t>
  </si>
  <si>
    <t>Co.opmart Rạch Giá</t>
  </si>
  <si>
    <t>Co.opmart Bình Thủy</t>
  </si>
  <si>
    <t>Co.opmart Ngã Bảy Hậu Giang</t>
  </si>
  <si>
    <t>Co.opmart Tp. Hà Tiên</t>
  </si>
  <si>
    <t>Co.opmart Hồng Ngự</t>
  </si>
  <si>
    <t>Co.opmart Thốt Nốt</t>
  </si>
  <si>
    <t>Co.opmart Châu Đốc</t>
  </si>
  <si>
    <t>Co.opmart Tân Châu-An Giang</t>
  </si>
  <si>
    <t>Co.op mart Phan Văn Hớn</t>
  </si>
  <si>
    <t>Co.opmart Phú Thọ</t>
  </si>
  <si>
    <t>Co.opmart Buôn Hồ</t>
  </si>
  <si>
    <t>Co.op mart SCA Tây Ninh-KT 31/10/2019</t>
  </si>
  <si>
    <t>Co.op mart SCA Âu Cơ-KT 31/10/2019</t>
  </si>
  <si>
    <t>Co.op mart SCA Cao Thắng-KT 31/10/2019</t>
  </si>
  <si>
    <t>Co.op mart SCA Phạm Văn Chiêu-KT 22/11/2019</t>
  </si>
  <si>
    <t>Auchan Hoàng Văn Thụ</t>
  </si>
  <si>
    <t>Auchan Crescent Mall</t>
  </si>
  <si>
    <t>Tô Ký -KT 15/11/2019</t>
  </si>
  <si>
    <t>Tân Biên (Tây Ninh)-KT 20/12/2019</t>
  </si>
  <si>
    <t>Thoại Sơn-KT 30/12/2019</t>
  </si>
  <si>
    <t>Dương Minh Châu (Tây Ninh)-KT 10/01/2020</t>
  </si>
  <si>
    <t>Tam Bình-KT 28/12/2019</t>
  </si>
  <si>
    <t>Cư M'gar-KT 29/12/2019</t>
  </si>
  <si>
    <t>Finelife Foodstore-Khu căn hộ Hà Đô, tầng 1 – tòa nhà Orchid, số 200 đường 3/2, phường 12, quận 10-KT 07/12/2019</t>
  </si>
  <si>
    <t>Đặng Thị Thanh Thùy</t>
  </si>
  <si>
    <t>Dương Hoàng Trung Nguyệt Tinh Anh</t>
  </si>
  <si>
    <t>Trần Thị Ngọc Huyền</t>
  </si>
  <si>
    <t xml:space="preserve">Võ Thị Bé Sáu </t>
  </si>
  <si>
    <t>Nguyễn Hoàng Thương</t>
  </si>
  <si>
    <t xml:space="preserve">Phan Thị Trúc Phương </t>
  </si>
  <si>
    <t>Phạm Minh Thuộc</t>
  </si>
  <si>
    <t>Mai Phú Yên</t>
  </si>
  <si>
    <t>Richeese Wafer 8g</t>
  </si>
  <si>
    <t>Richeese Wafer 16g</t>
  </si>
  <si>
    <t>Richeese Wafer 52g</t>
  </si>
  <si>
    <t>Richeese Wafer 140g</t>
  </si>
  <si>
    <t>Richeese Ahh 16g/15g</t>
  </si>
  <si>
    <t>Richoco Wafer 16g</t>
  </si>
  <si>
    <t>Richoco Wafer 52g</t>
  </si>
  <si>
    <t>Nextar Browneis 112g</t>
  </si>
  <si>
    <t>Na 16g</t>
  </si>
  <si>
    <t>Na 52g</t>
  </si>
  <si>
    <t>Greentea 40g</t>
  </si>
  <si>
    <t>MTE</t>
  </si>
  <si>
    <t>Co.op</t>
  </si>
  <si>
    <t>CO.OP FOOD</t>
  </si>
  <si>
    <t>Số lượng hàng bán Base T4</t>
  </si>
  <si>
    <t>Pro T4</t>
  </si>
  <si>
    <t>Code Co.op</t>
  </si>
  <si>
    <t>End</t>
  </si>
  <si>
    <t>Actual T4
(+000 Vnđ)</t>
  </si>
  <si>
    <t>Vacancy</t>
  </si>
  <si>
    <t>South</t>
  </si>
  <si>
    <t>Actual T4 
Co.op Mart</t>
  </si>
  <si>
    <t>Actual T4 
Co.opfood</t>
  </si>
  <si>
    <t>Target Co.op food T4</t>
  </si>
  <si>
    <t>Tổng cộng</t>
  </si>
  <si>
    <t>%</t>
  </si>
  <si>
    <t>Actual T4
tính theo data Co.op</t>
  </si>
  <si>
    <t>Actual T4
MTS tính</t>
  </si>
  <si>
    <t>Giá sản phẩm 1 Hộp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</si>
</sst>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164" fontId="0" fillId="0" borderId="0" xfId="1" applyNumberFormat="1" applyFont="1"/>
    <xf numFmtId="164" fontId="0" fillId="0" borderId="0" xfId="0" applyNumberFormat="1"/>
    <xf numFmtId="164" fontId="0" fillId="0" borderId="0" xfId="1" applyNumberFormat="1" applyFont="1" applyAlignment="1">
      <alignment horizontal="center"/>
    </xf>
    <xf numFmtId="0" fontId="2" fillId="0" borderId="0" xfId="0" applyFont="1"/>
    <xf numFmtId="164" fontId="2" fillId="0" borderId="0" xfId="1" applyNumberFormat="1" applyFont="1"/>
    <xf numFmtId="0" fontId="0" fillId="0" borderId="0" xfId="0" applyAlignment="1">
      <alignment horizontal="center" wrapText="1"/>
    </xf>
    <xf numFmtId="0" fontId="2" fillId="0" borderId="0" xfId="0" applyFont="1" applyAlignment="1">
      <alignment wrapText="1"/>
    </xf>
    <xf numFmtId="164" fontId="2" fillId="0" borderId="0" xfId="1" applyNumberFormat="1" applyFont="1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43" fontId="0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1"/>
  <sheetViews>
    <sheetView workbookViewId="0">
      <pane xSplit="3" ySplit="3" topLeftCell="E95" activePane="bottomRight" state="frozen"/>
      <selection pane="topRight" activeCell="D1" sqref="D1"/>
      <selection pane="bottomLeft" activeCell="A3" sqref="A3"/>
      <selection pane="bottomRight" activeCell="B118" sqref="B118"/>
    </sheetView>
  </sheetViews>
  <sheetFormatPr defaultRowHeight="15" x14ac:dyDescent="0.25"/>
  <cols>
    <col min="2" max="2" width="37.5703125" customWidth="1"/>
    <col min="3" max="3" width="34.42578125" bestFit="1" customWidth="1"/>
    <col min="4" max="4" width="9.28515625" style="2" bestFit="1" customWidth="1"/>
    <col min="5" max="5" width="9.140625" style="2"/>
    <col min="6" max="13" width="9.28515625" style="2" bestFit="1" customWidth="1"/>
    <col min="14" max="14" width="9.5703125" style="2" bestFit="1" customWidth="1"/>
    <col min="15" max="15" width="11.5703125" bestFit="1" customWidth="1"/>
  </cols>
  <sheetData>
    <row r="1" spans="1:15" s="5" customFormat="1" ht="15" customHeight="1" x14ac:dyDescent="0.25">
      <c r="D1" s="14" t="s">
        <v>234</v>
      </c>
      <c r="E1" s="14"/>
      <c r="F1" s="14"/>
      <c r="G1" s="14"/>
      <c r="H1" s="14"/>
      <c r="I1" s="14"/>
      <c r="J1" s="14"/>
      <c r="K1" s="14"/>
      <c r="L1" s="14"/>
      <c r="M1" s="14" t="s">
        <v>235</v>
      </c>
      <c r="N1" s="14"/>
    </row>
    <row r="2" spans="1:15" s="5" customFormat="1" x14ac:dyDescent="0.25">
      <c r="C2" s="5" t="s">
        <v>248</v>
      </c>
      <c r="D2" s="6">
        <v>27.999950000000002</v>
      </c>
      <c r="E2" s="6">
        <v>37.400000000000006</v>
      </c>
      <c r="F2" s="6">
        <v>5.5</v>
      </c>
      <c r="G2" s="6"/>
      <c r="H2" s="6">
        <v>18.700000000000003</v>
      </c>
      <c r="I2" s="6">
        <v>37.400000000000006</v>
      </c>
      <c r="J2" s="6">
        <v>5.5</v>
      </c>
      <c r="K2" s="6">
        <v>11</v>
      </c>
      <c r="L2" s="6">
        <v>5.5</v>
      </c>
      <c r="M2" s="6">
        <v>31.790000000000003</v>
      </c>
      <c r="N2" s="6">
        <v>4.6749999999999998</v>
      </c>
      <c r="O2" s="8"/>
    </row>
    <row r="3" spans="1:15" s="8" customFormat="1" ht="60" x14ac:dyDescent="0.25">
      <c r="A3" s="8" t="s">
        <v>236</v>
      </c>
      <c r="B3" s="8" t="s">
        <v>232</v>
      </c>
      <c r="C3" s="8" t="s">
        <v>231</v>
      </c>
      <c r="D3" s="9" t="s">
        <v>220</v>
      </c>
      <c r="E3" s="9" t="s">
        <v>221</v>
      </c>
      <c r="F3" s="9" t="s">
        <v>222</v>
      </c>
      <c r="G3" s="9" t="s">
        <v>223</v>
      </c>
      <c r="H3" s="9" t="s">
        <v>224</v>
      </c>
      <c r="I3" s="9" t="s">
        <v>225</v>
      </c>
      <c r="J3" s="9" t="s">
        <v>226</v>
      </c>
      <c r="K3" s="9" t="s">
        <v>227</v>
      </c>
      <c r="L3" s="9" t="s">
        <v>230</v>
      </c>
      <c r="M3" s="9" t="s">
        <v>228</v>
      </c>
      <c r="N3" s="9" t="s">
        <v>229</v>
      </c>
      <c r="O3" s="8" t="s">
        <v>238</v>
      </c>
    </row>
    <row r="4" spans="1:15" x14ac:dyDescent="0.25">
      <c r="A4" t="s">
        <v>0</v>
      </c>
      <c r="B4" t="s">
        <v>107</v>
      </c>
      <c r="C4" t="s">
        <v>239</v>
      </c>
      <c r="D4" s="2">
        <v>120</v>
      </c>
      <c r="F4" s="2">
        <v>0</v>
      </c>
      <c r="G4" s="2">
        <v>0</v>
      </c>
      <c r="H4" s="2">
        <v>120</v>
      </c>
      <c r="I4" s="2">
        <v>30</v>
      </c>
      <c r="J4" s="2">
        <v>0</v>
      </c>
      <c r="K4" s="2">
        <v>90</v>
      </c>
      <c r="L4" s="2">
        <v>0</v>
      </c>
      <c r="M4" s="2">
        <v>90</v>
      </c>
      <c r="N4" s="2">
        <v>0</v>
      </c>
      <c r="O4" s="2">
        <f>+SUMPRODUCT($D4:$N4,$D$2:$N$2)</f>
        <v>10577.094000000001</v>
      </c>
    </row>
    <row r="5" spans="1:15" x14ac:dyDescent="0.25">
      <c r="A5" t="s">
        <v>1</v>
      </c>
      <c r="B5" t="s">
        <v>108</v>
      </c>
      <c r="C5" t="s">
        <v>239</v>
      </c>
      <c r="D5" s="2">
        <v>60</v>
      </c>
      <c r="F5" s="2">
        <v>48.098771797375719</v>
      </c>
      <c r="G5" s="2">
        <v>0</v>
      </c>
      <c r="H5" s="2">
        <v>80</v>
      </c>
      <c r="I5" s="2">
        <v>18</v>
      </c>
      <c r="J5" s="2">
        <v>180</v>
      </c>
      <c r="K5" s="2">
        <v>60</v>
      </c>
      <c r="L5" s="2">
        <v>120</v>
      </c>
      <c r="M5" s="2">
        <v>60</v>
      </c>
      <c r="N5" s="2">
        <v>251.90122820262428</v>
      </c>
      <c r="O5" s="2">
        <f t="shared" ref="O5:O68" si="0">+SUMPRODUCT($D5:$N5,$D$2:$N$2)</f>
        <v>9508.7784867328337</v>
      </c>
    </row>
    <row r="6" spans="1:15" x14ac:dyDescent="0.25">
      <c r="A6" t="s">
        <v>2</v>
      </c>
      <c r="B6" t="s">
        <v>109</v>
      </c>
      <c r="C6" t="s">
        <v>239</v>
      </c>
      <c r="D6" s="2">
        <v>60</v>
      </c>
      <c r="F6" s="2">
        <v>0</v>
      </c>
      <c r="G6" s="2">
        <v>0</v>
      </c>
      <c r="H6" s="2">
        <v>80</v>
      </c>
      <c r="I6" s="2">
        <v>180</v>
      </c>
      <c r="J6" s="2">
        <v>180</v>
      </c>
      <c r="K6" s="2">
        <v>0</v>
      </c>
      <c r="L6" s="2">
        <v>180</v>
      </c>
      <c r="M6" s="2">
        <v>120</v>
      </c>
      <c r="N6" s="2">
        <v>0</v>
      </c>
      <c r="O6" s="2">
        <f t="shared" si="0"/>
        <v>15702.797000000002</v>
      </c>
    </row>
    <row r="7" spans="1:15" x14ac:dyDescent="0.25">
      <c r="A7" t="s">
        <v>4</v>
      </c>
      <c r="B7" t="s">
        <v>110</v>
      </c>
      <c r="C7" t="s">
        <v>239</v>
      </c>
      <c r="D7" s="2">
        <v>48</v>
      </c>
      <c r="F7" s="2">
        <v>38.158358959251416</v>
      </c>
      <c r="G7" s="2">
        <v>0</v>
      </c>
      <c r="H7" s="2">
        <v>40</v>
      </c>
      <c r="I7" s="2">
        <v>12</v>
      </c>
      <c r="J7" s="2">
        <v>60</v>
      </c>
      <c r="K7" s="2">
        <v>30</v>
      </c>
      <c r="L7" s="2">
        <v>180</v>
      </c>
      <c r="M7" s="2">
        <v>60</v>
      </c>
      <c r="N7" s="2">
        <v>199.84164104074858</v>
      </c>
      <c r="O7" s="2">
        <f t="shared" si="0"/>
        <v>7242.3282461413828</v>
      </c>
    </row>
    <row r="8" spans="1:15" x14ac:dyDescent="0.25">
      <c r="A8" t="s">
        <v>5</v>
      </c>
      <c r="B8" t="s">
        <v>111</v>
      </c>
      <c r="C8" t="s">
        <v>239</v>
      </c>
      <c r="D8" s="2">
        <v>36</v>
      </c>
      <c r="F8" s="2">
        <v>76.958034875801161</v>
      </c>
      <c r="G8" s="2">
        <v>0</v>
      </c>
      <c r="H8" s="2">
        <v>60</v>
      </c>
      <c r="I8" s="2">
        <v>30</v>
      </c>
      <c r="J8" s="2">
        <v>240</v>
      </c>
      <c r="K8" s="2">
        <v>0</v>
      </c>
      <c r="L8" s="2">
        <v>300</v>
      </c>
      <c r="M8" s="2">
        <v>96</v>
      </c>
      <c r="N8" s="2">
        <v>403.04196512419884</v>
      </c>
      <c r="O8" s="2">
        <f t="shared" si="0"/>
        <v>11581.328578772536</v>
      </c>
    </row>
    <row r="9" spans="1:15" x14ac:dyDescent="0.25">
      <c r="A9" t="s">
        <v>6</v>
      </c>
      <c r="B9" t="s">
        <v>112</v>
      </c>
      <c r="C9" t="s">
        <v>239</v>
      </c>
      <c r="D9" s="2">
        <v>18</v>
      </c>
      <c r="F9" s="2">
        <v>38.47901743790058</v>
      </c>
      <c r="G9" s="2">
        <v>0</v>
      </c>
      <c r="H9" s="2">
        <v>40</v>
      </c>
      <c r="I9" s="2">
        <v>30</v>
      </c>
      <c r="J9" s="2">
        <v>120</v>
      </c>
      <c r="K9" s="2">
        <v>90</v>
      </c>
      <c r="L9" s="2">
        <v>60</v>
      </c>
      <c r="M9" s="2">
        <v>30</v>
      </c>
      <c r="N9" s="2">
        <v>201.52098256209942</v>
      </c>
      <c r="O9" s="2">
        <f t="shared" si="0"/>
        <v>6461.4442893862688</v>
      </c>
    </row>
    <row r="10" spans="1:15" x14ac:dyDescent="0.25">
      <c r="A10" t="s">
        <v>7</v>
      </c>
      <c r="B10" t="s">
        <v>113</v>
      </c>
      <c r="C10" t="s">
        <v>214</v>
      </c>
      <c r="D10" s="2">
        <v>90</v>
      </c>
      <c r="F10" s="2">
        <v>19.23950871895029</v>
      </c>
      <c r="G10" s="2">
        <v>0</v>
      </c>
      <c r="H10" s="2">
        <v>60</v>
      </c>
      <c r="I10" s="2">
        <v>60</v>
      </c>
      <c r="J10" s="2">
        <v>120</v>
      </c>
      <c r="K10" s="2">
        <v>300</v>
      </c>
      <c r="L10" s="2">
        <v>120</v>
      </c>
      <c r="M10" s="2">
        <v>90</v>
      </c>
      <c r="N10" s="2">
        <v>100.76049128104971</v>
      </c>
      <c r="O10" s="2">
        <f t="shared" si="0"/>
        <v>13943.968094693135</v>
      </c>
    </row>
    <row r="11" spans="1:15" x14ac:dyDescent="0.25">
      <c r="A11" t="s">
        <v>8</v>
      </c>
      <c r="B11" t="s">
        <v>114</v>
      </c>
      <c r="C11" t="s">
        <v>214</v>
      </c>
      <c r="D11" s="2">
        <v>120</v>
      </c>
      <c r="F11" s="2">
        <v>105.81729795422655</v>
      </c>
      <c r="G11" s="2">
        <v>0</v>
      </c>
      <c r="H11" s="2">
        <v>40</v>
      </c>
      <c r="I11" s="2">
        <v>36</v>
      </c>
      <c r="J11" s="2">
        <v>120</v>
      </c>
      <c r="K11" s="2">
        <v>90</v>
      </c>
      <c r="L11" s="2">
        <v>0</v>
      </c>
      <c r="M11" s="2">
        <v>150</v>
      </c>
      <c r="N11" s="2">
        <v>554.18270204577345</v>
      </c>
      <c r="O11" s="2">
        <f t="shared" si="0"/>
        <v>15045.693270812239</v>
      </c>
    </row>
    <row r="12" spans="1:15" x14ac:dyDescent="0.25">
      <c r="A12" t="s">
        <v>9</v>
      </c>
      <c r="B12" t="s">
        <v>115</v>
      </c>
      <c r="C12" t="s">
        <v>214</v>
      </c>
      <c r="D12" s="2">
        <v>60</v>
      </c>
      <c r="F12" s="2">
        <v>76.958034875801161</v>
      </c>
      <c r="G12" s="2">
        <v>0</v>
      </c>
      <c r="H12" s="2">
        <v>160</v>
      </c>
      <c r="I12" s="2">
        <v>30</v>
      </c>
      <c r="J12" s="2">
        <v>180</v>
      </c>
      <c r="K12" s="2">
        <v>300</v>
      </c>
      <c r="L12" s="2">
        <v>0</v>
      </c>
      <c r="M12" s="2">
        <v>180</v>
      </c>
      <c r="N12" s="2">
        <v>403.04196512419884</v>
      </c>
      <c r="O12" s="2">
        <f t="shared" si="0"/>
        <v>18113.687378772538</v>
      </c>
    </row>
    <row r="13" spans="1:15" x14ac:dyDescent="0.25">
      <c r="A13" t="s">
        <v>10</v>
      </c>
      <c r="B13" t="s">
        <v>116</v>
      </c>
      <c r="C13" t="s">
        <v>214</v>
      </c>
      <c r="D13" s="2">
        <v>30</v>
      </c>
      <c r="F13" s="2">
        <v>0</v>
      </c>
      <c r="G13" s="2">
        <v>0</v>
      </c>
      <c r="H13" s="2">
        <v>0</v>
      </c>
      <c r="I13" s="2">
        <v>0</v>
      </c>
      <c r="J13" s="2">
        <v>180</v>
      </c>
      <c r="K13" s="2">
        <v>150</v>
      </c>
      <c r="L13" s="2">
        <v>0</v>
      </c>
      <c r="M13" s="2">
        <v>60</v>
      </c>
      <c r="N13" s="2">
        <v>0</v>
      </c>
      <c r="O13" s="2">
        <f t="shared" si="0"/>
        <v>5387.3985000000002</v>
      </c>
    </row>
    <row r="14" spans="1:15" x14ac:dyDescent="0.25">
      <c r="A14" t="s">
        <v>11</v>
      </c>
      <c r="B14" t="s">
        <v>117</v>
      </c>
      <c r="C14" t="s">
        <v>214</v>
      </c>
      <c r="D14" s="2">
        <v>120</v>
      </c>
      <c r="F14" s="2">
        <v>48.098771797375719</v>
      </c>
      <c r="G14" s="2">
        <v>0</v>
      </c>
      <c r="H14" s="2">
        <v>40</v>
      </c>
      <c r="I14" s="2">
        <v>54</v>
      </c>
      <c r="J14" s="2">
        <v>0</v>
      </c>
      <c r="K14" s="2">
        <v>0</v>
      </c>
      <c r="L14" s="2">
        <v>0</v>
      </c>
      <c r="M14" s="2">
        <v>150</v>
      </c>
      <c r="N14" s="2">
        <v>251.90122820262428</v>
      </c>
      <c r="O14" s="2">
        <f t="shared" si="0"/>
        <v>12338.275486732837</v>
      </c>
    </row>
    <row r="15" spans="1:15" x14ac:dyDescent="0.25">
      <c r="A15" t="s">
        <v>12</v>
      </c>
      <c r="B15" t="s">
        <v>118</v>
      </c>
      <c r="C15" t="s">
        <v>214</v>
      </c>
      <c r="D15" s="2">
        <v>150</v>
      </c>
      <c r="F15" s="2">
        <v>538.70624413060796</v>
      </c>
      <c r="G15" s="2">
        <v>0</v>
      </c>
      <c r="H15" s="2">
        <v>100</v>
      </c>
      <c r="I15" s="2">
        <v>36</v>
      </c>
      <c r="J15" s="2">
        <v>120</v>
      </c>
      <c r="K15" s="2">
        <v>180</v>
      </c>
      <c r="L15" s="2">
        <v>240</v>
      </c>
      <c r="M15" s="2">
        <v>108</v>
      </c>
      <c r="N15" s="2">
        <v>2821.293755869392</v>
      </c>
      <c r="O15" s="2">
        <f t="shared" si="0"/>
        <v>30962.145151407749</v>
      </c>
    </row>
    <row r="16" spans="1:15" x14ac:dyDescent="0.25">
      <c r="A16" t="s">
        <v>13</v>
      </c>
      <c r="B16" t="s">
        <v>119</v>
      </c>
      <c r="C16" t="s">
        <v>214</v>
      </c>
      <c r="D16" s="2">
        <v>0</v>
      </c>
      <c r="F16" s="2">
        <v>28.859263078425442</v>
      </c>
      <c r="G16" s="2">
        <v>0</v>
      </c>
      <c r="H16" s="2">
        <v>20</v>
      </c>
      <c r="I16" s="2">
        <v>0</v>
      </c>
      <c r="J16" s="2">
        <v>60</v>
      </c>
      <c r="K16" s="2">
        <v>60</v>
      </c>
      <c r="L16" s="2">
        <v>0</v>
      </c>
      <c r="M16" s="2">
        <v>90</v>
      </c>
      <c r="N16" s="2">
        <v>151.14073692157456</v>
      </c>
      <c r="O16" s="2">
        <f t="shared" si="0"/>
        <v>5090.4088920397007</v>
      </c>
    </row>
    <row r="17" spans="1:15" x14ac:dyDescent="0.25">
      <c r="A17" t="s">
        <v>14</v>
      </c>
      <c r="B17" t="s">
        <v>120</v>
      </c>
      <c r="C17" t="s">
        <v>214</v>
      </c>
      <c r="D17" s="2">
        <v>24</v>
      </c>
      <c r="F17" s="2">
        <v>19.23950871895029</v>
      </c>
      <c r="G17" s="2">
        <v>0</v>
      </c>
      <c r="H17" s="2">
        <v>40</v>
      </c>
      <c r="I17" s="2">
        <v>18</v>
      </c>
      <c r="J17" s="2">
        <v>60</v>
      </c>
      <c r="K17" s="2">
        <v>0</v>
      </c>
      <c r="L17" s="2">
        <v>0</v>
      </c>
      <c r="M17" s="2">
        <v>36</v>
      </c>
      <c r="N17" s="2">
        <v>100.76049128104971</v>
      </c>
      <c r="O17" s="2">
        <f t="shared" si="0"/>
        <v>4144.5113946931342</v>
      </c>
    </row>
    <row r="18" spans="1:15" x14ac:dyDescent="0.25">
      <c r="A18" t="s">
        <v>15</v>
      </c>
      <c r="B18" t="s">
        <v>121</v>
      </c>
      <c r="C18" t="s">
        <v>214</v>
      </c>
      <c r="D18" s="2">
        <v>18</v>
      </c>
      <c r="F18" s="2">
        <v>9.6197543594751451</v>
      </c>
      <c r="G18" s="2">
        <v>0</v>
      </c>
      <c r="H18" s="2">
        <v>20</v>
      </c>
      <c r="I18" s="2">
        <v>6</v>
      </c>
      <c r="J18" s="2">
        <v>0</v>
      </c>
      <c r="K18" s="2">
        <v>60</v>
      </c>
      <c r="L18" s="2">
        <v>0</v>
      </c>
      <c r="M18" s="2">
        <v>48</v>
      </c>
      <c r="N18" s="2">
        <v>50.380245640524855</v>
      </c>
      <c r="O18" s="2">
        <f t="shared" si="0"/>
        <v>3576.7553973465674</v>
      </c>
    </row>
    <row r="19" spans="1:15" x14ac:dyDescent="0.25">
      <c r="A19" t="s">
        <v>16</v>
      </c>
      <c r="B19" t="s">
        <v>122</v>
      </c>
      <c r="C19" t="s">
        <v>214</v>
      </c>
      <c r="D19" s="2">
        <v>36</v>
      </c>
      <c r="F19" s="2">
        <v>9.6197543594751451</v>
      </c>
      <c r="G19" s="2">
        <v>0</v>
      </c>
      <c r="H19" s="2">
        <v>20</v>
      </c>
      <c r="I19" s="2">
        <v>12</v>
      </c>
      <c r="J19" s="2">
        <v>0</v>
      </c>
      <c r="K19" s="2">
        <v>90</v>
      </c>
      <c r="L19" s="2">
        <v>0</v>
      </c>
      <c r="M19" s="2">
        <v>36</v>
      </c>
      <c r="N19" s="2">
        <v>50.380245640524855</v>
      </c>
      <c r="O19" s="2">
        <f t="shared" si="0"/>
        <v>4253.6744973465675</v>
      </c>
    </row>
    <row r="20" spans="1:15" x14ac:dyDescent="0.25">
      <c r="A20" t="s">
        <v>17</v>
      </c>
      <c r="B20" t="s">
        <v>123</v>
      </c>
      <c r="C20" t="s">
        <v>214</v>
      </c>
      <c r="D20" s="2">
        <v>30</v>
      </c>
      <c r="F20" s="2">
        <v>28.859263078425442</v>
      </c>
      <c r="G20" s="2">
        <v>0</v>
      </c>
      <c r="H20" s="2">
        <v>40</v>
      </c>
      <c r="I20" s="2">
        <v>12</v>
      </c>
      <c r="J20" s="2">
        <v>120</v>
      </c>
      <c r="K20" s="2">
        <v>0</v>
      </c>
      <c r="L20" s="2">
        <v>0</v>
      </c>
      <c r="M20" s="2">
        <v>180</v>
      </c>
      <c r="N20" s="2">
        <v>151.14073692157456</v>
      </c>
      <c r="O20" s="2">
        <f t="shared" si="0"/>
        <v>9284.3073920397019</v>
      </c>
    </row>
    <row r="21" spans="1:15" x14ac:dyDescent="0.25">
      <c r="A21" t="s">
        <v>18</v>
      </c>
      <c r="B21" t="s">
        <v>124</v>
      </c>
      <c r="C21" t="s">
        <v>214</v>
      </c>
      <c r="D21" s="2">
        <v>60</v>
      </c>
      <c r="F21" s="2">
        <v>0</v>
      </c>
      <c r="G21" s="2">
        <v>0</v>
      </c>
      <c r="H21" s="2">
        <v>0</v>
      </c>
      <c r="I21" s="2">
        <v>30</v>
      </c>
      <c r="J21" s="2">
        <v>0</v>
      </c>
      <c r="K21" s="2">
        <v>0</v>
      </c>
      <c r="L21" s="2">
        <v>0</v>
      </c>
      <c r="M21" s="2">
        <v>48</v>
      </c>
      <c r="N21" s="2">
        <v>0</v>
      </c>
      <c r="O21" s="2">
        <f t="shared" si="0"/>
        <v>4327.9170000000004</v>
      </c>
    </row>
    <row r="22" spans="1:15" x14ac:dyDescent="0.25">
      <c r="A22" t="s">
        <v>19</v>
      </c>
      <c r="B22" t="s">
        <v>125</v>
      </c>
      <c r="C22" t="s">
        <v>213</v>
      </c>
      <c r="D22" s="2">
        <v>120</v>
      </c>
      <c r="F22" s="2">
        <v>96.197543594751437</v>
      </c>
      <c r="G22" s="2">
        <v>0</v>
      </c>
      <c r="H22" s="2">
        <v>0</v>
      </c>
      <c r="I22" s="2">
        <v>0</v>
      </c>
      <c r="J22" s="2">
        <v>360</v>
      </c>
      <c r="K22" s="2">
        <v>60</v>
      </c>
      <c r="L22" s="2">
        <v>0</v>
      </c>
      <c r="M22" s="2">
        <v>510</v>
      </c>
      <c r="N22" s="2">
        <v>503.80245640524856</v>
      </c>
      <c r="O22" s="2">
        <f t="shared" si="0"/>
        <v>25097.256973465672</v>
      </c>
    </row>
    <row r="23" spans="1:15" x14ac:dyDescent="0.25">
      <c r="A23" t="s">
        <v>20</v>
      </c>
      <c r="B23" t="s">
        <v>126</v>
      </c>
      <c r="C23" t="s">
        <v>213</v>
      </c>
      <c r="D23" s="2">
        <v>120</v>
      </c>
      <c r="F23" s="2">
        <v>48.098771797375719</v>
      </c>
      <c r="G23" s="2">
        <v>0</v>
      </c>
      <c r="H23" s="2">
        <v>0</v>
      </c>
      <c r="I23" s="2">
        <v>60</v>
      </c>
      <c r="J23" s="2">
        <v>300</v>
      </c>
      <c r="K23" s="2">
        <v>300</v>
      </c>
      <c r="L23" s="2">
        <v>300</v>
      </c>
      <c r="M23" s="2">
        <v>150</v>
      </c>
      <c r="N23" s="2">
        <v>251.90122820262428</v>
      </c>
      <c r="O23" s="2">
        <f t="shared" si="0"/>
        <v>18414.675486732835</v>
      </c>
    </row>
    <row r="24" spans="1:15" x14ac:dyDescent="0.25">
      <c r="A24" t="s">
        <v>21</v>
      </c>
      <c r="B24" t="s">
        <v>127</v>
      </c>
      <c r="C24" t="s">
        <v>213</v>
      </c>
      <c r="D24" s="2">
        <v>102</v>
      </c>
      <c r="F24" s="2">
        <v>67.338280516325995</v>
      </c>
      <c r="G24" s="2">
        <v>0</v>
      </c>
      <c r="H24" s="2">
        <v>80</v>
      </c>
      <c r="I24" s="2">
        <v>30</v>
      </c>
      <c r="J24" s="2">
        <v>300</v>
      </c>
      <c r="K24" s="2">
        <v>120</v>
      </c>
      <c r="L24" s="2">
        <v>60</v>
      </c>
      <c r="M24" s="2">
        <v>294</v>
      </c>
      <c r="N24" s="2">
        <v>352.66171948367401</v>
      </c>
      <c r="O24" s="2">
        <f t="shared" si="0"/>
        <v>20139.308981425969</v>
      </c>
    </row>
    <row r="25" spans="1:15" x14ac:dyDescent="0.25">
      <c r="A25" t="s">
        <v>22</v>
      </c>
      <c r="B25" t="s">
        <v>128</v>
      </c>
      <c r="C25" t="s">
        <v>213</v>
      </c>
      <c r="D25" s="2">
        <v>66</v>
      </c>
      <c r="F25" s="2">
        <v>0</v>
      </c>
      <c r="G25" s="2">
        <v>0</v>
      </c>
      <c r="H25" s="2">
        <v>100</v>
      </c>
      <c r="I25" s="2">
        <v>24</v>
      </c>
      <c r="J25" s="2">
        <v>60</v>
      </c>
      <c r="K25" s="2">
        <v>120</v>
      </c>
      <c r="L25" s="2">
        <v>180</v>
      </c>
      <c r="M25" s="2">
        <v>138</v>
      </c>
      <c r="N25" s="2">
        <v>0</v>
      </c>
      <c r="O25" s="2">
        <f t="shared" si="0"/>
        <v>11642.616700000002</v>
      </c>
    </row>
    <row r="26" spans="1:15" x14ac:dyDescent="0.25">
      <c r="A26" t="s">
        <v>23</v>
      </c>
      <c r="B26" t="s">
        <v>129</v>
      </c>
      <c r="C26" t="s">
        <v>213</v>
      </c>
      <c r="D26" s="2">
        <v>12</v>
      </c>
      <c r="F26" s="2">
        <v>19.23950871895029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12</v>
      </c>
      <c r="N26" s="2">
        <v>100.76049128104971</v>
      </c>
      <c r="O26" s="2">
        <f t="shared" si="0"/>
        <v>1294.351994693134</v>
      </c>
    </row>
    <row r="27" spans="1:15" x14ac:dyDescent="0.25">
      <c r="A27" t="s">
        <v>24</v>
      </c>
      <c r="B27" t="s">
        <v>130</v>
      </c>
      <c r="C27" t="s">
        <v>215</v>
      </c>
      <c r="D27" s="2">
        <v>30</v>
      </c>
      <c r="F27" s="2">
        <v>38.47901743790058</v>
      </c>
      <c r="G27" s="2">
        <v>0</v>
      </c>
      <c r="H27" s="2">
        <v>180</v>
      </c>
      <c r="I27" s="2">
        <v>24</v>
      </c>
      <c r="J27" s="2">
        <v>120</v>
      </c>
      <c r="K27" s="2">
        <v>90</v>
      </c>
      <c r="L27" s="2">
        <v>60</v>
      </c>
      <c r="M27" s="2">
        <v>240</v>
      </c>
      <c r="N27" s="2">
        <v>201.52098256209942</v>
      </c>
      <c r="O27" s="2">
        <f t="shared" si="0"/>
        <v>15866.943689386269</v>
      </c>
    </row>
    <row r="28" spans="1:15" x14ac:dyDescent="0.25">
      <c r="A28" t="s">
        <v>25</v>
      </c>
      <c r="B28" t="s">
        <v>131</v>
      </c>
      <c r="C28" t="s">
        <v>213</v>
      </c>
      <c r="D28" s="2">
        <v>0</v>
      </c>
      <c r="F28" s="2">
        <v>9.6197543594751451</v>
      </c>
      <c r="G28" s="2">
        <v>0</v>
      </c>
      <c r="H28" s="2">
        <v>0</v>
      </c>
      <c r="I28" s="2">
        <v>12</v>
      </c>
      <c r="J28" s="2">
        <v>60</v>
      </c>
      <c r="K28" s="2">
        <v>30</v>
      </c>
      <c r="L28" s="2">
        <v>0</v>
      </c>
      <c r="M28" s="2">
        <v>60</v>
      </c>
      <c r="N28" s="2">
        <v>50.380245640524855</v>
      </c>
      <c r="O28" s="2">
        <f t="shared" si="0"/>
        <v>3304.6362973465671</v>
      </c>
    </row>
    <row r="29" spans="1:15" x14ac:dyDescent="0.25">
      <c r="A29" t="s">
        <v>26</v>
      </c>
      <c r="B29" t="s">
        <v>132</v>
      </c>
      <c r="C29" t="s">
        <v>213</v>
      </c>
      <c r="D29" s="2">
        <v>30</v>
      </c>
      <c r="F29" s="2">
        <v>9.6197543594751451</v>
      </c>
      <c r="G29" s="2">
        <v>0</v>
      </c>
      <c r="H29" s="2">
        <v>20</v>
      </c>
      <c r="I29" s="2">
        <v>0</v>
      </c>
      <c r="J29" s="2">
        <v>0</v>
      </c>
      <c r="K29" s="2">
        <v>0</v>
      </c>
      <c r="L29" s="2">
        <v>0</v>
      </c>
      <c r="M29" s="2">
        <v>24</v>
      </c>
      <c r="N29" s="2">
        <v>50.380245640524855</v>
      </c>
      <c r="O29" s="2">
        <f t="shared" si="0"/>
        <v>2265.394797346567</v>
      </c>
    </row>
    <row r="30" spans="1:15" x14ac:dyDescent="0.25">
      <c r="A30" t="s">
        <v>27</v>
      </c>
      <c r="B30" t="s">
        <v>133</v>
      </c>
      <c r="C30" t="s">
        <v>216</v>
      </c>
      <c r="D30" s="2">
        <v>180</v>
      </c>
      <c r="F30" s="2">
        <v>57.718526156850885</v>
      </c>
      <c r="G30" s="2">
        <v>0</v>
      </c>
      <c r="H30" s="2">
        <v>120</v>
      </c>
      <c r="I30" s="2">
        <v>0</v>
      </c>
      <c r="J30" s="2">
        <v>180</v>
      </c>
      <c r="K30" s="2">
        <v>210</v>
      </c>
      <c r="L30" s="2">
        <v>180</v>
      </c>
      <c r="M30" s="2">
        <v>360</v>
      </c>
      <c r="N30" s="2">
        <v>302.28147384314912</v>
      </c>
      <c r="O30" s="2">
        <f t="shared" si="0"/>
        <v>24749.008784079404</v>
      </c>
    </row>
    <row r="31" spans="1:15" x14ac:dyDescent="0.25">
      <c r="A31" t="s">
        <v>28</v>
      </c>
      <c r="B31" t="s">
        <v>134</v>
      </c>
      <c r="C31" t="s">
        <v>216</v>
      </c>
      <c r="D31" s="2">
        <v>60</v>
      </c>
      <c r="F31" s="2">
        <v>76.958034875801161</v>
      </c>
      <c r="G31" s="2">
        <v>0</v>
      </c>
      <c r="H31" s="2">
        <v>0</v>
      </c>
      <c r="I31" s="2">
        <v>48</v>
      </c>
      <c r="J31" s="2">
        <v>60</v>
      </c>
      <c r="K31" s="2">
        <v>210</v>
      </c>
      <c r="L31" s="2">
        <v>60</v>
      </c>
      <c r="M31" s="2">
        <v>270</v>
      </c>
      <c r="N31" s="2">
        <v>403.04196512419884</v>
      </c>
      <c r="O31" s="2">
        <f t="shared" si="0"/>
        <v>17335.987378772537</v>
      </c>
    </row>
    <row r="32" spans="1:15" x14ac:dyDescent="0.25">
      <c r="A32" t="s">
        <v>29</v>
      </c>
      <c r="B32" t="s">
        <v>135</v>
      </c>
      <c r="C32" t="s">
        <v>216</v>
      </c>
      <c r="D32" s="2">
        <v>120</v>
      </c>
      <c r="F32" s="2">
        <v>48.098771797375719</v>
      </c>
      <c r="G32" s="2">
        <v>0</v>
      </c>
      <c r="H32" s="2">
        <v>0</v>
      </c>
      <c r="I32" s="2">
        <v>60</v>
      </c>
      <c r="J32" s="2">
        <v>0</v>
      </c>
      <c r="K32" s="2">
        <v>0</v>
      </c>
      <c r="L32" s="2">
        <v>60</v>
      </c>
      <c r="M32" s="2">
        <v>150</v>
      </c>
      <c r="N32" s="2">
        <v>251.90122820262428</v>
      </c>
      <c r="O32" s="2">
        <f t="shared" si="0"/>
        <v>12144.675486732835</v>
      </c>
    </row>
    <row r="33" spans="1:15" x14ac:dyDescent="0.25">
      <c r="A33" t="s">
        <v>30</v>
      </c>
      <c r="B33" t="s">
        <v>136</v>
      </c>
      <c r="C33" t="s">
        <v>216</v>
      </c>
      <c r="D33" s="2">
        <v>60</v>
      </c>
      <c r="F33" s="2">
        <v>28.859263078425442</v>
      </c>
      <c r="G33" s="2">
        <v>0</v>
      </c>
      <c r="H33" s="2">
        <v>40</v>
      </c>
      <c r="I33" s="2">
        <v>0</v>
      </c>
      <c r="J33" s="2">
        <v>180</v>
      </c>
      <c r="K33" s="2">
        <v>0</v>
      </c>
      <c r="L33" s="2">
        <v>0</v>
      </c>
      <c r="M33" s="2">
        <v>78</v>
      </c>
      <c r="N33" s="2">
        <v>151.14073692157456</v>
      </c>
      <c r="O33" s="2">
        <f t="shared" si="0"/>
        <v>6762.9258920397015</v>
      </c>
    </row>
    <row r="34" spans="1:15" x14ac:dyDescent="0.25">
      <c r="A34" t="s">
        <v>31</v>
      </c>
      <c r="B34" t="s">
        <v>137</v>
      </c>
      <c r="C34" t="s">
        <v>216</v>
      </c>
      <c r="D34" s="2">
        <v>0</v>
      </c>
      <c r="F34" s="2">
        <v>0</v>
      </c>
      <c r="G34" s="2">
        <v>0</v>
      </c>
      <c r="H34" s="2">
        <v>0</v>
      </c>
      <c r="I34" s="2">
        <v>18</v>
      </c>
      <c r="J34" s="2">
        <v>0</v>
      </c>
      <c r="K34" s="2">
        <v>0</v>
      </c>
      <c r="L34" s="2">
        <v>0</v>
      </c>
      <c r="M34" s="2">
        <v>120</v>
      </c>
      <c r="N34" s="2">
        <v>0</v>
      </c>
      <c r="O34" s="2">
        <f t="shared" si="0"/>
        <v>4488</v>
      </c>
    </row>
    <row r="35" spans="1:15" x14ac:dyDescent="0.25">
      <c r="A35" t="s">
        <v>32</v>
      </c>
      <c r="B35" t="s">
        <v>138</v>
      </c>
      <c r="C35" t="s">
        <v>217</v>
      </c>
      <c r="D35" s="2">
        <v>60</v>
      </c>
      <c r="F35" s="2">
        <v>28.859263078425442</v>
      </c>
      <c r="G35" s="2">
        <v>0</v>
      </c>
      <c r="H35" s="2">
        <v>0</v>
      </c>
      <c r="I35" s="2">
        <v>0</v>
      </c>
      <c r="J35" s="2">
        <v>0</v>
      </c>
      <c r="K35" s="2">
        <v>90</v>
      </c>
      <c r="L35" s="2">
        <v>0</v>
      </c>
      <c r="M35" s="2">
        <v>60</v>
      </c>
      <c r="N35" s="2">
        <v>151.14073692157456</v>
      </c>
      <c r="O35" s="2">
        <f t="shared" si="0"/>
        <v>5442.7058920397012</v>
      </c>
    </row>
    <row r="36" spans="1:15" x14ac:dyDescent="0.25">
      <c r="A36" t="s">
        <v>33</v>
      </c>
      <c r="B36" t="s">
        <v>139</v>
      </c>
      <c r="C36" t="s">
        <v>216</v>
      </c>
      <c r="D36" s="2">
        <v>90</v>
      </c>
      <c r="F36" s="2">
        <v>9.6197543594751451</v>
      </c>
      <c r="G36" s="2">
        <v>0</v>
      </c>
      <c r="H36" s="2">
        <v>0</v>
      </c>
      <c r="I36" s="2">
        <v>30</v>
      </c>
      <c r="J36" s="2">
        <v>0</v>
      </c>
      <c r="K36" s="2">
        <v>120</v>
      </c>
      <c r="L36" s="2">
        <v>0</v>
      </c>
      <c r="M36" s="2">
        <v>144</v>
      </c>
      <c r="N36" s="2">
        <v>50.380245640524855</v>
      </c>
      <c r="O36" s="2">
        <f t="shared" si="0"/>
        <v>9828.1917973465679</v>
      </c>
    </row>
    <row r="37" spans="1:15" x14ac:dyDescent="0.25">
      <c r="A37" t="s">
        <v>34</v>
      </c>
      <c r="B37" t="s">
        <v>140</v>
      </c>
      <c r="C37" t="s">
        <v>216</v>
      </c>
      <c r="D37" s="2">
        <v>30</v>
      </c>
      <c r="F37" s="2">
        <v>19.23950871895029</v>
      </c>
      <c r="G37" s="2">
        <v>0</v>
      </c>
      <c r="H37" s="2">
        <v>80</v>
      </c>
      <c r="I37" s="2">
        <v>18</v>
      </c>
      <c r="J37" s="2">
        <v>0</v>
      </c>
      <c r="K37" s="2">
        <v>30</v>
      </c>
      <c r="L37" s="2">
        <v>60</v>
      </c>
      <c r="M37" s="2">
        <v>120</v>
      </c>
      <c r="N37" s="2">
        <v>100.76049128104971</v>
      </c>
      <c r="O37" s="2">
        <f t="shared" si="0"/>
        <v>8060.8710946931342</v>
      </c>
    </row>
    <row r="38" spans="1:15" x14ac:dyDescent="0.25">
      <c r="A38" t="s">
        <v>35</v>
      </c>
      <c r="B38" t="s">
        <v>141</v>
      </c>
      <c r="C38" t="s">
        <v>217</v>
      </c>
      <c r="D38" s="2">
        <v>150</v>
      </c>
      <c r="F38" s="2">
        <v>96.197543594751437</v>
      </c>
      <c r="G38" s="2">
        <v>0</v>
      </c>
      <c r="H38" s="2">
        <v>220</v>
      </c>
      <c r="I38" s="2">
        <v>30</v>
      </c>
      <c r="J38" s="2">
        <v>120</v>
      </c>
      <c r="K38" s="2">
        <v>150</v>
      </c>
      <c r="L38" s="2">
        <v>0</v>
      </c>
      <c r="M38" s="2">
        <v>600</v>
      </c>
      <c r="N38" s="2">
        <v>503.80245640524856</v>
      </c>
      <c r="O38" s="2">
        <f t="shared" si="0"/>
        <v>33704.355473465672</v>
      </c>
    </row>
    <row r="39" spans="1:15" x14ac:dyDescent="0.25">
      <c r="A39" t="s">
        <v>36</v>
      </c>
      <c r="B39" t="s">
        <v>142</v>
      </c>
      <c r="C39" t="s">
        <v>216</v>
      </c>
      <c r="D39" s="2">
        <v>90</v>
      </c>
      <c r="F39" s="2">
        <v>28.859263078425442</v>
      </c>
      <c r="G39" s="2">
        <v>0</v>
      </c>
      <c r="H39" s="2">
        <v>0</v>
      </c>
      <c r="I39" s="2">
        <v>18</v>
      </c>
      <c r="J39" s="2">
        <v>0</v>
      </c>
      <c r="K39" s="2">
        <v>0</v>
      </c>
      <c r="L39" s="2">
        <v>60</v>
      </c>
      <c r="M39" s="2">
        <v>114</v>
      </c>
      <c r="N39" s="2">
        <v>151.14073692157456</v>
      </c>
      <c r="O39" s="2">
        <f t="shared" si="0"/>
        <v>8012.5643920397015</v>
      </c>
    </row>
    <row r="40" spans="1:15" x14ac:dyDescent="0.25">
      <c r="A40" t="s">
        <v>37</v>
      </c>
      <c r="B40" t="s">
        <v>143</v>
      </c>
      <c r="C40" t="s">
        <v>217</v>
      </c>
      <c r="D40" s="2">
        <v>60</v>
      </c>
      <c r="F40" s="2">
        <v>48.098771797375719</v>
      </c>
      <c r="G40" s="2">
        <v>0</v>
      </c>
      <c r="H40" s="2">
        <v>100</v>
      </c>
      <c r="I40" s="2">
        <v>30</v>
      </c>
      <c r="J40" s="2">
        <v>180</v>
      </c>
      <c r="K40" s="2">
        <v>30</v>
      </c>
      <c r="L40" s="2">
        <v>300</v>
      </c>
      <c r="M40" s="2">
        <v>78</v>
      </c>
      <c r="N40" s="2">
        <v>251.90122820262428</v>
      </c>
      <c r="O40" s="2">
        <f t="shared" si="0"/>
        <v>11563.798486732834</v>
      </c>
    </row>
    <row r="41" spans="1:15" x14ac:dyDescent="0.25">
      <c r="A41" t="s">
        <v>38</v>
      </c>
      <c r="B41" t="s">
        <v>144</v>
      </c>
      <c r="C41" t="s">
        <v>217</v>
      </c>
      <c r="D41" s="2">
        <v>0</v>
      </c>
      <c r="F41" s="2">
        <v>48.098771797375719</v>
      </c>
      <c r="G41" s="2">
        <v>0</v>
      </c>
      <c r="H41" s="2">
        <v>200</v>
      </c>
      <c r="I41" s="2">
        <v>0</v>
      </c>
      <c r="J41" s="2">
        <v>0</v>
      </c>
      <c r="K41" s="2">
        <v>0</v>
      </c>
      <c r="L41" s="2">
        <v>0</v>
      </c>
      <c r="M41" s="2">
        <v>300</v>
      </c>
      <c r="N41" s="2">
        <v>251.90122820262428</v>
      </c>
      <c r="O41" s="2">
        <f t="shared" si="0"/>
        <v>14719.181486732836</v>
      </c>
    </row>
    <row r="42" spans="1:15" x14ac:dyDescent="0.25">
      <c r="A42" t="s">
        <v>39</v>
      </c>
      <c r="B42" t="s">
        <v>145</v>
      </c>
      <c r="C42" t="s">
        <v>217</v>
      </c>
      <c r="D42" s="2">
        <v>30</v>
      </c>
      <c r="F42" s="2">
        <v>19.23950871895029</v>
      </c>
      <c r="G42" s="2">
        <v>0</v>
      </c>
      <c r="H42" s="2">
        <v>60</v>
      </c>
      <c r="I42" s="2">
        <v>0</v>
      </c>
      <c r="J42" s="2">
        <v>0</v>
      </c>
      <c r="K42" s="2">
        <v>30</v>
      </c>
      <c r="L42" s="2">
        <v>60</v>
      </c>
      <c r="M42" s="2">
        <v>108</v>
      </c>
      <c r="N42" s="2">
        <v>100.76049128104971</v>
      </c>
      <c r="O42" s="2">
        <f t="shared" si="0"/>
        <v>6632.1910946931339</v>
      </c>
    </row>
    <row r="43" spans="1:15" x14ac:dyDescent="0.25">
      <c r="A43" t="s">
        <v>40</v>
      </c>
      <c r="B43" t="s">
        <v>146</v>
      </c>
      <c r="C43" t="s">
        <v>215</v>
      </c>
      <c r="D43" s="2">
        <v>120</v>
      </c>
      <c r="F43" s="2">
        <v>0</v>
      </c>
      <c r="G43" s="2">
        <v>0</v>
      </c>
      <c r="H43" s="2">
        <v>100</v>
      </c>
      <c r="I43" s="2">
        <v>18</v>
      </c>
      <c r="J43" s="2">
        <v>0</v>
      </c>
      <c r="K43" s="2">
        <v>90</v>
      </c>
      <c r="L43" s="2">
        <v>0</v>
      </c>
      <c r="M43" s="2">
        <v>180</v>
      </c>
      <c r="N43" s="2">
        <v>0</v>
      </c>
      <c r="O43" s="2">
        <f t="shared" si="0"/>
        <v>12615.394</v>
      </c>
    </row>
    <row r="44" spans="1:15" x14ac:dyDescent="0.25">
      <c r="A44" t="s">
        <v>41</v>
      </c>
      <c r="B44" t="s">
        <v>147</v>
      </c>
      <c r="C44" t="s">
        <v>215</v>
      </c>
      <c r="D44" s="2">
        <v>180</v>
      </c>
      <c r="F44" s="2">
        <v>192.39508718950287</v>
      </c>
      <c r="G44" s="2">
        <v>0</v>
      </c>
      <c r="H44" s="2">
        <v>400</v>
      </c>
      <c r="I44" s="2">
        <v>120</v>
      </c>
      <c r="J44" s="2">
        <v>0</v>
      </c>
      <c r="K44" s="2">
        <v>300</v>
      </c>
      <c r="L44" s="2">
        <v>0</v>
      </c>
      <c r="M44" s="2">
        <v>480</v>
      </c>
      <c r="N44" s="2">
        <v>1007.6049128104971</v>
      </c>
      <c r="O44" s="2">
        <f t="shared" si="0"/>
        <v>41335.916946931335</v>
      </c>
    </row>
    <row r="45" spans="1:15" x14ac:dyDescent="0.25">
      <c r="A45" t="s">
        <v>42</v>
      </c>
      <c r="B45" t="s">
        <v>148</v>
      </c>
      <c r="C45" t="s">
        <v>215</v>
      </c>
      <c r="D45" s="2">
        <v>84</v>
      </c>
      <c r="F45" s="2">
        <v>28.859263078425442</v>
      </c>
      <c r="G45" s="2">
        <v>0</v>
      </c>
      <c r="H45" s="2">
        <v>100</v>
      </c>
      <c r="I45" s="2">
        <v>30</v>
      </c>
      <c r="J45" s="2">
        <v>60</v>
      </c>
      <c r="K45" s="2">
        <v>90</v>
      </c>
      <c r="L45" s="2">
        <v>120</v>
      </c>
      <c r="M45" s="2">
        <v>228</v>
      </c>
      <c r="N45" s="2">
        <v>151.14073692157456</v>
      </c>
      <c r="O45" s="2">
        <f t="shared" si="0"/>
        <v>15437.424692039702</v>
      </c>
    </row>
    <row r="46" spans="1:15" x14ac:dyDescent="0.25">
      <c r="A46" t="s">
        <v>43</v>
      </c>
      <c r="B46" t="s">
        <v>149</v>
      </c>
      <c r="C46" t="s">
        <v>215</v>
      </c>
      <c r="D46" s="2">
        <v>18</v>
      </c>
      <c r="F46" s="2">
        <v>0</v>
      </c>
      <c r="G46" s="2">
        <v>0</v>
      </c>
      <c r="H46" s="2">
        <v>0</v>
      </c>
      <c r="I46" s="2">
        <v>12</v>
      </c>
      <c r="J46" s="2">
        <v>0</v>
      </c>
      <c r="K46" s="2">
        <v>0</v>
      </c>
      <c r="L46" s="2">
        <v>0</v>
      </c>
      <c r="M46" s="2">
        <v>54</v>
      </c>
      <c r="N46" s="2">
        <v>0</v>
      </c>
      <c r="O46" s="2">
        <f t="shared" si="0"/>
        <v>2669.4591</v>
      </c>
    </row>
    <row r="47" spans="1:15" x14ac:dyDescent="0.25">
      <c r="A47" t="s">
        <v>44</v>
      </c>
      <c r="B47" t="s">
        <v>150</v>
      </c>
      <c r="C47" t="s">
        <v>215</v>
      </c>
      <c r="D47" s="2">
        <v>72</v>
      </c>
      <c r="F47" s="2">
        <v>48.098771797375719</v>
      </c>
      <c r="G47" s="2">
        <v>0</v>
      </c>
      <c r="H47" s="2">
        <v>60</v>
      </c>
      <c r="I47" s="2">
        <v>36</v>
      </c>
      <c r="J47" s="2">
        <v>240</v>
      </c>
      <c r="K47" s="2">
        <v>60</v>
      </c>
      <c r="L47" s="2">
        <v>120</v>
      </c>
      <c r="M47" s="2">
        <v>102</v>
      </c>
      <c r="N47" s="2">
        <v>251.90122820262428</v>
      </c>
      <c r="O47" s="2">
        <f t="shared" si="0"/>
        <v>11809.157886732835</v>
      </c>
    </row>
    <row r="48" spans="1:15" x14ac:dyDescent="0.25">
      <c r="A48" t="s">
        <v>45</v>
      </c>
      <c r="B48" t="s">
        <v>151</v>
      </c>
      <c r="C48" t="s">
        <v>215</v>
      </c>
      <c r="D48" s="2">
        <v>0</v>
      </c>
      <c r="F48" s="2">
        <v>19.23950871895029</v>
      </c>
      <c r="G48" s="2">
        <v>0</v>
      </c>
      <c r="H48" s="2">
        <v>0</v>
      </c>
      <c r="I48" s="2">
        <v>0</v>
      </c>
      <c r="J48" s="2">
        <v>120</v>
      </c>
      <c r="K48" s="2">
        <v>30</v>
      </c>
      <c r="L48" s="2">
        <v>0</v>
      </c>
      <c r="M48" s="2">
        <v>0</v>
      </c>
      <c r="N48" s="2">
        <v>100.76049128104971</v>
      </c>
      <c r="O48" s="2">
        <f t="shared" si="0"/>
        <v>1566.872594693134</v>
      </c>
    </row>
    <row r="49" spans="1:15" x14ac:dyDescent="0.25">
      <c r="A49" t="s">
        <v>46</v>
      </c>
      <c r="B49" t="s">
        <v>152</v>
      </c>
      <c r="C49" t="s">
        <v>215</v>
      </c>
      <c r="D49" s="2">
        <v>90</v>
      </c>
      <c r="F49" s="2">
        <v>38.47901743790058</v>
      </c>
      <c r="G49" s="2">
        <v>0</v>
      </c>
      <c r="H49" s="2">
        <v>100</v>
      </c>
      <c r="I49" s="2">
        <v>0</v>
      </c>
      <c r="J49" s="2">
        <v>0</v>
      </c>
      <c r="K49" s="2">
        <v>90</v>
      </c>
      <c r="L49" s="2">
        <v>120</v>
      </c>
      <c r="M49" s="2">
        <v>96</v>
      </c>
      <c r="N49" s="2">
        <v>201.52098256209942</v>
      </c>
      <c r="O49" s="2">
        <f t="shared" si="0"/>
        <v>10245.58068938627</v>
      </c>
    </row>
    <row r="50" spans="1:15" x14ac:dyDescent="0.25">
      <c r="A50" t="s">
        <v>47</v>
      </c>
      <c r="B50" t="s">
        <v>153</v>
      </c>
      <c r="C50" t="s">
        <v>214</v>
      </c>
      <c r="D50" s="2">
        <v>30</v>
      </c>
      <c r="F50" s="2">
        <v>48.098771797375719</v>
      </c>
      <c r="G50" s="2">
        <v>0</v>
      </c>
      <c r="H50" s="2">
        <v>40</v>
      </c>
      <c r="I50" s="2">
        <v>0</v>
      </c>
      <c r="J50" s="2">
        <v>0</v>
      </c>
      <c r="K50" s="2">
        <v>0</v>
      </c>
      <c r="L50" s="2">
        <v>0</v>
      </c>
      <c r="M50" s="2">
        <v>30</v>
      </c>
      <c r="N50" s="2">
        <v>251.90122820262428</v>
      </c>
      <c r="O50" s="2">
        <f t="shared" si="0"/>
        <v>3983.8799867328353</v>
      </c>
    </row>
    <row r="51" spans="1:15" x14ac:dyDescent="0.25">
      <c r="A51" t="s">
        <v>48</v>
      </c>
      <c r="B51" t="s">
        <v>154</v>
      </c>
      <c r="C51" t="s">
        <v>212</v>
      </c>
      <c r="D51" s="2">
        <v>30</v>
      </c>
      <c r="F51" s="2">
        <v>76.958034875801161</v>
      </c>
      <c r="G51" s="2">
        <v>0</v>
      </c>
      <c r="H51" s="2">
        <v>40</v>
      </c>
      <c r="I51" s="2">
        <v>30</v>
      </c>
      <c r="J51" s="2">
        <v>180</v>
      </c>
      <c r="K51" s="2">
        <v>60</v>
      </c>
      <c r="L51" s="2">
        <v>240</v>
      </c>
      <c r="M51" s="2">
        <v>108</v>
      </c>
      <c r="N51" s="2">
        <v>403.04196512419884</v>
      </c>
      <c r="O51" s="2">
        <f t="shared" si="0"/>
        <v>11420.808878772536</v>
      </c>
    </row>
    <row r="52" spans="1:15" x14ac:dyDescent="0.25">
      <c r="A52" t="s">
        <v>49</v>
      </c>
      <c r="B52" t="s">
        <v>155</v>
      </c>
      <c r="C52" t="s">
        <v>212</v>
      </c>
      <c r="D52" s="2">
        <v>108</v>
      </c>
      <c r="F52" s="2">
        <v>48.098771797375719</v>
      </c>
      <c r="G52" s="2">
        <v>0</v>
      </c>
      <c r="H52" s="2">
        <v>80</v>
      </c>
      <c r="I52" s="2">
        <v>30</v>
      </c>
      <c r="J52" s="2">
        <v>0</v>
      </c>
      <c r="K52" s="2">
        <v>90</v>
      </c>
      <c r="L52" s="2">
        <v>60</v>
      </c>
      <c r="M52" s="2">
        <v>180</v>
      </c>
      <c r="N52" s="2">
        <v>251.90122820262428</v>
      </c>
      <c r="O52" s="2">
        <f t="shared" si="0"/>
        <v>14126.376086732835</v>
      </c>
    </row>
    <row r="53" spans="1:15" x14ac:dyDescent="0.25">
      <c r="A53" t="s">
        <v>50</v>
      </c>
      <c r="B53" t="s">
        <v>156</v>
      </c>
      <c r="C53" t="s">
        <v>212</v>
      </c>
      <c r="D53" s="2">
        <v>0</v>
      </c>
      <c r="F53" s="2">
        <v>9.6197543594751451</v>
      </c>
      <c r="G53" s="2">
        <v>0</v>
      </c>
      <c r="H53" s="2">
        <v>20</v>
      </c>
      <c r="I53" s="2">
        <v>0</v>
      </c>
      <c r="J53" s="2">
        <v>0</v>
      </c>
      <c r="K53" s="2">
        <v>30</v>
      </c>
      <c r="L53" s="2">
        <v>0</v>
      </c>
      <c r="M53" s="2">
        <v>0</v>
      </c>
      <c r="N53" s="2">
        <v>50.380245640524855</v>
      </c>
      <c r="O53" s="2">
        <f t="shared" si="0"/>
        <v>992.43629734656702</v>
      </c>
    </row>
    <row r="54" spans="1:15" x14ac:dyDescent="0.25">
      <c r="A54" t="s">
        <v>51</v>
      </c>
      <c r="B54" t="s">
        <v>157</v>
      </c>
      <c r="C54" t="s">
        <v>212</v>
      </c>
      <c r="D54" s="2">
        <v>18</v>
      </c>
      <c r="F54" s="2">
        <v>48.098771797375719</v>
      </c>
      <c r="G54" s="2">
        <v>0</v>
      </c>
      <c r="H54" s="2">
        <v>60</v>
      </c>
      <c r="I54" s="2">
        <v>30</v>
      </c>
      <c r="J54" s="2">
        <v>60</v>
      </c>
      <c r="K54" s="2">
        <v>90</v>
      </c>
      <c r="L54" s="2">
        <v>0</v>
      </c>
      <c r="M54" s="2">
        <v>60</v>
      </c>
      <c r="N54" s="2">
        <v>251.90122820262428</v>
      </c>
      <c r="O54" s="2">
        <f t="shared" si="0"/>
        <v>7417.5805867328354</v>
      </c>
    </row>
    <row r="55" spans="1:15" x14ac:dyDescent="0.25">
      <c r="A55" t="s">
        <v>52</v>
      </c>
      <c r="B55" t="s">
        <v>158</v>
      </c>
      <c r="C55" t="s">
        <v>212</v>
      </c>
      <c r="D55" s="2">
        <v>150</v>
      </c>
      <c r="F55" s="2">
        <v>153.91606975160232</v>
      </c>
      <c r="G55" s="2">
        <v>0</v>
      </c>
      <c r="H55" s="2">
        <v>100</v>
      </c>
      <c r="I55" s="2">
        <v>30</v>
      </c>
      <c r="J55" s="2">
        <v>180</v>
      </c>
      <c r="K55" s="2">
        <v>90</v>
      </c>
      <c r="L55" s="2">
        <v>360</v>
      </c>
      <c r="M55" s="2">
        <v>180</v>
      </c>
      <c r="N55" s="2">
        <v>806.08393024839768</v>
      </c>
      <c r="O55" s="2">
        <f t="shared" si="0"/>
        <v>21489.173257545073</v>
      </c>
    </row>
    <row r="56" spans="1:15" x14ac:dyDescent="0.25">
      <c r="A56" t="s">
        <v>53</v>
      </c>
      <c r="B56" t="s">
        <v>159</v>
      </c>
      <c r="C56" t="s">
        <v>212</v>
      </c>
      <c r="D56" s="2">
        <v>78</v>
      </c>
      <c r="F56" s="2">
        <v>38.47901743790058</v>
      </c>
      <c r="G56" s="2">
        <v>0</v>
      </c>
      <c r="H56" s="2">
        <v>0</v>
      </c>
      <c r="I56" s="2">
        <v>48</v>
      </c>
      <c r="J56" s="2">
        <v>0</v>
      </c>
      <c r="K56" s="2">
        <v>0</v>
      </c>
      <c r="L56" s="2">
        <v>0</v>
      </c>
      <c r="M56" s="2">
        <v>198</v>
      </c>
      <c r="N56" s="2">
        <v>201.52098256209942</v>
      </c>
      <c r="O56" s="2">
        <f t="shared" si="0"/>
        <v>11427.36128938627</v>
      </c>
    </row>
    <row r="57" spans="1:15" x14ac:dyDescent="0.25">
      <c r="A57" t="s">
        <v>54</v>
      </c>
      <c r="B57" t="s">
        <v>160</v>
      </c>
      <c r="C57" t="s">
        <v>212</v>
      </c>
      <c r="D57" s="2">
        <v>48</v>
      </c>
      <c r="F57" s="2">
        <v>28.859263078425442</v>
      </c>
      <c r="G57" s="2">
        <v>0</v>
      </c>
      <c r="H57" s="2">
        <v>80</v>
      </c>
      <c r="I57" s="2">
        <v>42</v>
      </c>
      <c r="J57" s="2">
        <v>60</v>
      </c>
      <c r="K57" s="2">
        <v>120</v>
      </c>
      <c r="L57" s="2">
        <v>60</v>
      </c>
      <c r="M57" s="2">
        <v>210</v>
      </c>
      <c r="N57" s="2">
        <v>151.14073692157456</v>
      </c>
      <c r="O57" s="2">
        <f t="shared" si="0"/>
        <v>13932.006492039702</v>
      </c>
    </row>
    <row r="58" spans="1:15" x14ac:dyDescent="0.25">
      <c r="A58" t="s">
        <v>55</v>
      </c>
      <c r="B58" t="s">
        <v>161</v>
      </c>
      <c r="C58" t="s">
        <v>212</v>
      </c>
      <c r="D58" s="2">
        <v>60</v>
      </c>
      <c r="F58" s="2">
        <v>0</v>
      </c>
      <c r="G58" s="2">
        <v>0</v>
      </c>
      <c r="H58" s="2">
        <v>200</v>
      </c>
      <c r="I58" s="2">
        <v>60</v>
      </c>
      <c r="J58" s="2">
        <v>0</v>
      </c>
      <c r="K58" s="2">
        <v>0</v>
      </c>
      <c r="L58" s="2">
        <v>600</v>
      </c>
      <c r="M58" s="2">
        <v>60</v>
      </c>
      <c r="N58" s="2">
        <v>0</v>
      </c>
      <c r="O58" s="2">
        <f t="shared" si="0"/>
        <v>12871.397000000001</v>
      </c>
    </row>
    <row r="59" spans="1:15" x14ac:dyDescent="0.25">
      <c r="A59" t="s">
        <v>56</v>
      </c>
      <c r="B59" t="s">
        <v>162</v>
      </c>
      <c r="C59" t="s">
        <v>212</v>
      </c>
      <c r="D59" s="2">
        <v>60</v>
      </c>
      <c r="F59" s="2">
        <v>57.718526156850885</v>
      </c>
      <c r="G59" s="2">
        <v>0</v>
      </c>
      <c r="H59" s="2">
        <v>160</v>
      </c>
      <c r="I59" s="2">
        <v>30</v>
      </c>
      <c r="J59" s="2">
        <v>120</v>
      </c>
      <c r="K59" s="2">
        <v>150</v>
      </c>
      <c r="L59" s="2">
        <v>0</v>
      </c>
      <c r="M59" s="2">
        <v>90</v>
      </c>
      <c r="N59" s="2">
        <v>302.28147384314912</v>
      </c>
      <c r="O59" s="2">
        <f t="shared" si="0"/>
        <v>12695.714784079402</v>
      </c>
    </row>
    <row r="60" spans="1:15" x14ac:dyDescent="0.25">
      <c r="A60" t="s">
        <v>57</v>
      </c>
      <c r="B60" t="s">
        <v>163</v>
      </c>
      <c r="C60" t="s">
        <v>212</v>
      </c>
      <c r="D60" s="2">
        <v>12</v>
      </c>
      <c r="F60" s="2">
        <v>19.23950871895029</v>
      </c>
      <c r="G60" s="2">
        <v>0</v>
      </c>
      <c r="H60" s="2">
        <v>0</v>
      </c>
      <c r="I60" s="2">
        <v>0</v>
      </c>
      <c r="J60" s="2">
        <v>60</v>
      </c>
      <c r="K60" s="2">
        <v>0</v>
      </c>
      <c r="L60" s="2">
        <v>0</v>
      </c>
      <c r="M60" s="2">
        <v>12</v>
      </c>
      <c r="N60" s="2">
        <v>100.76049128104971</v>
      </c>
      <c r="O60" s="2">
        <f t="shared" si="0"/>
        <v>1624.351994693134</v>
      </c>
    </row>
    <row r="61" spans="1:15" x14ac:dyDescent="0.25">
      <c r="A61" t="s">
        <v>58</v>
      </c>
      <c r="B61" t="s">
        <v>164</v>
      </c>
      <c r="C61" t="s">
        <v>212</v>
      </c>
      <c r="D61" s="2">
        <v>54</v>
      </c>
      <c r="F61" s="2">
        <v>9.6197543594751451</v>
      </c>
      <c r="G61" s="2">
        <v>0</v>
      </c>
      <c r="H61" s="2">
        <v>40</v>
      </c>
      <c r="I61" s="2">
        <v>0</v>
      </c>
      <c r="J61" s="2">
        <v>60</v>
      </c>
      <c r="K61" s="2">
        <v>30</v>
      </c>
      <c r="L61" s="2">
        <v>120</v>
      </c>
      <c r="M61" s="2">
        <v>36</v>
      </c>
      <c r="N61" s="2">
        <v>50.380245640524855</v>
      </c>
      <c r="O61" s="2">
        <f t="shared" si="0"/>
        <v>5012.8735973465673</v>
      </c>
    </row>
    <row r="62" spans="1:15" x14ac:dyDescent="0.25">
      <c r="A62" t="s">
        <v>59</v>
      </c>
      <c r="B62" t="s">
        <v>165</v>
      </c>
      <c r="C62" t="s">
        <v>212</v>
      </c>
      <c r="D62" s="2">
        <v>30</v>
      </c>
      <c r="F62" s="2">
        <v>96.197543594751437</v>
      </c>
      <c r="G62" s="2">
        <v>0</v>
      </c>
      <c r="H62" s="2">
        <v>60</v>
      </c>
      <c r="I62" s="2">
        <v>0</v>
      </c>
      <c r="J62" s="2">
        <v>180</v>
      </c>
      <c r="K62" s="2">
        <v>120</v>
      </c>
      <c r="L62" s="2">
        <v>0</v>
      </c>
      <c r="M62" s="2">
        <v>120</v>
      </c>
      <c r="N62" s="2">
        <v>503.80245640524856</v>
      </c>
      <c r="O62" s="2">
        <f t="shared" si="0"/>
        <v>10971.16147346567</v>
      </c>
    </row>
    <row r="63" spans="1:15" x14ac:dyDescent="0.25">
      <c r="A63" t="s">
        <v>60</v>
      </c>
      <c r="B63" t="s">
        <v>166</v>
      </c>
      <c r="C63" t="s">
        <v>212</v>
      </c>
      <c r="D63" s="2">
        <v>24</v>
      </c>
      <c r="F63" s="2">
        <v>9.6197543594751451</v>
      </c>
      <c r="G63" s="2">
        <v>0</v>
      </c>
      <c r="H63" s="2">
        <v>20</v>
      </c>
      <c r="I63" s="2">
        <v>12</v>
      </c>
      <c r="J63" s="2">
        <v>60</v>
      </c>
      <c r="K63" s="2">
        <v>0</v>
      </c>
      <c r="L63" s="2">
        <v>0</v>
      </c>
      <c r="M63" s="2">
        <v>18</v>
      </c>
      <c r="N63" s="2">
        <v>50.380245640524855</v>
      </c>
      <c r="O63" s="2">
        <f t="shared" si="0"/>
        <v>2685.4550973465671</v>
      </c>
    </row>
    <row r="64" spans="1:15" x14ac:dyDescent="0.25">
      <c r="A64" t="s">
        <v>61</v>
      </c>
      <c r="B64" t="s">
        <v>167</v>
      </c>
      <c r="C64" t="s">
        <v>212</v>
      </c>
      <c r="D64" s="2">
        <v>30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60</v>
      </c>
      <c r="M64" s="2">
        <v>30</v>
      </c>
      <c r="N64" s="2">
        <v>0</v>
      </c>
      <c r="O64" s="2">
        <f t="shared" si="0"/>
        <v>2123.6985000000004</v>
      </c>
    </row>
    <row r="65" spans="1:15" x14ac:dyDescent="0.25">
      <c r="A65" t="s">
        <v>62</v>
      </c>
      <c r="B65" t="s">
        <v>168</v>
      </c>
      <c r="C65" t="s">
        <v>218</v>
      </c>
      <c r="D65" s="2">
        <v>84</v>
      </c>
      <c r="F65" s="2">
        <v>67.338280516325995</v>
      </c>
      <c r="G65" s="2">
        <v>0</v>
      </c>
      <c r="H65" s="2">
        <v>140</v>
      </c>
      <c r="I65" s="2">
        <v>54</v>
      </c>
      <c r="J65" s="2">
        <v>0</v>
      </c>
      <c r="K65" s="2">
        <v>150</v>
      </c>
      <c r="L65" s="2">
        <v>60</v>
      </c>
      <c r="M65" s="2">
        <v>168</v>
      </c>
      <c r="N65" s="2">
        <v>352.66171948367401</v>
      </c>
      <c r="O65" s="2">
        <f t="shared" si="0"/>
        <v>16329.36988142597</v>
      </c>
    </row>
    <row r="66" spans="1:15" x14ac:dyDescent="0.25">
      <c r="A66" t="s">
        <v>63</v>
      </c>
      <c r="B66" t="s">
        <v>169</v>
      </c>
      <c r="C66" t="s">
        <v>218</v>
      </c>
      <c r="D66" s="2">
        <v>90</v>
      </c>
      <c r="F66" s="2">
        <v>86.577789235276327</v>
      </c>
      <c r="G66" s="2">
        <v>0</v>
      </c>
      <c r="H66" s="2">
        <v>80</v>
      </c>
      <c r="I66" s="2">
        <v>36</v>
      </c>
      <c r="J66" s="2">
        <v>120</v>
      </c>
      <c r="K66" s="2">
        <v>30</v>
      </c>
      <c r="L66" s="2">
        <v>60</v>
      </c>
      <c r="M66" s="2">
        <v>330</v>
      </c>
      <c r="N66" s="2">
        <v>453.42221076472367</v>
      </c>
      <c r="O66" s="2">
        <f t="shared" si="0"/>
        <v>19769.022176119106</v>
      </c>
    </row>
    <row r="67" spans="1:15" x14ac:dyDescent="0.25">
      <c r="A67" t="s">
        <v>64</v>
      </c>
      <c r="B67" t="s">
        <v>170</v>
      </c>
      <c r="C67" t="s">
        <v>218</v>
      </c>
      <c r="D67" s="2">
        <v>36</v>
      </c>
      <c r="F67" s="2">
        <v>38.47901743790058</v>
      </c>
      <c r="G67" s="2">
        <v>0</v>
      </c>
      <c r="H67" s="2">
        <v>100</v>
      </c>
      <c r="I67" s="2">
        <v>24</v>
      </c>
      <c r="J67" s="2">
        <v>120</v>
      </c>
      <c r="K67" s="2">
        <v>90</v>
      </c>
      <c r="L67" s="2">
        <v>0</v>
      </c>
      <c r="M67" s="2">
        <v>120</v>
      </c>
      <c r="N67" s="2">
        <v>201.52098256209942</v>
      </c>
      <c r="O67" s="2">
        <f t="shared" si="0"/>
        <v>10394.143389386269</v>
      </c>
    </row>
    <row r="68" spans="1:15" x14ac:dyDescent="0.25">
      <c r="A68" t="s">
        <v>65</v>
      </c>
      <c r="B68" t="s">
        <v>171</v>
      </c>
      <c r="C68" t="s">
        <v>218</v>
      </c>
      <c r="D68" s="2">
        <v>150</v>
      </c>
      <c r="F68" s="2">
        <v>86.577789235276327</v>
      </c>
      <c r="G68" s="2">
        <v>0</v>
      </c>
      <c r="H68" s="2">
        <v>120</v>
      </c>
      <c r="I68" s="2">
        <v>78</v>
      </c>
      <c r="J68" s="2">
        <v>300</v>
      </c>
      <c r="K68" s="2">
        <v>60</v>
      </c>
      <c r="L68" s="2">
        <v>180</v>
      </c>
      <c r="M68" s="2">
        <v>180</v>
      </c>
      <c r="N68" s="2">
        <v>453.42221076472367</v>
      </c>
      <c r="O68" s="2">
        <f t="shared" si="0"/>
        <v>20979.319176119108</v>
      </c>
    </row>
    <row r="69" spans="1:15" x14ac:dyDescent="0.25">
      <c r="A69" t="s">
        <v>66</v>
      </c>
      <c r="B69" t="s">
        <v>172</v>
      </c>
      <c r="C69" t="s">
        <v>218</v>
      </c>
      <c r="D69" s="2">
        <v>120</v>
      </c>
      <c r="F69" s="2">
        <v>48.098771797375719</v>
      </c>
      <c r="G69" s="2">
        <v>0</v>
      </c>
      <c r="H69" s="2">
        <v>60</v>
      </c>
      <c r="I69" s="2">
        <v>30</v>
      </c>
      <c r="J69" s="2">
        <v>120</v>
      </c>
      <c r="K69" s="2">
        <v>90</v>
      </c>
      <c r="L69" s="2">
        <v>60</v>
      </c>
      <c r="M69" s="2">
        <v>120</v>
      </c>
      <c r="N69" s="2">
        <v>251.90122820262428</v>
      </c>
      <c r="O69" s="2">
        <f t="shared" ref="O69:O109" si="1">+SUMPRODUCT($D69:$N69,$D$2:$N$2)</f>
        <v>12840.975486732834</v>
      </c>
    </row>
    <row r="70" spans="1:15" x14ac:dyDescent="0.25">
      <c r="A70" t="s">
        <v>67</v>
      </c>
      <c r="B70" t="s">
        <v>173</v>
      </c>
      <c r="C70" t="s">
        <v>218</v>
      </c>
      <c r="D70" s="2">
        <v>66</v>
      </c>
      <c r="F70" s="2">
        <v>48.098771797375719</v>
      </c>
      <c r="G70" s="2">
        <v>0</v>
      </c>
      <c r="H70" s="2">
        <v>60</v>
      </c>
      <c r="I70" s="2">
        <v>12</v>
      </c>
      <c r="J70" s="2">
        <v>180</v>
      </c>
      <c r="K70" s="2">
        <v>60</v>
      </c>
      <c r="L70" s="2">
        <v>60</v>
      </c>
      <c r="M70" s="2">
        <v>96</v>
      </c>
      <c r="N70" s="2">
        <v>251.90122820262428</v>
      </c>
      <c r="O70" s="2">
        <f t="shared" si="1"/>
        <v>9892.8181867328349</v>
      </c>
    </row>
    <row r="71" spans="1:15" x14ac:dyDescent="0.25">
      <c r="A71" t="s">
        <v>68</v>
      </c>
      <c r="B71" t="s">
        <v>174</v>
      </c>
      <c r="C71" t="s">
        <v>218</v>
      </c>
      <c r="D71" s="2">
        <v>0</v>
      </c>
      <c r="F71" s="2">
        <v>28.859263078425442</v>
      </c>
      <c r="G71" s="2">
        <v>0</v>
      </c>
      <c r="H71" s="2">
        <v>0</v>
      </c>
      <c r="I71" s="2">
        <v>0</v>
      </c>
      <c r="J71" s="2">
        <v>180</v>
      </c>
      <c r="K71" s="2">
        <v>0</v>
      </c>
      <c r="L71" s="2">
        <v>0</v>
      </c>
      <c r="M71" s="2">
        <v>0</v>
      </c>
      <c r="N71" s="2">
        <v>151.14073692157456</v>
      </c>
      <c r="O71" s="2">
        <f t="shared" si="1"/>
        <v>1855.3088920397008</v>
      </c>
    </row>
    <row r="72" spans="1:15" x14ac:dyDescent="0.25">
      <c r="A72" t="s">
        <v>69</v>
      </c>
      <c r="B72" t="s">
        <v>175</v>
      </c>
      <c r="C72" t="s">
        <v>218</v>
      </c>
      <c r="D72" s="2">
        <v>24</v>
      </c>
      <c r="F72" s="2">
        <v>19.23950871895029</v>
      </c>
      <c r="G72" s="2">
        <v>0</v>
      </c>
      <c r="H72" s="2">
        <v>20</v>
      </c>
      <c r="I72" s="2">
        <v>12</v>
      </c>
      <c r="J72" s="2">
        <v>60</v>
      </c>
      <c r="K72" s="2">
        <v>30</v>
      </c>
      <c r="L72" s="2">
        <v>0</v>
      </c>
      <c r="M72" s="2">
        <v>36</v>
      </c>
      <c r="N72" s="2">
        <v>100.76049128104971</v>
      </c>
      <c r="O72" s="2">
        <f t="shared" si="1"/>
        <v>3876.1113946931346</v>
      </c>
    </row>
    <row r="73" spans="1:15" x14ac:dyDescent="0.25">
      <c r="A73" t="s">
        <v>70</v>
      </c>
      <c r="B73" t="s">
        <v>176</v>
      </c>
      <c r="C73" t="s">
        <v>218</v>
      </c>
      <c r="D73" s="2">
        <v>96</v>
      </c>
      <c r="F73" s="2">
        <v>38.47901743790058</v>
      </c>
      <c r="G73" s="2">
        <v>0</v>
      </c>
      <c r="H73" s="2">
        <v>60</v>
      </c>
      <c r="I73" s="2">
        <v>0</v>
      </c>
      <c r="J73" s="2">
        <v>120</v>
      </c>
      <c r="K73" s="2">
        <v>60</v>
      </c>
      <c r="L73" s="2">
        <v>0</v>
      </c>
      <c r="M73" s="2">
        <v>90</v>
      </c>
      <c r="N73" s="2">
        <v>201.52098256209942</v>
      </c>
      <c r="O73" s="2">
        <f t="shared" si="1"/>
        <v>9144.8403893862687</v>
      </c>
    </row>
    <row r="74" spans="1:15" x14ac:dyDescent="0.25">
      <c r="A74" t="s">
        <v>71</v>
      </c>
      <c r="B74" t="s">
        <v>177</v>
      </c>
      <c r="C74" t="s">
        <v>218</v>
      </c>
      <c r="D74" s="2">
        <v>78</v>
      </c>
      <c r="F74" s="2">
        <v>67.338280516325995</v>
      </c>
      <c r="G74" s="2">
        <v>0</v>
      </c>
      <c r="H74" s="2">
        <v>60</v>
      </c>
      <c r="I74" s="2">
        <v>0</v>
      </c>
      <c r="J74" s="2">
        <v>240</v>
      </c>
      <c r="K74" s="2">
        <v>120</v>
      </c>
      <c r="L74" s="2">
        <v>60</v>
      </c>
      <c r="M74" s="2">
        <v>60</v>
      </c>
      <c r="N74" s="2">
        <v>352.66171948367401</v>
      </c>
      <c r="O74" s="2">
        <f t="shared" si="1"/>
        <v>10202.450181425969</v>
      </c>
    </row>
    <row r="75" spans="1:15" x14ac:dyDescent="0.25">
      <c r="A75" t="s">
        <v>72</v>
      </c>
      <c r="B75" t="s">
        <v>178</v>
      </c>
      <c r="C75" t="s">
        <v>218</v>
      </c>
      <c r="D75" s="2">
        <v>54</v>
      </c>
      <c r="F75" s="2">
        <v>38.47901743790058</v>
      </c>
      <c r="G75" s="2">
        <v>0</v>
      </c>
      <c r="H75" s="2">
        <v>40</v>
      </c>
      <c r="I75" s="2">
        <v>12</v>
      </c>
      <c r="J75" s="2">
        <v>240</v>
      </c>
      <c r="K75" s="2">
        <v>150</v>
      </c>
      <c r="L75" s="2">
        <v>120</v>
      </c>
      <c r="M75" s="2">
        <v>84</v>
      </c>
      <c r="N75" s="2">
        <v>201.52098256209942</v>
      </c>
      <c r="O75" s="2">
        <f t="shared" si="1"/>
        <v>10162.90248938627</v>
      </c>
    </row>
    <row r="76" spans="1:15" x14ac:dyDescent="0.25">
      <c r="A76" t="s">
        <v>73</v>
      </c>
      <c r="B76" t="s">
        <v>179</v>
      </c>
      <c r="C76" t="s">
        <v>218</v>
      </c>
      <c r="D76" s="2">
        <v>48</v>
      </c>
      <c r="F76" s="2">
        <v>48.098771797375719</v>
      </c>
      <c r="G76" s="2">
        <v>0</v>
      </c>
      <c r="H76" s="2">
        <v>60</v>
      </c>
      <c r="I76" s="2">
        <v>18</v>
      </c>
      <c r="J76" s="2">
        <v>60</v>
      </c>
      <c r="K76" s="2">
        <v>30</v>
      </c>
      <c r="L76" s="2">
        <v>0</v>
      </c>
      <c r="M76" s="2">
        <v>90</v>
      </c>
      <c r="N76" s="2">
        <v>251.90122820262428</v>
      </c>
      <c r="O76" s="2">
        <f t="shared" si="1"/>
        <v>8102.4790867328356</v>
      </c>
    </row>
    <row r="77" spans="1:15" x14ac:dyDescent="0.25">
      <c r="A77" t="s">
        <v>74</v>
      </c>
      <c r="B77" t="s">
        <v>180</v>
      </c>
      <c r="C77" t="s">
        <v>218</v>
      </c>
      <c r="D77" s="2">
        <v>18</v>
      </c>
      <c r="F77" s="2">
        <v>19.23950871895029</v>
      </c>
      <c r="G77" s="2">
        <v>0</v>
      </c>
      <c r="H77" s="2">
        <v>40</v>
      </c>
      <c r="I77" s="2">
        <v>18</v>
      </c>
      <c r="J77" s="2">
        <v>0</v>
      </c>
      <c r="K77" s="2">
        <v>0</v>
      </c>
      <c r="L77" s="2">
        <v>60</v>
      </c>
      <c r="M77" s="2">
        <v>24</v>
      </c>
      <c r="N77" s="2">
        <v>100.76049128104971</v>
      </c>
      <c r="O77" s="2">
        <f t="shared" si="1"/>
        <v>3595.0316946931343</v>
      </c>
    </row>
    <row r="78" spans="1:15" x14ac:dyDescent="0.25">
      <c r="A78" t="s">
        <v>75</v>
      </c>
      <c r="B78" t="s">
        <v>181</v>
      </c>
      <c r="C78" t="s">
        <v>219</v>
      </c>
      <c r="D78" s="2">
        <v>60</v>
      </c>
      <c r="F78" s="2">
        <v>28.859263078425442</v>
      </c>
      <c r="G78" s="2">
        <v>0</v>
      </c>
      <c r="H78" s="2">
        <v>0</v>
      </c>
      <c r="I78" s="2">
        <v>24</v>
      </c>
      <c r="J78" s="2">
        <v>60</v>
      </c>
      <c r="K78" s="2">
        <v>30</v>
      </c>
      <c r="L78" s="2">
        <v>60</v>
      </c>
      <c r="M78" s="2">
        <v>96</v>
      </c>
      <c r="N78" s="2">
        <v>151.14073692157456</v>
      </c>
      <c r="O78" s="2">
        <f t="shared" si="1"/>
        <v>7484.7458920397012</v>
      </c>
    </row>
    <row r="79" spans="1:15" x14ac:dyDescent="0.25">
      <c r="A79" t="s">
        <v>76</v>
      </c>
      <c r="B79" t="s">
        <v>182</v>
      </c>
      <c r="C79" t="s">
        <v>219</v>
      </c>
      <c r="D79" s="2">
        <v>78</v>
      </c>
      <c r="F79" s="2">
        <v>86.577789235276327</v>
      </c>
      <c r="G79" s="2">
        <v>0</v>
      </c>
      <c r="H79" s="2">
        <v>80</v>
      </c>
      <c r="I79" s="2">
        <v>60</v>
      </c>
      <c r="J79" s="2">
        <v>180</v>
      </c>
      <c r="K79" s="2">
        <v>120</v>
      </c>
      <c r="L79" s="2">
        <v>240</v>
      </c>
      <c r="M79" s="2">
        <v>222</v>
      </c>
      <c r="N79" s="2">
        <v>453.42221076472367</v>
      </c>
      <c r="O79" s="2">
        <f t="shared" si="1"/>
        <v>19207.302776119108</v>
      </c>
    </row>
    <row r="80" spans="1:15" x14ac:dyDescent="0.25">
      <c r="A80" t="s">
        <v>77</v>
      </c>
      <c r="B80" t="s">
        <v>183</v>
      </c>
      <c r="C80" t="s">
        <v>219</v>
      </c>
      <c r="D80" s="2">
        <v>120</v>
      </c>
      <c r="F80" s="2">
        <v>96.197543594751437</v>
      </c>
      <c r="G80" s="2">
        <v>0</v>
      </c>
      <c r="H80" s="2">
        <v>140</v>
      </c>
      <c r="I80" s="2">
        <v>30</v>
      </c>
      <c r="J80" s="2">
        <v>120</v>
      </c>
      <c r="K80" s="2">
        <v>180</v>
      </c>
      <c r="L80" s="2">
        <v>240</v>
      </c>
      <c r="M80" s="2">
        <v>240</v>
      </c>
      <c r="N80" s="2">
        <v>503.80245640524856</v>
      </c>
      <c r="O80" s="2">
        <f t="shared" si="1"/>
        <v>21573.956973465669</v>
      </c>
    </row>
    <row r="81" spans="1:15" x14ac:dyDescent="0.25">
      <c r="A81" t="s">
        <v>78</v>
      </c>
      <c r="B81" t="s">
        <v>184</v>
      </c>
      <c r="C81" t="s">
        <v>219</v>
      </c>
      <c r="D81" s="2">
        <v>30</v>
      </c>
      <c r="F81" s="2">
        <v>28.859263078425442</v>
      </c>
      <c r="G81" s="2">
        <v>0</v>
      </c>
      <c r="H81" s="2">
        <v>20</v>
      </c>
      <c r="I81" s="2">
        <v>0</v>
      </c>
      <c r="J81" s="2">
        <v>60</v>
      </c>
      <c r="K81" s="2">
        <v>150</v>
      </c>
      <c r="L81" s="2">
        <v>120</v>
      </c>
      <c r="M81" s="2">
        <v>120</v>
      </c>
      <c r="N81" s="2">
        <v>151.14073692157456</v>
      </c>
      <c r="O81" s="2">
        <f t="shared" si="1"/>
        <v>8534.1073920397012</v>
      </c>
    </row>
    <row r="82" spans="1:15" x14ac:dyDescent="0.25">
      <c r="A82" t="s">
        <v>79</v>
      </c>
      <c r="B82" t="s">
        <v>185</v>
      </c>
      <c r="C82" t="s">
        <v>219</v>
      </c>
      <c r="D82" s="2">
        <v>30</v>
      </c>
      <c r="F82" s="2">
        <v>115.43705231370177</v>
      </c>
      <c r="G82" s="2">
        <v>0</v>
      </c>
      <c r="H82" s="2">
        <v>40</v>
      </c>
      <c r="I82" s="2">
        <v>0</v>
      </c>
      <c r="J82" s="2">
        <v>120</v>
      </c>
      <c r="K82" s="2">
        <v>30</v>
      </c>
      <c r="L82" s="2">
        <v>0</v>
      </c>
      <c r="M82" s="2">
        <v>138</v>
      </c>
      <c r="N82" s="2">
        <v>604.56294768629823</v>
      </c>
      <c r="O82" s="2">
        <f t="shared" si="1"/>
        <v>10426.254068158803</v>
      </c>
    </row>
    <row r="83" spans="1:15" x14ac:dyDescent="0.25">
      <c r="A83" t="s">
        <v>80</v>
      </c>
      <c r="B83" t="s">
        <v>186</v>
      </c>
      <c r="C83" t="s">
        <v>219</v>
      </c>
      <c r="D83" s="2">
        <v>36</v>
      </c>
      <c r="F83" s="2">
        <v>0</v>
      </c>
      <c r="G83" s="2">
        <v>0</v>
      </c>
      <c r="H83" s="2">
        <v>60</v>
      </c>
      <c r="I83" s="2">
        <v>30</v>
      </c>
      <c r="J83" s="2">
        <v>0</v>
      </c>
      <c r="K83" s="2">
        <v>60</v>
      </c>
      <c r="L83" s="2">
        <v>0</v>
      </c>
      <c r="M83" s="2">
        <v>60</v>
      </c>
      <c r="N83" s="2">
        <v>0</v>
      </c>
      <c r="O83" s="2">
        <f t="shared" si="1"/>
        <v>5819.3982000000015</v>
      </c>
    </row>
    <row r="84" spans="1:15" x14ac:dyDescent="0.25">
      <c r="A84" t="s">
        <v>81</v>
      </c>
      <c r="B84" t="s">
        <v>187</v>
      </c>
      <c r="C84" t="s">
        <v>219</v>
      </c>
      <c r="D84" s="2">
        <v>150</v>
      </c>
      <c r="F84" s="2">
        <v>48.098771797375719</v>
      </c>
      <c r="G84" s="2">
        <v>0</v>
      </c>
      <c r="H84" s="2">
        <v>180</v>
      </c>
      <c r="I84" s="2">
        <v>30</v>
      </c>
      <c r="J84" s="2">
        <v>240</v>
      </c>
      <c r="K84" s="2">
        <v>90</v>
      </c>
      <c r="L84" s="2">
        <v>180</v>
      </c>
      <c r="M84" s="2">
        <v>138</v>
      </c>
      <c r="N84" s="2">
        <v>251.90122820262428</v>
      </c>
      <c r="O84" s="2">
        <f t="shared" si="1"/>
        <v>17817.193986732836</v>
      </c>
    </row>
    <row r="85" spans="1:15" x14ac:dyDescent="0.25">
      <c r="A85" t="s">
        <v>82</v>
      </c>
      <c r="B85" t="s">
        <v>188</v>
      </c>
      <c r="C85" t="s">
        <v>219</v>
      </c>
      <c r="D85" s="2">
        <v>84</v>
      </c>
      <c r="F85" s="2">
        <v>28.859263078425442</v>
      </c>
      <c r="G85" s="2">
        <v>0</v>
      </c>
      <c r="H85" s="2">
        <v>60</v>
      </c>
      <c r="I85" s="2">
        <v>24</v>
      </c>
      <c r="J85" s="2">
        <v>300</v>
      </c>
      <c r="K85" s="2">
        <v>120</v>
      </c>
      <c r="L85" s="2">
        <v>180</v>
      </c>
      <c r="M85" s="2">
        <v>108</v>
      </c>
      <c r="N85" s="2">
        <v>151.14073692157456</v>
      </c>
      <c r="O85" s="2">
        <f t="shared" si="1"/>
        <v>12630.224692039701</v>
      </c>
    </row>
    <row r="86" spans="1:15" x14ac:dyDescent="0.25">
      <c r="A86" t="s">
        <v>83</v>
      </c>
      <c r="B86" t="s">
        <v>189</v>
      </c>
      <c r="C86" t="s">
        <v>219</v>
      </c>
      <c r="D86" s="2">
        <v>18</v>
      </c>
      <c r="F86" s="2">
        <v>57.718526156850885</v>
      </c>
      <c r="G86" s="2">
        <v>0</v>
      </c>
      <c r="H86" s="2">
        <v>20</v>
      </c>
      <c r="I86" s="2">
        <v>12</v>
      </c>
      <c r="J86" s="2">
        <v>120</v>
      </c>
      <c r="K86" s="2">
        <v>0</v>
      </c>
      <c r="L86" s="2">
        <v>60</v>
      </c>
      <c r="M86" s="2">
        <v>30</v>
      </c>
      <c r="N86" s="2">
        <v>302.28147384314912</v>
      </c>
      <c r="O86" s="2">
        <f t="shared" si="1"/>
        <v>5001.1168840794016</v>
      </c>
    </row>
    <row r="87" spans="1:15" x14ac:dyDescent="0.25">
      <c r="A87" t="s">
        <v>84</v>
      </c>
      <c r="B87" t="s">
        <v>190</v>
      </c>
      <c r="C87" t="s">
        <v>219</v>
      </c>
      <c r="D87" s="2">
        <v>36</v>
      </c>
      <c r="F87" s="2">
        <v>0</v>
      </c>
      <c r="G87" s="2">
        <v>0</v>
      </c>
      <c r="H87" s="2">
        <v>40</v>
      </c>
      <c r="I87" s="2">
        <v>6</v>
      </c>
      <c r="J87" s="2">
        <v>60</v>
      </c>
      <c r="K87" s="2">
        <v>0</v>
      </c>
      <c r="L87" s="2">
        <v>60</v>
      </c>
      <c r="M87" s="2">
        <v>6</v>
      </c>
      <c r="N87" s="2">
        <v>0</v>
      </c>
      <c r="O87" s="2">
        <f t="shared" si="1"/>
        <v>2831.1382000000003</v>
      </c>
    </row>
    <row r="88" spans="1:15" x14ac:dyDescent="0.25">
      <c r="A88" t="s">
        <v>85</v>
      </c>
      <c r="B88" t="s">
        <v>191</v>
      </c>
      <c r="C88" t="s">
        <v>219</v>
      </c>
      <c r="D88" s="2">
        <v>24</v>
      </c>
      <c r="F88" s="2">
        <v>48.098771797375719</v>
      </c>
      <c r="G88" s="2">
        <v>0</v>
      </c>
      <c r="H88" s="2">
        <v>0</v>
      </c>
      <c r="I88" s="2">
        <v>12</v>
      </c>
      <c r="J88" s="2">
        <v>180</v>
      </c>
      <c r="K88" s="2">
        <v>0</v>
      </c>
      <c r="L88" s="2">
        <v>0</v>
      </c>
      <c r="M88" s="2">
        <v>24</v>
      </c>
      <c r="N88" s="2">
        <v>251.90122820262428</v>
      </c>
      <c r="O88" s="2">
        <f t="shared" si="1"/>
        <v>4315.9402867328354</v>
      </c>
    </row>
    <row r="89" spans="1:15" x14ac:dyDescent="0.25">
      <c r="A89" t="s">
        <v>86</v>
      </c>
      <c r="B89" t="s">
        <v>192</v>
      </c>
      <c r="C89" t="s">
        <v>219</v>
      </c>
      <c r="D89" s="2">
        <v>12</v>
      </c>
      <c r="F89" s="2">
        <v>28.859263078425442</v>
      </c>
      <c r="G89" s="2">
        <v>0</v>
      </c>
      <c r="H89" s="2">
        <v>0</v>
      </c>
      <c r="I89" s="2">
        <v>12</v>
      </c>
      <c r="J89" s="2">
        <v>60</v>
      </c>
      <c r="K89" s="2">
        <v>0</v>
      </c>
      <c r="L89" s="2">
        <v>0</v>
      </c>
      <c r="M89" s="2">
        <v>42</v>
      </c>
      <c r="N89" s="2">
        <v>151.14073692157456</v>
      </c>
      <c r="O89" s="2">
        <f t="shared" si="1"/>
        <v>3315.288292039701</v>
      </c>
    </row>
    <row r="90" spans="1:15" x14ac:dyDescent="0.25">
      <c r="A90" t="s">
        <v>87</v>
      </c>
      <c r="B90" t="s">
        <v>193</v>
      </c>
      <c r="C90" t="s">
        <v>219</v>
      </c>
      <c r="D90" s="2">
        <v>0</v>
      </c>
      <c r="F90" s="2">
        <v>28.859263078425442</v>
      </c>
      <c r="G90" s="2">
        <v>0</v>
      </c>
      <c r="H90" s="2">
        <v>0</v>
      </c>
      <c r="I90" s="2">
        <v>12</v>
      </c>
      <c r="J90" s="2">
        <v>120</v>
      </c>
      <c r="K90" s="2">
        <v>120</v>
      </c>
      <c r="L90" s="2">
        <v>60</v>
      </c>
      <c r="M90" s="2">
        <v>102</v>
      </c>
      <c r="N90" s="2">
        <v>151.14073692157456</v>
      </c>
      <c r="O90" s="2">
        <f t="shared" si="1"/>
        <v>6866.6888920397014</v>
      </c>
    </row>
    <row r="91" spans="1:15" x14ac:dyDescent="0.25">
      <c r="A91" t="s">
        <v>88</v>
      </c>
      <c r="B91" t="s">
        <v>194</v>
      </c>
      <c r="C91" t="s">
        <v>219</v>
      </c>
      <c r="D91" s="2">
        <v>24</v>
      </c>
      <c r="F91" s="2">
        <v>19.23950871895029</v>
      </c>
      <c r="G91" s="2">
        <v>0</v>
      </c>
      <c r="H91" s="2">
        <v>40</v>
      </c>
      <c r="I91" s="2">
        <v>24</v>
      </c>
      <c r="J91" s="2">
        <v>0</v>
      </c>
      <c r="K91" s="2">
        <v>0</v>
      </c>
      <c r="L91" s="2">
        <v>0</v>
      </c>
      <c r="M91" s="2">
        <v>36</v>
      </c>
      <c r="N91" s="2">
        <v>100.76049128104971</v>
      </c>
      <c r="O91" s="2">
        <f t="shared" si="1"/>
        <v>4038.9113946931338</v>
      </c>
    </row>
    <row r="92" spans="1:15" x14ac:dyDescent="0.25">
      <c r="A92" t="s">
        <v>89</v>
      </c>
      <c r="B92" t="s">
        <v>195</v>
      </c>
      <c r="C92" t="s">
        <v>219</v>
      </c>
      <c r="D92" s="2">
        <v>24</v>
      </c>
      <c r="F92" s="2">
        <v>19.23950871895029</v>
      </c>
      <c r="G92" s="2">
        <v>0</v>
      </c>
      <c r="H92" s="2">
        <v>40</v>
      </c>
      <c r="I92" s="2">
        <v>12</v>
      </c>
      <c r="J92" s="2">
        <v>60</v>
      </c>
      <c r="K92" s="2">
        <v>0</v>
      </c>
      <c r="L92" s="2">
        <v>120</v>
      </c>
      <c r="M92" s="2">
        <v>24</v>
      </c>
      <c r="N92" s="2">
        <v>100.76049128104971</v>
      </c>
      <c r="O92" s="2">
        <f t="shared" si="1"/>
        <v>4198.6313946931341</v>
      </c>
    </row>
    <row r="93" spans="1:15" x14ac:dyDescent="0.25">
      <c r="A93" t="s">
        <v>90</v>
      </c>
      <c r="B93" t="s">
        <v>196</v>
      </c>
      <c r="C93" t="s">
        <v>239</v>
      </c>
      <c r="D93" s="2">
        <v>60</v>
      </c>
      <c r="F93" s="2">
        <v>28.859263078425442</v>
      </c>
      <c r="G93" s="2">
        <v>0</v>
      </c>
      <c r="H93" s="2">
        <v>40</v>
      </c>
      <c r="I93" s="2">
        <v>12</v>
      </c>
      <c r="J93" s="2">
        <v>0</v>
      </c>
      <c r="K93" s="2">
        <v>60</v>
      </c>
      <c r="L93" s="2">
        <v>0</v>
      </c>
      <c r="M93" s="2">
        <v>150</v>
      </c>
      <c r="N93" s="2">
        <v>151.14073692157456</v>
      </c>
      <c r="O93" s="2">
        <f t="shared" si="1"/>
        <v>9170.6058920397008</v>
      </c>
    </row>
    <row r="94" spans="1:15" x14ac:dyDescent="0.25">
      <c r="A94" t="s">
        <v>91</v>
      </c>
      <c r="B94" t="s">
        <v>197</v>
      </c>
      <c r="C94" t="s">
        <v>213</v>
      </c>
      <c r="D94" s="2">
        <v>30</v>
      </c>
      <c r="F94" s="2">
        <v>48.098771797375719</v>
      </c>
      <c r="G94" s="2">
        <v>0</v>
      </c>
      <c r="H94" s="2">
        <v>40</v>
      </c>
      <c r="I94" s="2">
        <v>30</v>
      </c>
      <c r="J94" s="2">
        <v>60</v>
      </c>
      <c r="K94" s="2">
        <v>120</v>
      </c>
      <c r="L94" s="2">
        <v>240</v>
      </c>
      <c r="M94" s="2">
        <v>150</v>
      </c>
      <c r="N94" s="2">
        <v>251.90122820262428</v>
      </c>
      <c r="O94" s="2">
        <f t="shared" si="1"/>
        <v>11890.679986732834</v>
      </c>
    </row>
    <row r="95" spans="1:15" x14ac:dyDescent="0.25">
      <c r="A95" t="s">
        <v>92</v>
      </c>
      <c r="B95" t="s">
        <v>198</v>
      </c>
      <c r="C95" t="s">
        <v>214</v>
      </c>
      <c r="D95" s="2">
        <v>18</v>
      </c>
      <c r="F95" s="2">
        <v>19.23950871895029</v>
      </c>
      <c r="G95" s="2">
        <v>0</v>
      </c>
      <c r="H95" s="2">
        <v>60</v>
      </c>
      <c r="I95" s="2">
        <v>18</v>
      </c>
      <c r="J95" s="2">
        <v>0</v>
      </c>
      <c r="K95" s="2">
        <v>120</v>
      </c>
      <c r="L95" s="2">
        <v>0</v>
      </c>
      <c r="M95" s="2">
        <v>42</v>
      </c>
      <c r="N95" s="2">
        <v>100.76049128104971</v>
      </c>
      <c r="O95" s="2">
        <f t="shared" si="1"/>
        <v>5531.2516946931346</v>
      </c>
    </row>
    <row r="96" spans="1:15" x14ac:dyDescent="0.25">
      <c r="A96" t="s">
        <v>93</v>
      </c>
      <c r="B96" t="s">
        <v>199</v>
      </c>
      <c r="C96" t="s">
        <v>212</v>
      </c>
      <c r="D96" s="2">
        <v>12</v>
      </c>
      <c r="F96" s="2">
        <v>19.23950871895029</v>
      </c>
      <c r="G96" s="2">
        <v>0</v>
      </c>
      <c r="H96" s="2">
        <v>0</v>
      </c>
      <c r="I96" s="2">
        <v>12</v>
      </c>
      <c r="J96" s="2">
        <v>60</v>
      </c>
      <c r="K96" s="2">
        <v>0</v>
      </c>
      <c r="L96" s="2">
        <v>0</v>
      </c>
      <c r="M96" s="2">
        <v>18</v>
      </c>
      <c r="N96" s="2">
        <v>100.76049128104971</v>
      </c>
      <c r="O96" s="2">
        <f t="shared" si="1"/>
        <v>2263.8919946931342</v>
      </c>
    </row>
    <row r="97" spans="1:15" x14ac:dyDescent="0.25">
      <c r="A97" t="s">
        <v>94</v>
      </c>
      <c r="B97" t="s">
        <v>200</v>
      </c>
      <c r="C97" t="s">
        <v>213</v>
      </c>
      <c r="D97" s="2">
        <v>24</v>
      </c>
      <c r="F97" s="2">
        <v>28.859263078425442</v>
      </c>
      <c r="G97" s="2">
        <v>0</v>
      </c>
      <c r="H97" s="2">
        <v>40</v>
      </c>
      <c r="I97" s="2">
        <v>12</v>
      </c>
      <c r="J97" s="2">
        <v>60</v>
      </c>
      <c r="K97" s="2">
        <v>30</v>
      </c>
      <c r="L97" s="2">
        <v>0</v>
      </c>
      <c r="M97" s="2">
        <v>42</v>
      </c>
      <c r="N97" s="2">
        <v>151.14073692157456</v>
      </c>
      <c r="O97" s="2">
        <f t="shared" si="1"/>
        <v>4729.2876920397011</v>
      </c>
    </row>
    <row r="98" spans="1:15" x14ac:dyDescent="0.25">
      <c r="A98" t="s">
        <v>95</v>
      </c>
      <c r="B98" t="s">
        <v>201</v>
      </c>
      <c r="C98" t="s">
        <v>216</v>
      </c>
      <c r="D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f t="shared" si="1"/>
        <v>0</v>
      </c>
    </row>
    <row r="99" spans="1:15" x14ac:dyDescent="0.25">
      <c r="A99" t="s">
        <v>96</v>
      </c>
      <c r="B99" t="s">
        <v>202</v>
      </c>
      <c r="C99" t="s">
        <v>216</v>
      </c>
      <c r="D99" s="2">
        <v>12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24</v>
      </c>
      <c r="N99" s="2">
        <v>0</v>
      </c>
      <c r="O99" s="2">
        <f t="shared" si="1"/>
        <v>1098.9594000000002</v>
      </c>
    </row>
    <row r="100" spans="1:15" x14ac:dyDescent="0.25">
      <c r="A100" t="s">
        <v>97</v>
      </c>
      <c r="B100" t="s">
        <v>203</v>
      </c>
      <c r="C100" t="s">
        <v>216</v>
      </c>
      <c r="D100" s="2">
        <v>0</v>
      </c>
      <c r="F100" s="2">
        <v>19.23950871895029</v>
      </c>
      <c r="G100" s="2">
        <v>0</v>
      </c>
      <c r="H100" s="2">
        <v>40</v>
      </c>
      <c r="I100" s="2">
        <v>0</v>
      </c>
      <c r="J100" s="2">
        <v>60</v>
      </c>
      <c r="K100" s="2">
        <v>150</v>
      </c>
      <c r="L100" s="2">
        <v>60</v>
      </c>
      <c r="M100" s="2">
        <v>60</v>
      </c>
      <c r="N100" s="2">
        <v>100.76049128104971</v>
      </c>
      <c r="O100" s="2">
        <f t="shared" si="1"/>
        <v>5542.2725946931341</v>
      </c>
    </row>
    <row r="101" spans="1:15" x14ac:dyDescent="0.25">
      <c r="A101" t="s">
        <v>98</v>
      </c>
      <c r="B101" t="s">
        <v>204</v>
      </c>
      <c r="C101" t="s">
        <v>215</v>
      </c>
      <c r="D101" s="2">
        <v>24</v>
      </c>
      <c r="F101" s="2">
        <v>9.6197543594751451</v>
      </c>
      <c r="G101" s="2">
        <v>0</v>
      </c>
      <c r="H101" s="2">
        <v>40</v>
      </c>
      <c r="I101" s="2">
        <v>0</v>
      </c>
      <c r="J101" s="2">
        <v>60</v>
      </c>
      <c r="K101" s="2">
        <v>30</v>
      </c>
      <c r="L101" s="2">
        <v>0</v>
      </c>
      <c r="M101" s="2">
        <v>24</v>
      </c>
      <c r="N101" s="2">
        <v>50.380245640524855</v>
      </c>
      <c r="O101" s="2">
        <f t="shared" si="1"/>
        <v>3131.3950973465676</v>
      </c>
    </row>
    <row r="102" spans="1:15" x14ac:dyDescent="0.25">
      <c r="A102" t="s">
        <v>99</v>
      </c>
      <c r="B102" t="s">
        <v>205</v>
      </c>
      <c r="C102" t="s">
        <v>239</v>
      </c>
      <c r="D102" s="2">
        <v>24</v>
      </c>
      <c r="F102" s="2">
        <v>0</v>
      </c>
      <c r="G102" s="2">
        <v>0</v>
      </c>
      <c r="H102" s="2">
        <v>40</v>
      </c>
      <c r="I102" s="2">
        <v>0</v>
      </c>
      <c r="J102" s="2">
        <v>0</v>
      </c>
      <c r="K102" s="2">
        <v>0</v>
      </c>
      <c r="L102" s="2">
        <v>60</v>
      </c>
      <c r="M102" s="2">
        <v>42</v>
      </c>
      <c r="N102" s="2">
        <v>0</v>
      </c>
      <c r="O102" s="2">
        <f t="shared" si="1"/>
        <v>3085.1788000000006</v>
      </c>
    </row>
    <row r="103" spans="1:15" x14ac:dyDescent="0.25">
      <c r="A103" t="s">
        <v>100</v>
      </c>
      <c r="B103" t="s">
        <v>206</v>
      </c>
      <c r="C103" t="s">
        <v>212</v>
      </c>
      <c r="D103" s="2">
        <v>12</v>
      </c>
      <c r="F103" s="2">
        <v>9.6197543594751451</v>
      </c>
      <c r="G103" s="2">
        <v>0</v>
      </c>
      <c r="H103" s="2">
        <v>40</v>
      </c>
      <c r="I103" s="2">
        <v>12</v>
      </c>
      <c r="J103" s="2">
        <v>0</v>
      </c>
      <c r="K103" s="2">
        <v>0</v>
      </c>
      <c r="L103" s="2">
        <v>0</v>
      </c>
      <c r="M103" s="2">
        <v>12</v>
      </c>
      <c r="N103" s="2">
        <v>50.380245640524855</v>
      </c>
      <c r="O103" s="2">
        <f t="shared" si="1"/>
        <v>2202.7156973465676</v>
      </c>
    </row>
    <row r="104" spans="1:15" x14ac:dyDescent="0.25">
      <c r="A104" t="s">
        <v>101</v>
      </c>
      <c r="B104" t="s">
        <v>207</v>
      </c>
      <c r="C104" t="s">
        <v>219</v>
      </c>
      <c r="D104" s="2">
        <v>6</v>
      </c>
      <c r="F104" s="2">
        <v>0</v>
      </c>
      <c r="G104" s="2">
        <v>0</v>
      </c>
      <c r="H104" s="2">
        <v>20</v>
      </c>
      <c r="I104" s="2">
        <v>0</v>
      </c>
      <c r="J104" s="2">
        <v>0</v>
      </c>
      <c r="K104" s="2">
        <v>30</v>
      </c>
      <c r="L104" s="2">
        <v>0</v>
      </c>
      <c r="M104" s="2">
        <v>6</v>
      </c>
      <c r="N104" s="2">
        <v>0</v>
      </c>
      <c r="O104" s="2">
        <f t="shared" si="1"/>
        <v>1062.7397000000001</v>
      </c>
    </row>
    <row r="105" spans="1:15" x14ac:dyDescent="0.25">
      <c r="A105" t="s">
        <v>102</v>
      </c>
      <c r="B105" t="s">
        <v>208</v>
      </c>
      <c r="C105" t="s">
        <v>212</v>
      </c>
      <c r="D105" s="2">
        <v>6</v>
      </c>
      <c r="F105" s="2">
        <v>0</v>
      </c>
      <c r="G105" s="2">
        <v>0</v>
      </c>
      <c r="H105" s="2">
        <v>0</v>
      </c>
      <c r="I105" s="2">
        <v>6</v>
      </c>
      <c r="J105" s="2">
        <v>0</v>
      </c>
      <c r="K105" s="2">
        <v>0</v>
      </c>
      <c r="L105" s="2">
        <v>0</v>
      </c>
      <c r="M105" s="2">
        <v>12</v>
      </c>
      <c r="N105" s="2">
        <v>0</v>
      </c>
      <c r="O105" s="2">
        <f t="shared" si="1"/>
        <v>773.87970000000007</v>
      </c>
    </row>
    <row r="106" spans="1:15" x14ac:dyDescent="0.25">
      <c r="A106" t="s">
        <v>103</v>
      </c>
      <c r="B106" t="s">
        <v>209</v>
      </c>
      <c r="C106" t="s">
        <v>217</v>
      </c>
      <c r="D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f t="shared" si="1"/>
        <v>0</v>
      </c>
    </row>
    <row r="107" spans="1:15" x14ac:dyDescent="0.25">
      <c r="A107" t="s">
        <v>104</v>
      </c>
      <c r="B107" t="s">
        <v>210</v>
      </c>
      <c r="C107" t="s">
        <v>214</v>
      </c>
      <c r="D107" s="2">
        <v>0</v>
      </c>
      <c r="F107" s="2">
        <v>0</v>
      </c>
      <c r="G107" s="2">
        <v>0</v>
      </c>
      <c r="H107" s="2">
        <v>20</v>
      </c>
      <c r="I107" s="2">
        <v>0</v>
      </c>
      <c r="J107" s="2">
        <v>60</v>
      </c>
      <c r="K107" s="2">
        <v>0</v>
      </c>
      <c r="L107" s="2">
        <v>0</v>
      </c>
      <c r="M107" s="2">
        <v>12</v>
      </c>
      <c r="N107" s="2">
        <v>0</v>
      </c>
      <c r="O107" s="2">
        <f t="shared" si="1"/>
        <v>1085.48</v>
      </c>
    </row>
    <row r="108" spans="1:15" x14ac:dyDescent="0.25">
      <c r="A108" t="s">
        <v>105</v>
      </c>
      <c r="B108" t="s">
        <v>211</v>
      </c>
      <c r="C108" t="s">
        <v>216</v>
      </c>
      <c r="D108" s="2">
        <v>23</v>
      </c>
      <c r="F108" s="2">
        <v>19.23950871895029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6</v>
      </c>
      <c r="N108" s="2">
        <v>100.76049128104971</v>
      </c>
      <c r="O108" s="2">
        <f t="shared" si="1"/>
        <v>1411.611444693134</v>
      </c>
    </row>
    <row r="109" spans="1:15" x14ac:dyDescent="0.25">
      <c r="A109" t="s">
        <v>106</v>
      </c>
      <c r="C109" t="s">
        <v>240</v>
      </c>
      <c r="F109" s="2">
        <v>39.921980591821864</v>
      </c>
      <c r="H109" s="2">
        <v>40</v>
      </c>
      <c r="J109" s="2">
        <v>90</v>
      </c>
      <c r="L109" s="2">
        <v>0</v>
      </c>
      <c r="N109" s="2">
        <v>209.07801940817814</v>
      </c>
      <c r="O109" s="2">
        <f t="shared" si="1"/>
        <v>2440.0106339882532</v>
      </c>
    </row>
    <row r="110" spans="1:15" x14ac:dyDescent="0.25">
      <c r="A110" t="s">
        <v>3</v>
      </c>
      <c r="B110" t="s">
        <v>233</v>
      </c>
      <c r="C110" t="s">
        <v>240</v>
      </c>
      <c r="D110" s="2">
        <v>1914.0000000000086</v>
      </c>
      <c r="E110" s="2">
        <v>0</v>
      </c>
      <c r="F110" s="2">
        <v>3838.281989430589</v>
      </c>
      <c r="G110" s="2">
        <v>0</v>
      </c>
      <c r="H110" s="2">
        <v>2338.0000000000105</v>
      </c>
      <c r="I110" s="2">
        <v>1000.0000000000041</v>
      </c>
      <c r="J110" s="2">
        <v>8939.9999999999636</v>
      </c>
      <c r="K110" s="2">
        <v>1740.0000000000036</v>
      </c>
      <c r="L110" s="2">
        <v>7740.0000000000409</v>
      </c>
      <c r="M110" s="2">
        <v>3443.9999999999864</v>
      </c>
      <c r="N110" s="2">
        <v>20101.718010569446</v>
      </c>
      <c r="O110" s="2">
        <f t="shared" ref="O110" si="2">+SUMPRODUCT($D110:$N110,$D$2:$N$2)</f>
        <v>470163.34694128064</v>
      </c>
    </row>
    <row r="111" spans="1:15" x14ac:dyDescent="0.25">
      <c r="A111" t="s">
        <v>237</v>
      </c>
      <c r="B111" t="s">
        <v>237</v>
      </c>
      <c r="C111" t="s">
        <v>237</v>
      </c>
      <c r="D111" t="s">
        <v>237</v>
      </c>
      <c r="E111" t="s">
        <v>237</v>
      </c>
      <c r="F111" t="s">
        <v>237</v>
      </c>
      <c r="G111" t="s">
        <v>237</v>
      </c>
      <c r="H111" t="s">
        <v>237</v>
      </c>
      <c r="I111" t="s">
        <v>237</v>
      </c>
      <c r="J111" t="s">
        <v>237</v>
      </c>
      <c r="K111" t="s">
        <v>237</v>
      </c>
      <c r="L111" t="s">
        <v>237</v>
      </c>
      <c r="M111" t="s">
        <v>237</v>
      </c>
      <c r="N111" t="s">
        <v>237</v>
      </c>
      <c r="O111" t="s">
        <v>237</v>
      </c>
    </row>
  </sheetData>
  <autoFilter ref="A3:N111"/>
  <mergeCells count="2">
    <mergeCell ref="D1:L1"/>
    <mergeCell ref="M1:N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E16" sqref="E16"/>
    </sheetView>
  </sheetViews>
  <sheetFormatPr defaultRowHeight="15" x14ac:dyDescent="0.25"/>
  <cols>
    <col min="1" max="1" width="34.42578125" bestFit="1" customWidth="1"/>
    <col min="2" max="2" width="19.42578125" bestFit="1" customWidth="1"/>
    <col min="3" max="3" width="13.140625" style="10" customWidth="1"/>
    <col min="4" max="4" width="10.85546875" customWidth="1"/>
  </cols>
  <sheetData>
    <row r="1" spans="1:5" x14ac:dyDescent="0.25">
      <c r="C1" s="4">
        <f>+'Data Co.op T4'!O109+'Data Co.op T4'!O110</f>
        <v>472603.35757526889</v>
      </c>
    </row>
    <row r="2" spans="1:5" ht="45" x14ac:dyDescent="0.25">
      <c r="A2" t="s">
        <v>231</v>
      </c>
      <c r="B2" s="1" t="s">
        <v>241</v>
      </c>
      <c r="C2" s="7" t="s">
        <v>242</v>
      </c>
      <c r="D2" s="1" t="s">
        <v>246</v>
      </c>
      <c r="E2" s="1" t="s">
        <v>247</v>
      </c>
    </row>
    <row r="3" spans="1:5" x14ac:dyDescent="0.25">
      <c r="A3" t="s">
        <v>239</v>
      </c>
      <c r="B3" s="2">
        <f>+SUMIF('Data Co.op T4'!$C:$C,'Actual T4 by MTE'!$A3,'Data Co.op T4'!$O:$O)</f>
        <v>73329.555293072728</v>
      </c>
      <c r="C3" s="13">
        <f>+C23*$C$1</f>
        <v>85918.88800057146</v>
      </c>
      <c r="D3" s="3">
        <f>+SUM(B3:C3)</f>
        <v>159248.44329364417</v>
      </c>
    </row>
    <row r="4" spans="1:5" x14ac:dyDescent="0.25">
      <c r="A4" t="s">
        <v>214</v>
      </c>
      <c r="B4" s="2">
        <f>+SUMIF('Data Co.op T4'!$C:$C,'Actual T4 by MTE'!$A4,'Data Co.op T4'!$O:$O)</f>
        <v>137069.35413731018</v>
      </c>
      <c r="C4" s="4"/>
      <c r="D4" s="3">
        <f t="shared" ref="D4:D11" si="0">+SUM(B4:C4)</f>
        <v>137069.35413731018</v>
      </c>
    </row>
    <row r="5" spans="1:5" x14ac:dyDescent="0.25">
      <c r="A5" t="s">
        <v>213</v>
      </c>
      <c r="B5" s="2">
        <f>+SUMIF('Data Co.op T4'!$C:$C,'Actual T4 by MTE'!$A5,'Data Co.op T4'!$O:$O)</f>
        <v>98778.20890978328</v>
      </c>
      <c r="C5" s="13">
        <f t="shared" ref="C5:C11" si="1">+C16*$C$1</f>
        <v>70610.364836021428</v>
      </c>
      <c r="D5" s="3">
        <f t="shared" si="0"/>
        <v>169388.57374580472</v>
      </c>
    </row>
    <row r="6" spans="1:5" x14ac:dyDescent="0.25">
      <c r="A6" t="s">
        <v>215</v>
      </c>
      <c r="B6" s="2">
        <f>+SUMIF('Data Co.op T4'!$C:$C,'Actual T4 by MTE'!$A6,'Data Co.op T4'!$O:$O)</f>
        <v>114678.14469651613</v>
      </c>
      <c r="C6" s="13">
        <f t="shared" si="1"/>
        <v>96687.27713922273</v>
      </c>
      <c r="D6" s="3">
        <f t="shared" si="0"/>
        <v>211365.42183573887</v>
      </c>
    </row>
    <row r="7" spans="1:5" x14ac:dyDescent="0.25">
      <c r="A7" t="s">
        <v>216</v>
      </c>
      <c r="B7" s="2">
        <f>+SUMIF('Data Co.op T4'!$C:$C,'Actual T4 by MTE'!$A7,'Data Co.op T4'!$O:$O)</f>
        <v>99435.068265090158</v>
      </c>
      <c r="C7" s="13">
        <f t="shared" si="1"/>
        <v>78181.807761784061</v>
      </c>
      <c r="D7" s="3">
        <f t="shared" si="0"/>
        <v>177616.87602687423</v>
      </c>
    </row>
    <row r="8" spans="1:5" x14ac:dyDescent="0.25">
      <c r="A8" t="s">
        <v>217</v>
      </c>
      <c r="B8" s="2">
        <f>+SUMIF('Data Co.op T4'!$C:$C,'Actual T4 by MTE'!$A8,'Data Co.op T4'!$O:$O)</f>
        <v>72062.232433664176</v>
      </c>
      <c r="C8" s="13">
        <f t="shared" si="1"/>
        <v>114663.37681407885</v>
      </c>
      <c r="D8" s="3">
        <f t="shared" si="0"/>
        <v>186725.60924774304</v>
      </c>
    </row>
    <row r="9" spans="1:5" x14ac:dyDescent="0.25">
      <c r="A9" t="s">
        <v>212</v>
      </c>
      <c r="B9" s="2">
        <f>+SUMIF('Data Co.op T4'!$C:$C,'Actual T4 by MTE'!$A9,'Data Co.op T4'!$O:$O)</f>
        <v>134030.88272752686</v>
      </c>
      <c r="C9" s="13">
        <f t="shared" si="1"/>
        <v>6373.8982490428016</v>
      </c>
      <c r="D9" s="3">
        <f t="shared" si="0"/>
        <v>140404.78097656966</v>
      </c>
    </row>
    <row r="10" spans="1:5" x14ac:dyDescent="0.25">
      <c r="A10" t="s">
        <v>218</v>
      </c>
      <c r="B10" s="2">
        <f>+SUMIF('Data Co.op T4'!$C:$C,'Actual T4 by MTE'!$A10,'Data Co.op T4'!$O:$O)</f>
        <v>137144.77242487343</v>
      </c>
      <c r="C10" s="13">
        <f t="shared" si="1"/>
        <v>490.29986531098479</v>
      </c>
      <c r="D10" s="3">
        <f t="shared" si="0"/>
        <v>137635.07229018441</v>
      </c>
    </row>
    <row r="11" spans="1:5" x14ac:dyDescent="0.25">
      <c r="A11" t="s">
        <v>219</v>
      </c>
      <c r="B11" s="2">
        <f>+SUMIF('Data Co.op T4'!$C:$C,'Actual T4 by MTE'!$A11,'Data Co.op T4'!$O:$O)</f>
        <v>135123.63902487341</v>
      </c>
      <c r="C11" s="13">
        <f t="shared" si="1"/>
        <v>19677.44490923655</v>
      </c>
      <c r="D11" s="3">
        <f t="shared" si="0"/>
        <v>154801.08393410995</v>
      </c>
    </row>
    <row r="12" spans="1:5" x14ac:dyDescent="0.25">
      <c r="A12" t="s">
        <v>244</v>
      </c>
      <c r="B12" s="3">
        <f>+SUM(B3:B11)</f>
        <v>1001651.8579127103</v>
      </c>
      <c r="C12" s="11">
        <f>+SUM(C3:C11)</f>
        <v>472603.35757526889</v>
      </c>
      <c r="D12" s="11">
        <f>+SUM(D3:D11)</f>
        <v>1474255.2154879791</v>
      </c>
      <c r="E12" s="11">
        <f>+SUM(E3:E11)</f>
        <v>0</v>
      </c>
    </row>
    <row r="15" spans="1:5" x14ac:dyDescent="0.25">
      <c r="A15" t="s">
        <v>231</v>
      </c>
      <c r="B15" t="s">
        <v>243</v>
      </c>
      <c r="C15" s="10" t="s">
        <v>245</v>
      </c>
    </row>
    <row r="16" spans="1:5" x14ac:dyDescent="0.25">
      <c r="A16" t="s">
        <v>213</v>
      </c>
      <c r="B16" s="2">
        <v>6104.4106505500849</v>
      </c>
      <c r="C16" s="12">
        <f>+B16/$B$24</f>
        <v>0.14940724331349192</v>
      </c>
    </row>
    <row r="17" spans="1:3" x14ac:dyDescent="0.25">
      <c r="A17" t="s">
        <v>215</v>
      </c>
      <c r="B17" s="2">
        <v>8358.8131248439986</v>
      </c>
      <c r="C17" s="12">
        <f t="shared" ref="C17:C23" si="2">+B17/$B$24</f>
        <v>0.20458440590706953</v>
      </c>
    </row>
    <row r="18" spans="1:3" x14ac:dyDescent="0.25">
      <c r="A18" t="s">
        <v>216</v>
      </c>
      <c r="B18" s="2">
        <v>6758.9773978455059</v>
      </c>
      <c r="C18" s="12">
        <f t="shared" si="2"/>
        <v>0.16542795667576796</v>
      </c>
    </row>
    <row r="19" spans="1:3" x14ac:dyDescent="0.25">
      <c r="A19" t="s">
        <v>217</v>
      </c>
      <c r="B19" s="2">
        <v>9912.8837569017123</v>
      </c>
      <c r="C19" s="12">
        <f t="shared" si="2"/>
        <v>0.24262074100016745</v>
      </c>
    </row>
    <row r="20" spans="1:3" x14ac:dyDescent="0.25">
      <c r="A20" t="s">
        <v>212</v>
      </c>
      <c r="B20" s="2">
        <v>551.03655741388116</v>
      </c>
      <c r="C20" s="12">
        <f t="shared" si="2"/>
        <v>1.3486781561909801E-2</v>
      </c>
    </row>
    <row r="21" spans="1:3" x14ac:dyDescent="0.25">
      <c r="A21" t="s">
        <v>218</v>
      </c>
      <c r="B21" s="2">
        <v>42.387427493375483</v>
      </c>
      <c r="C21" s="12">
        <f t="shared" si="2"/>
        <v>1.0374447355315233E-3</v>
      </c>
    </row>
    <row r="22" spans="1:3" x14ac:dyDescent="0.25">
      <c r="A22" t="s">
        <v>219</v>
      </c>
      <c r="B22" s="2">
        <v>1701.1554119357577</v>
      </c>
      <c r="C22" s="12">
        <f t="shared" si="2"/>
        <v>4.1636278274012548E-2</v>
      </c>
    </row>
    <row r="23" spans="1:3" x14ac:dyDescent="0.25">
      <c r="A23" t="s">
        <v>239</v>
      </c>
      <c r="B23" s="2">
        <v>7427.8638300781886</v>
      </c>
      <c r="C23" s="12">
        <f t="shared" si="2"/>
        <v>0.18179914853204918</v>
      </c>
    </row>
    <row r="24" spans="1:3" x14ac:dyDescent="0.25">
      <c r="A24" t="s">
        <v>244</v>
      </c>
      <c r="B24" s="3">
        <f>+SUM(B16:B23)</f>
        <v>40857.528157062508</v>
      </c>
      <c r="C24" s="12">
        <f>+SUM(C16:C23)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Co.op T4</vt:lpstr>
      <vt:lpstr>Actual T4 by MTE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2020-05-13T03:42:25Z</dcterms:created>
  <dcterms:modified xsi:type="dcterms:W3CDTF">2020-05-13T04:29:39Z</dcterms:modified>
</cp:coreProperties>
</file>