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0\Mar\"/>
    </mc:Choice>
  </mc:AlternateContent>
  <bookViews>
    <workbookView xWindow="0" yWindow="0" windowWidth="20490" windowHeight="7755"/>
  </bookViews>
  <sheets>
    <sheet name="Kết quả T3" sheetId="13" r:id="rId1"/>
  </sheets>
  <externalReferences>
    <externalReference r:id="rId2"/>
    <externalReference r:id="rId3"/>
    <externalReference r:id="rId4"/>
  </externalReferences>
  <definedNames>
    <definedName name="_" localSheetId="0" hidden="1">#REF!</definedName>
    <definedName name="_" hidden="1">#REF!</definedName>
    <definedName name="__123Graph_AWEAKNESS" localSheetId="0" hidden="1">'[1]ocean voyage'!#REF!</definedName>
    <definedName name="__123Graph_AWEAKNESS" hidden="1">'[1]ocean voyage'!#REF!</definedName>
    <definedName name="__123Graph_LBL_AWEAKNESS" localSheetId="0" hidden="1">'[1]ocean voyage'!#REF!</definedName>
    <definedName name="__123Graph_LBL_AWEAKNESS" hidden="1">'[1]ocean voyage'!#REF!</definedName>
    <definedName name="__123Graph_XWEAKNESS" localSheetId="0" hidden="1">'[1]ocean voyage'!#REF!</definedName>
    <definedName name="__123Graph_XWEAKNESS" hidden="1">'[1]ocean voyage'!#REF!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á" localSheetId="0">#REF!</definedName>
    <definedName name="á">#REF!</definedName>
    <definedName name="aaa" localSheetId="0" hidden="1">'[1]ocean voyage'!#REF!</definedName>
    <definedName name="aaa" hidden="1">'[1]ocean voyage'!#REF!</definedName>
    <definedName name="adasda\" localSheetId="0" hidden="1">#REF!</definedName>
    <definedName name="adasda\" hidden="1">#REF!</definedName>
    <definedName name="ahe" localSheetId="0">#REF!</definedName>
    <definedName name="ahe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AVERAGE" localSheetId="0">#REF!</definedName>
    <definedName name="AVERAGE">#REF!</definedName>
    <definedName name="CATDET2" localSheetId="0">'[2]2002'!#REF!</definedName>
    <definedName name="CATDET2">'[2]2002'!#REF!</definedName>
    <definedName name="CB">#REF!</definedName>
    <definedName name="cdszgtfdshg" localSheetId="0">#REF!</definedName>
    <definedName name="cdszgtfdshg">#REF!</definedName>
    <definedName name="CEN_2">[3]ASO!$C$249:$F$265</definedName>
    <definedName name="clapma" localSheetId="0" hidden="1">'[1]ocean voyage'!#REF!</definedName>
    <definedName name="clapma" hidden="1">'[1]ocean voyage'!#REF!</definedName>
    <definedName name="CUB42T" localSheetId="0">'[2]2002'!#REF!</definedName>
    <definedName name="CUB42T">'[2]2002'!#REF!</definedName>
    <definedName name="d" localSheetId="0">#REF!</definedName>
    <definedName name="d">#REF!</definedName>
    <definedName name="DA" localSheetId="0">#REF!</definedName>
    <definedName name="DA">#REF!</definedName>
    <definedName name="DATA" localSheetId="0">#REF!</definedName>
    <definedName name="DATA">#REF!</definedName>
    <definedName name="DATAS">#REF!</definedName>
    <definedName name="datasa">#REF!</definedName>
    <definedName name="datasalesup">#REF!</definedName>
    <definedName name="datasm" localSheetId="0">#REF!</definedName>
    <definedName name="datasm">#REF!</definedName>
    <definedName name="datass">#REF!</definedName>
    <definedName name="DATASS2">#REF!</definedName>
    <definedName name="datat" localSheetId="0">#REF!</definedName>
    <definedName name="datat">#REF!</definedName>
    <definedName name="DÒ" localSheetId="0">#REF!</definedName>
    <definedName name="DÒ">#REF!</definedName>
    <definedName name="fewgfds" localSheetId="0">#REF!</definedName>
    <definedName name="fewgfds">#REF!</definedName>
    <definedName name="fgs">#REF!</definedName>
    <definedName name="fsdf" localSheetId="0">#REF!</definedName>
    <definedName name="fsdf">#REF!</definedName>
    <definedName name="FT" localSheetId="0" hidden="1">'[1]ocean voyage'!#REF!</definedName>
    <definedName name="FT" hidden="1">'[1]ocean voyage'!#REF!</definedName>
    <definedName name="gh" localSheetId="0" hidden="1">#REF!</definedName>
    <definedName name="gh" hidden="1">#REF!</definedName>
    <definedName name="H" localSheetId="0" hidden="1">#REF!</definedName>
    <definedName name="H" hidden="1">#REF!</definedName>
    <definedName name="IIR" localSheetId="0">'[2]2002'!#REF!</definedName>
    <definedName name="IIR">'[2]2002'!#REF!</definedName>
    <definedName name="jhgjhfg" localSheetId="0">#REF!</definedName>
    <definedName name="jhgjhfg">#REF!</definedName>
    <definedName name="lasti" localSheetId="0">#REF!</definedName>
    <definedName name="lasti">#REF!</definedName>
    <definedName name="MK_1">[3]ASO!$C$105:$F$121</definedName>
    <definedName name="MK_2">[3]ASO!$C$123:$F$139</definedName>
    <definedName name="MT" localSheetId="0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0">#REF!</definedName>
    <definedName name="ò82">#REF!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RT" localSheetId="0">#REF!</definedName>
    <definedName name="RT">#REF!</definedName>
    <definedName name="RTR" localSheetId="0">#REF!</definedName>
    <definedName name="RTR">#REF!</definedName>
    <definedName name="SE_2">[3]ASO!$C$69:$F$85</definedName>
    <definedName name="SPO42T" localSheetId="0">'[2]2002'!#REF!</definedName>
    <definedName name="SPO42T">'[2]2002'!#REF!</definedName>
    <definedName name="svds" localSheetId="0">#REF!</definedName>
    <definedName name="svds">#REF!</definedName>
    <definedName name="wgreghtehtgrfs" localSheetId="0">#REF!</definedName>
    <definedName name="wgreghtehtgrfs">#REF!</definedName>
    <definedName name="Xc" localSheetId="0">#REF!</definedName>
    <definedName name="Xc">#REF!</definedName>
  </definedNames>
  <calcPr calcId="152511"/>
</workbook>
</file>

<file path=xl/calcChain.xml><?xml version="1.0" encoding="utf-8"?>
<calcChain xmlns="http://schemas.openxmlformats.org/spreadsheetml/2006/main">
  <c r="B16" i="13" l="1"/>
  <c r="F5" i="13" l="1"/>
  <c r="E5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6" i="13"/>
  <c r="E6" i="13"/>
  <c r="D34" i="13" l="1"/>
  <c r="C34" i="13"/>
  <c r="B34" i="13"/>
  <c r="D25" i="13"/>
  <c r="C25" i="13"/>
  <c r="B25" i="13"/>
  <c r="D7" i="13"/>
  <c r="C7" i="13"/>
  <c r="D17" i="13"/>
  <c r="C17" i="13"/>
  <c r="B17" i="13"/>
  <c r="B7" i="13"/>
  <c r="E25" i="13" l="1"/>
  <c r="F7" i="13"/>
  <c r="E17" i="13"/>
  <c r="E34" i="13"/>
  <c r="F17" i="13"/>
  <c r="F34" i="13"/>
  <c r="E7" i="13"/>
  <c r="F25" i="13"/>
  <c r="D35" i="13"/>
  <c r="F35" i="13" s="1"/>
  <c r="C35" i="13"/>
  <c r="E35" i="13" s="1"/>
</calcChain>
</file>

<file path=xl/sharedStrings.xml><?xml version="1.0" encoding="utf-8"?>
<sst xmlns="http://schemas.openxmlformats.org/spreadsheetml/2006/main" count="39" uniqueCount="39">
  <si>
    <t>MTE</t>
  </si>
  <si>
    <t>MT</t>
  </si>
  <si>
    <t>Nguyễn Thị Hoàng Mỹ</t>
  </si>
  <si>
    <t>Hoàng Lệ Hương</t>
  </si>
  <si>
    <t>Lê Đoàn Hương Giang</t>
  </si>
  <si>
    <t>Dư Ngọc Anh</t>
  </si>
  <si>
    <t>Lê Thị Vân Anh</t>
  </si>
  <si>
    <t>Phạm Phương Sinh</t>
  </si>
  <si>
    <t>Bùi Thị Duyên</t>
  </si>
  <si>
    <t>Phan Thị Ngọc Út</t>
  </si>
  <si>
    <t xml:space="preserve">Võ Thị Bé Sáu </t>
  </si>
  <si>
    <t>Phan Thị Trúc Phương</t>
  </si>
  <si>
    <t>Phạm Minh Thuộc</t>
  </si>
  <si>
    <t>Hà Thanh Thường</t>
  </si>
  <si>
    <t>Nguyễn Hoàng Thương</t>
  </si>
  <si>
    <t>Lê Văn Hợp</t>
  </si>
  <si>
    <t>Hoàng Tố Quyên</t>
  </si>
  <si>
    <t>Trần Thị Ngọc Huyền</t>
  </si>
  <si>
    <t>KẾT QUẢ FACING.TỒN KỆ</t>
  </si>
  <si>
    <t>(Trừ ra các shop call)</t>
  </si>
  <si>
    <t>Số store trên MCP</t>
  </si>
  <si>
    <t>Số Store Đạt Facing
(Theo số Store)</t>
  </si>
  <si>
    <t>Số Store Đạt Tồn kệ
(Theo số store)</t>
  </si>
  <si>
    <t>% Đạt Facing
(Theo số store)</t>
  </si>
  <si>
    <t>% Đạt Tồn Kệ
(Theo số store)</t>
  </si>
  <si>
    <t>MST-Khánh</t>
  </si>
  <si>
    <t>MST-Thiêu</t>
  </si>
  <si>
    <t>MTS-Vân</t>
  </si>
  <si>
    <t>MTS-Phương</t>
  </si>
  <si>
    <t>Tô Nguyễn Thạch Thảo</t>
  </si>
  <si>
    <t>Vũ Trần Hiếu</t>
  </si>
  <si>
    <t>Hồ Ngọc Hiếu</t>
  </si>
  <si>
    <t>Ngô Thị Kim Hằng</t>
  </si>
  <si>
    <t>Đỗ Thị Nguyên</t>
  </si>
  <si>
    <t>Nguyễn Thị Như Huỳnh</t>
  </si>
  <si>
    <t>Đàm Thị Thùy Dung</t>
  </si>
  <si>
    <t>Đặng Thị Thanh Thùy</t>
  </si>
  <si>
    <t>Mai Phú Yên</t>
  </si>
  <si>
    <t>Nguyễn Gia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</si>
</sst>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</cellStyleXfs>
  <cellXfs count="14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/>
    <xf numFmtId="9" fontId="2" fillId="2" borderId="1" xfId="2" applyFont="1" applyFill="1" applyBorder="1"/>
    <xf numFmtId="0" fontId="5" fillId="0" borderId="0" xfId="0" applyFont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wrapText="1"/>
    </xf>
    <xf numFmtId="9" fontId="2" fillId="2" borderId="1" xfId="2" applyFont="1" applyFill="1" applyBorder="1" applyAlignment="1">
      <alignment horizontal="center" wrapText="1"/>
    </xf>
    <xf numFmtId="9" fontId="0" fillId="0" borderId="1" xfId="2" applyFont="1" applyBorder="1"/>
    <xf numFmtId="164" fontId="2" fillId="3" borderId="1" xfId="1" applyNumberFormat="1" applyFont="1" applyFill="1" applyBorder="1"/>
    <xf numFmtId="9" fontId="2" fillId="3" borderId="1" xfId="2" applyFont="1" applyFill="1" applyBorder="1"/>
    <xf numFmtId="164" fontId="0" fillId="2" borderId="1" xfId="1" applyNumberFormat="1" applyFont="1" applyFill="1" applyBorder="1"/>
  </cellXfs>
  <cellStyles count="6">
    <cellStyle name="Comma" xfId="1" builtinId="3"/>
    <cellStyle name="Normal" xfId="0" builtinId="0"/>
    <cellStyle name="Normal 15 12" xfId="3"/>
    <cellStyle name="Normal 2" xfId="5"/>
    <cellStyle name="Normal 37 2" xfId="4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/My%20Documents/bahan%20buku/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/F.%20HELEN%20S/Marketing%20Division/HSO%20Mkt%20Data%201998/In%20use/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000__x0000__x0000__x0000__x0"/>
      <sheetName val="??????"/>
      <sheetName val="Rekap"/>
      <sheetName val="Total"/>
      <sheetName val="harga"/>
      <sheetName val="Sheet8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/>
  </sheetViews>
  <sheetFormatPr defaultRowHeight="15" x14ac:dyDescent="0.25"/>
  <cols>
    <col min="1" max="1" width="20.85546875" bestFit="1" customWidth="1"/>
    <col min="2" max="2" width="9.5703125" style="2" bestFit="1" customWidth="1"/>
    <col min="3" max="4" width="13.140625" style="2" customWidth="1"/>
    <col min="5" max="6" width="11.85546875" style="2" customWidth="1"/>
  </cols>
  <sheetData>
    <row r="1" spans="1:6" ht="31.5" x14ac:dyDescent="0.5">
      <c r="A1" s="6" t="s">
        <v>18</v>
      </c>
    </row>
    <row r="2" spans="1:6" x14ac:dyDescent="0.25">
      <c r="A2" t="s">
        <v>19</v>
      </c>
    </row>
    <row r="3" spans="1:6" ht="15.75" customHeight="1" x14ac:dyDescent="0.25"/>
    <row r="4" spans="1:6" ht="63.75" customHeight="1" x14ac:dyDescent="0.25">
      <c r="A4" s="7" t="s">
        <v>0</v>
      </c>
      <c r="B4" s="8" t="s">
        <v>20</v>
      </c>
      <c r="C4" s="8" t="s">
        <v>21</v>
      </c>
      <c r="D4" s="8" t="s">
        <v>22</v>
      </c>
      <c r="E4" s="9" t="s">
        <v>23</v>
      </c>
      <c r="F4" s="8" t="s">
        <v>24</v>
      </c>
    </row>
    <row r="5" spans="1:6" ht="22.5" customHeight="1" x14ac:dyDescent="0.25">
      <c r="A5" s="1" t="s">
        <v>29</v>
      </c>
      <c r="B5" s="3">
        <v>6</v>
      </c>
      <c r="C5" s="3">
        <v>6</v>
      </c>
      <c r="D5" s="3">
        <v>6</v>
      </c>
      <c r="E5" s="10">
        <f>+C5/B5</f>
        <v>1</v>
      </c>
      <c r="F5" s="10">
        <f>+D5/B5</f>
        <v>1</v>
      </c>
    </row>
    <row r="6" spans="1:6" ht="22.5" customHeight="1" x14ac:dyDescent="0.25">
      <c r="A6" s="1" t="s">
        <v>2</v>
      </c>
      <c r="B6" s="3">
        <v>7</v>
      </c>
      <c r="C6" s="3">
        <v>7</v>
      </c>
      <c r="D6" s="3">
        <v>7</v>
      </c>
      <c r="E6" s="10">
        <f t="shared" ref="E6:E35" si="0">+C6/B6</f>
        <v>1</v>
      </c>
      <c r="F6" s="10">
        <f t="shared" ref="F6:F35" si="1">+D6/B6</f>
        <v>1</v>
      </c>
    </row>
    <row r="7" spans="1:6" ht="22.5" customHeight="1" x14ac:dyDescent="0.25">
      <c r="A7" s="11" t="s">
        <v>25</v>
      </c>
      <c r="B7" s="11">
        <f>SUM(B5:B6)</f>
        <v>13</v>
      </c>
      <c r="C7" s="11">
        <f t="shared" ref="C7:D7" si="2">SUM(C5:C6)</f>
        <v>13</v>
      </c>
      <c r="D7" s="11">
        <f t="shared" si="2"/>
        <v>13</v>
      </c>
      <c r="E7" s="12">
        <f t="shared" si="0"/>
        <v>1</v>
      </c>
      <c r="F7" s="12">
        <f t="shared" si="1"/>
        <v>1</v>
      </c>
    </row>
    <row r="8" spans="1:6" ht="22.5" customHeight="1" x14ac:dyDescent="0.25">
      <c r="A8" s="1" t="s">
        <v>7</v>
      </c>
      <c r="B8" s="3">
        <v>157</v>
      </c>
      <c r="C8" s="3">
        <v>157</v>
      </c>
      <c r="D8" s="3">
        <v>157</v>
      </c>
      <c r="E8" s="10">
        <f t="shared" si="0"/>
        <v>1</v>
      </c>
      <c r="F8" s="10">
        <f t="shared" si="1"/>
        <v>1</v>
      </c>
    </row>
    <row r="9" spans="1:6" ht="22.5" customHeight="1" x14ac:dyDescent="0.25">
      <c r="A9" s="1" t="s">
        <v>8</v>
      </c>
      <c r="B9" s="3">
        <v>247</v>
      </c>
      <c r="C9" s="3">
        <v>161</v>
      </c>
      <c r="D9" s="3">
        <v>154</v>
      </c>
      <c r="E9" s="10">
        <f t="shared" si="0"/>
        <v>0.65182186234817818</v>
      </c>
      <c r="F9" s="10">
        <f t="shared" si="1"/>
        <v>0.62348178137651822</v>
      </c>
    </row>
    <row r="10" spans="1:6" ht="22.5" customHeight="1" x14ac:dyDescent="0.25">
      <c r="A10" s="1" t="s">
        <v>13</v>
      </c>
      <c r="B10" s="3">
        <v>176</v>
      </c>
      <c r="C10" s="3">
        <v>137</v>
      </c>
      <c r="D10" s="3">
        <v>137</v>
      </c>
      <c r="E10" s="10">
        <f t="shared" si="0"/>
        <v>0.77840909090909094</v>
      </c>
      <c r="F10" s="10">
        <f t="shared" si="1"/>
        <v>0.77840909090909094</v>
      </c>
    </row>
    <row r="11" spans="1:6" ht="22.5" customHeight="1" x14ac:dyDescent="0.25">
      <c r="A11" s="1" t="s">
        <v>34</v>
      </c>
      <c r="B11" s="13">
        <v>95.5</v>
      </c>
      <c r="C11" s="3">
        <v>25</v>
      </c>
      <c r="D11" s="3">
        <v>24</v>
      </c>
      <c r="E11" s="10">
        <f t="shared" si="0"/>
        <v>0.26178010471204188</v>
      </c>
      <c r="F11" s="10">
        <f t="shared" si="1"/>
        <v>0.2513089005235602</v>
      </c>
    </row>
    <row r="12" spans="1:6" ht="22.5" customHeight="1" x14ac:dyDescent="0.25">
      <c r="A12" s="1" t="s">
        <v>9</v>
      </c>
      <c r="B12" s="3">
        <v>169</v>
      </c>
      <c r="C12" s="3">
        <v>160</v>
      </c>
      <c r="D12" s="3">
        <v>167</v>
      </c>
      <c r="E12" s="10">
        <f t="shared" si="0"/>
        <v>0.94674556213017746</v>
      </c>
      <c r="F12" s="10">
        <f t="shared" si="1"/>
        <v>0.98816568047337283</v>
      </c>
    </row>
    <row r="13" spans="1:6" ht="22.5" customHeight="1" x14ac:dyDescent="0.25">
      <c r="A13" s="1" t="s">
        <v>30</v>
      </c>
      <c r="B13" s="3">
        <v>142</v>
      </c>
      <c r="C13" s="3">
        <v>94</v>
      </c>
      <c r="D13" s="3">
        <v>91</v>
      </c>
      <c r="E13" s="10">
        <f t="shared" si="0"/>
        <v>0.6619718309859155</v>
      </c>
      <c r="F13" s="10">
        <f t="shared" si="1"/>
        <v>0.64084507042253525</v>
      </c>
    </row>
    <row r="14" spans="1:6" ht="22.5" customHeight="1" x14ac:dyDescent="0.25">
      <c r="A14" s="1" t="s">
        <v>35</v>
      </c>
      <c r="B14" s="3">
        <v>161</v>
      </c>
      <c r="C14" s="3">
        <v>88</v>
      </c>
      <c r="D14" s="3">
        <v>76</v>
      </c>
      <c r="E14" s="10">
        <f t="shared" si="0"/>
        <v>0.54658385093167705</v>
      </c>
      <c r="F14" s="10">
        <f t="shared" si="1"/>
        <v>0.47204968944099379</v>
      </c>
    </row>
    <row r="15" spans="1:6" ht="22.5" customHeight="1" x14ac:dyDescent="0.25">
      <c r="A15" s="1" t="s">
        <v>31</v>
      </c>
      <c r="B15" s="3">
        <v>223</v>
      </c>
      <c r="C15" s="3">
        <v>129</v>
      </c>
      <c r="D15" s="3">
        <v>118</v>
      </c>
      <c r="E15" s="10">
        <f t="shared" si="0"/>
        <v>0.57847533632286996</v>
      </c>
      <c r="F15" s="10">
        <f t="shared" si="1"/>
        <v>0.52914798206278024</v>
      </c>
    </row>
    <row r="16" spans="1:6" ht="22.5" customHeight="1" x14ac:dyDescent="0.25">
      <c r="A16" s="1" t="s">
        <v>38</v>
      </c>
      <c r="B16" s="13">
        <f>223*0.58</f>
        <v>129.34</v>
      </c>
      <c r="C16" s="3">
        <v>10</v>
      </c>
      <c r="D16" s="3">
        <v>6</v>
      </c>
      <c r="E16" s="10">
        <f t="shared" si="0"/>
        <v>7.7315602288541826E-2</v>
      </c>
      <c r="F16" s="10">
        <f t="shared" si="1"/>
        <v>4.6389361373125097E-2</v>
      </c>
    </row>
    <row r="17" spans="1:6" ht="22.5" customHeight="1" x14ac:dyDescent="0.25">
      <c r="A17" s="11" t="s">
        <v>26</v>
      </c>
      <c r="B17" s="11">
        <f>SUM(B8:B16)</f>
        <v>1499.84</v>
      </c>
      <c r="C17" s="11">
        <f t="shared" ref="C17:D17" si="3">SUM(C8:C16)</f>
        <v>961</v>
      </c>
      <c r="D17" s="11">
        <f t="shared" si="3"/>
        <v>930</v>
      </c>
      <c r="E17" s="12">
        <f t="shared" si="0"/>
        <v>0.64073501173458502</v>
      </c>
      <c r="F17" s="12">
        <f t="shared" si="1"/>
        <v>0.6200661403883081</v>
      </c>
    </row>
    <row r="18" spans="1:6" ht="22.5" customHeight="1" x14ac:dyDescent="0.25">
      <c r="A18" s="1" t="s">
        <v>4</v>
      </c>
      <c r="B18" s="3">
        <v>26</v>
      </c>
      <c r="C18" s="3">
        <v>26</v>
      </c>
      <c r="D18" s="3">
        <v>26</v>
      </c>
      <c r="E18" s="10">
        <f t="shared" si="0"/>
        <v>1</v>
      </c>
      <c r="F18" s="10">
        <f t="shared" si="1"/>
        <v>1</v>
      </c>
    </row>
    <row r="19" spans="1:6" ht="22.5" customHeight="1" x14ac:dyDescent="0.25">
      <c r="A19" s="1" t="s">
        <v>33</v>
      </c>
      <c r="B19" s="3">
        <v>86</v>
      </c>
      <c r="C19" s="3">
        <v>86</v>
      </c>
      <c r="D19" s="3">
        <v>86</v>
      </c>
      <c r="E19" s="10">
        <f t="shared" si="0"/>
        <v>1</v>
      </c>
      <c r="F19" s="10">
        <f t="shared" si="1"/>
        <v>1</v>
      </c>
    </row>
    <row r="20" spans="1:6" ht="22.5" customHeight="1" x14ac:dyDescent="0.25">
      <c r="A20" s="1" t="s">
        <v>6</v>
      </c>
      <c r="B20" s="3">
        <v>48</v>
      </c>
      <c r="C20" s="3">
        <v>48</v>
      </c>
      <c r="D20" s="3">
        <v>48</v>
      </c>
      <c r="E20" s="10">
        <f t="shared" si="0"/>
        <v>1</v>
      </c>
      <c r="F20" s="10">
        <f t="shared" si="1"/>
        <v>1</v>
      </c>
    </row>
    <row r="21" spans="1:6" ht="22.5" customHeight="1" x14ac:dyDescent="0.25">
      <c r="A21" s="1" t="s">
        <v>3</v>
      </c>
      <c r="B21" s="3">
        <v>27</v>
      </c>
      <c r="C21" s="3">
        <v>27</v>
      </c>
      <c r="D21" s="3">
        <v>27</v>
      </c>
      <c r="E21" s="10">
        <f t="shared" si="0"/>
        <v>1</v>
      </c>
      <c r="F21" s="10">
        <f t="shared" si="1"/>
        <v>1</v>
      </c>
    </row>
    <row r="22" spans="1:6" ht="22.5" customHeight="1" x14ac:dyDescent="0.25">
      <c r="A22" s="1" t="s">
        <v>32</v>
      </c>
      <c r="B22" s="3">
        <v>88</v>
      </c>
      <c r="C22" s="3">
        <v>88</v>
      </c>
      <c r="D22" s="3">
        <v>88</v>
      </c>
      <c r="E22" s="10">
        <f t="shared" si="0"/>
        <v>1</v>
      </c>
      <c r="F22" s="10">
        <f t="shared" si="1"/>
        <v>1</v>
      </c>
    </row>
    <row r="23" spans="1:6" ht="22.5" customHeight="1" x14ac:dyDescent="0.25">
      <c r="A23" s="1" t="s">
        <v>16</v>
      </c>
      <c r="B23" s="3">
        <v>129</v>
      </c>
      <c r="C23" s="3">
        <v>129</v>
      </c>
      <c r="D23" s="3">
        <v>129</v>
      </c>
      <c r="E23" s="10">
        <f t="shared" si="0"/>
        <v>1</v>
      </c>
      <c r="F23" s="10">
        <f t="shared" si="1"/>
        <v>1</v>
      </c>
    </row>
    <row r="24" spans="1:6" ht="22.5" customHeight="1" x14ac:dyDescent="0.25">
      <c r="A24" s="1" t="s">
        <v>5</v>
      </c>
      <c r="B24" s="3">
        <v>134</v>
      </c>
      <c r="C24" s="3">
        <v>90</v>
      </c>
      <c r="D24" s="3">
        <v>99</v>
      </c>
      <c r="E24" s="10">
        <f t="shared" si="0"/>
        <v>0.67164179104477617</v>
      </c>
      <c r="F24" s="10">
        <f t="shared" si="1"/>
        <v>0.73880597014925375</v>
      </c>
    </row>
    <row r="25" spans="1:6" ht="22.5" customHeight="1" x14ac:dyDescent="0.25">
      <c r="A25" s="11" t="s">
        <v>27</v>
      </c>
      <c r="B25" s="11">
        <f>SUM(B18:B24)</f>
        <v>538</v>
      </c>
      <c r="C25" s="11">
        <f>SUM(C18:C24)</f>
        <v>494</v>
      </c>
      <c r="D25" s="11">
        <f>SUM(D18:D24)</f>
        <v>503</v>
      </c>
      <c r="E25" s="12">
        <f t="shared" si="0"/>
        <v>0.91821561338289959</v>
      </c>
      <c r="F25" s="12">
        <f t="shared" si="1"/>
        <v>0.93494423791821557</v>
      </c>
    </row>
    <row r="26" spans="1:6" ht="22.5" customHeight="1" x14ac:dyDescent="0.25">
      <c r="A26" s="1" t="s">
        <v>36</v>
      </c>
      <c r="B26" s="3">
        <v>53</v>
      </c>
      <c r="C26" s="3">
        <v>8</v>
      </c>
      <c r="D26" s="3">
        <v>8</v>
      </c>
      <c r="E26" s="10">
        <f t="shared" si="0"/>
        <v>0.15094339622641509</v>
      </c>
      <c r="F26" s="10">
        <f t="shared" si="1"/>
        <v>0.15094339622641509</v>
      </c>
    </row>
    <row r="27" spans="1:6" ht="22.5" customHeight="1" x14ac:dyDescent="0.25">
      <c r="A27" s="1" t="s">
        <v>37</v>
      </c>
      <c r="B27" s="3">
        <v>14</v>
      </c>
      <c r="C27" s="3">
        <v>16</v>
      </c>
      <c r="D27" s="3">
        <v>12</v>
      </c>
      <c r="E27" s="10">
        <f t="shared" si="0"/>
        <v>1.1428571428571428</v>
      </c>
      <c r="F27" s="10">
        <f t="shared" si="1"/>
        <v>0.8571428571428571</v>
      </c>
    </row>
    <row r="28" spans="1:6" ht="22.5" customHeight="1" x14ac:dyDescent="0.25">
      <c r="A28" s="1" t="s">
        <v>15</v>
      </c>
      <c r="B28" s="3">
        <v>46</v>
      </c>
      <c r="C28" s="3">
        <v>46</v>
      </c>
      <c r="D28" s="3">
        <v>47</v>
      </c>
      <c r="E28" s="10">
        <f t="shared" si="0"/>
        <v>1</v>
      </c>
      <c r="F28" s="10">
        <f t="shared" si="1"/>
        <v>1.0217391304347827</v>
      </c>
    </row>
    <row r="29" spans="1:6" ht="22.5" customHeight="1" x14ac:dyDescent="0.25">
      <c r="A29" s="1" t="s">
        <v>14</v>
      </c>
      <c r="B29" s="3">
        <v>53</v>
      </c>
      <c r="C29" s="3">
        <v>42</v>
      </c>
      <c r="D29" s="3">
        <v>43</v>
      </c>
      <c r="E29" s="10">
        <f t="shared" si="0"/>
        <v>0.79245283018867929</v>
      </c>
      <c r="F29" s="10">
        <f t="shared" si="1"/>
        <v>0.81132075471698117</v>
      </c>
    </row>
    <row r="30" spans="1:6" ht="22.5" customHeight="1" x14ac:dyDescent="0.25">
      <c r="A30" s="1" t="s">
        <v>11</v>
      </c>
      <c r="B30" s="3">
        <v>68</v>
      </c>
      <c r="C30" s="3">
        <v>39</v>
      </c>
      <c r="D30" s="3">
        <v>40</v>
      </c>
      <c r="E30" s="10">
        <f t="shared" si="0"/>
        <v>0.57352941176470584</v>
      </c>
      <c r="F30" s="10">
        <f t="shared" si="1"/>
        <v>0.58823529411764708</v>
      </c>
    </row>
    <row r="31" spans="1:6" ht="22.5" customHeight="1" x14ac:dyDescent="0.25">
      <c r="A31" s="1" t="s">
        <v>10</v>
      </c>
      <c r="B31" s="3">
        <v>57</v>
      </c>
      <c r="C31" s="3">
        <v>44</v>
      </c>
      <c r="D31" s="3">
        <v>39</v>
      </c>
      <c r="E31" s="10">
        <f t="shared" si="0"/>
        <v>0.77192982456140347</v>
      </c>
      <c r="F31" s="10">
        <f t="shared" si="1"/>
        <v>0.68421052631578949</v>
      </c>
    </row>
    <row r="32" spans="1:6" ht="22.5" customHeight="1" x14ac:dyDescent="0.25">
      <c r="A32" s="1" t="s">
        <v>12</v>
      </c>
      <c r="B32" s="3">
        <v>14</v>
      </c>
      <c r="C32" s="3">
        <v>8</v>
      </c>
      <c r="D32" s="3">
        <v>7</v>
      </c>
      <c r="E32" s="10">
        <f t="shared" si="0"/>
        <v>0.5714285714285714</v>
      </c>
      <c r="F32" s="10">
        <f t="shared" si="1"/>
        <v>0.5</v>
      </c>
    </row>
    <row r="33" spans="1:6" ht="22.5" customHeight="1" x14ac:dyDescent="0.25">
      <c r="A33" s="1" t="s">
        <v>17</v>
      </c>
      <c r="B33" s="3">
        <v>13</v>
      </c>
      <c r="C33" s="3">
        <v>8</v>
      </c>
      <c r="D33" s="3">
        <v>7</v>
      </c>
      <c r="E33" s="10">
        <f t="shared" si="0"/>
        <v>0.61538461538461542</v>
      </c>
      <c r="F33" s="10">
        <f t="shared" si="1"/>
        <v>0.53846153846153844</v>
      </c>
    </row>
    <row r="34" spans="1:6" ht="22.5" customHeight="1" x14ac:dyDescent="0.25">
      <c r="A34" s="11" t="s">
        <v>28</v>
      </c>
      <c r="B34" s="11">
        <f>SUM(B26:B33)</f>
        <v>318</v>
      </c>
      <c r="C34" s="11">
        <f>SUM(C26:C33)</f>
        <v>211</v>
      </c>
      <c r="D34" s="11">
        <f>SUM(D26:D33)</f>
        <v>203</v>
      </c>
      <c r="E34" s="12">
        <f t="shared" si="0"/>
        <v>0.66352201257861632</v>
      </c>
      <c r="F34" s="12">
        <f t="shared" si="1"/>
        <v>0.63836477987421381</v>
      </c>
    </row>
    <row r="35" spans="1:6" ht="22.5" customHeight="1" x14ac:dyDescent="0.25">
      <c r="A35" s="7" t="s">
        <v>1</v>
      </c>
      <c r="B35" s="4">
        <v>2554</v>
      </c>
      <c r="C35" s="4">
        <f>SUM(C7,C17,C25,C34)</f>
        <v>1679</v>
      </c>
      <c r="D35" s="4">
        <f>SUM(D7,D17,D25,D34)</f>
        <v>1649</v>
      </c>
      <c r="E35" s="5">
        <f t="shared" si="0"/>
        <v>0.6574001566170713</v>
      </c>
      <c r="F35" s="5">
        <f t="shared" si="1"/>
        <v>0.64565387627251369</v>
      </c>
    </row>
  </sheetData>
  <conditionalFormatting sqref="E4:F35">
    <cfRule type="cellIs" dxfId="0" priority="1" operator="less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2019-08-08T10:37:26Z</dcterms:created>
  <dcterms:modified xsi:type="dcterms:W3CDTF">2020-04-14T12:03:55Z</dcterms:modified>
</cp:coreProperties>
</file>