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E\LE\MT\MT\Incentive\Nam 2020\"/>
    </mc:Choice>
  </mc:AlternateContent>
  <bookViews>
    <workbookView xWindow="0" yWindow="0" windowWidth="19200" windowHeight="7125" activeTab="1"/>
  </bookViews>
  <sheets>
    <sheet name="MT" sheetId="3" r:id="rId1"/>
    <sheet name="TARGET MT BY MTE" sheetId="1" r:id="rId2"/>
  </sheets>
  <externalReferences>
    <externalReference r:id="rId3"/>
    <externalReference r:id="rId4"/>
    <externalReference r:id="rId5"/>
  </externalReferences>
  <definedNames>
    <definedName name="_" localSheetId="0" hidden="1">#REF!</definedName>
    <definedName name="_" localSheetId="1" hidden="1">#REF!</definedName>
    <definedName name="_" hidden="1">#REF!</definedName>
    <definedName name="__123Graph_AWEAKNESS" localSheetId="0" hidden="1">'[1]ocean voyage'!#REF!</definedName>
    <definedName name="__123Graph_AWEAKNESS" localSheetId="1" hidden="1">'[1]ocean voyage'!#REF!</definedName>
    <definedName name="__123Graph_AWEAKNESS" hidden="1">'[1]ocean voyage'!#REF!</definedName>
    <definedName name="__123Graph_LBL_AWEAKNESS" localSheetId="0" hidden="1">'[1]ocean voyage'!#REF!</definedName>
    <definedName name="__123Graph_LBL_AWEAKNESS" localSheetId="1" hidden="1">'[1]ocean voyage'!#REF!</definedName>
    <definedName name="__123Graph_LBL_AWEAKNESS" hidden="1">'[1]ocean voyage'!#REF!</definedName>
    <definedName name="__123Graph_XWEAKNESS" localSheetId="0" hidden="1">'[1]ocean voyage'!#REF!</definedName>
    <definedName name="__123Graph_XWEAKNESS" localSheetId="1" hidden="1">'[1]ocean voyage'!#REF!</definedName>
    <definedName name="__123Graph_XWEAKNESS" hidden="1">'[1]ocean voyage'!#REF!</definedName>
    <definedName name="_1" localSheetId="0" hidden="1">#REF!</definedName>
    <definedName name="_1" localSheetId="1" hidden="1">#REF!</definedName>
    <definedName name="_1" hidden="1">#REF!</definedName>
    <definedName name="_146436\" localSheetId="0" hidden="1">#REF!</definedName>
    <definedName name="_146436\" localSheetId="1" hidden="1">#REF!</definedName>
    <definedName name="_146436\" hidden="1">#REF!</definedName>
    <definedName name="_2" localSheetId="0" hidden="1">#REF!</definedName>
    <definedName name="_2" localSheetId="1" hidden="1">#REF!</definedName>
    <definedName name="_2" hidden="1">#REF!</definedName>
    <definedName name="_3" localSheetId="0" hidden="1">#REF!</definedName>
    <definedName name="_3" localSheetId="1" hidden="1">#REF!</definedName>
    <definedName name="_3" hidden="1">#REF!</definedName>
    <definedName name="_32132" localSheetId="0" hidden="1">#REF!</definedName>
    <definedName name="_32132" localSheetId="1" hidden="1">#REF!</definedName>
    <definedName name="_32132" hidden="1">#REF!</definedName>
    <definedName name="_a" localSheetId="0" hidden="1">#REF!</definedName>
    <definedName name="_a" localSheetId="1" hidden="1">#REF!</definedName>
    <definedName name="_a" hidden="1">#REF!</definedName>
    <definedName name="_Fill" localSheetId="0" hidden="1">#REF!</definedName>
    <definedName name="_Fill" localSheetId="1" hidden="1">#REF!</definedName>
    <definedName name="_Fill" hidden="1">#REF!</definedName>
    <definedName name="á">#REF!</definedName>
    <definedName name="aaa" localSheetId="0" hidden="1">'[1]ocean voyage'!#REF!</definedName>
    <definedName name="aaa" localSheetId="1" hidden="1">'[1]ocean voyage'!#REF!</definedName>
    <definedName name="aaa" hidden="1">'[1]ocean voyage'!#REF!</definedName>
    <definedName name="adasda\" localSheetId="0" hidden="1">#REF!</definedName>
    <definedName name="adasda\" localSheetId="1" hidden="1">#REF!</definedName>
    <definedName name="adasda\" hidden="1">#REF!</definedName>
    <definedName name="ahe">#REF!</definedName>
    <definedName name="as" localSheetId="0" hidden="1">#REF!</definedName>
    <definedName name="as" localSheetId="1" hidden="1">#REF!</definedName>
    <definedName name="as" hidden="1">#REF!</definedName>
    <definedName name="Avail_3" localSheetId="0" hidden="1">#REF!</definedName>
    <definedName name="Avail_3" localSheetId="1" hidden="1">#REF!</definedName>
    <definedName name="Avail_3" hidden="1">#REF!</definedName>
    <definedName name="Avail_4" localSheetId="0" hidden="1">#REF!</definedName>
    <definedName name="Avail_4" localSheetId="1" hidden="1">#REF!</definedName>
    <definedName name="Avail_4" hidden="1">#REF!</definedName>
    <definedName name="Availble" localSheetId="0" hidden="1">#REF!</definedName>
    <definedName name="Availble" localSheetId="1" hidden="1">#REF!</definedName>
    <definedName name="Availble" hidden="1">#REF!</definedName>
    <definedName name="AVERAGE">#REF!</definedName>
    <definedName name="CATDET2">'[2]2002'!#REF!</definedName>
    <definedName name="CB">#REF!</definedName>
    <definedName name="cdszgtfdshg">#REF!</definedName>
    <definedName name="CEN_2">[3]ASO!$C$249:$F$265</definedName>
    <definedName name="clapma" localSheetId="0" hidden="1">'[1]ocean voyage'!#REF!</definedName>
    <definedName name="clapma" localSheetId="1" hidden="1">'[1]ocean voyage'!#REF!</definedName>
    <definedName name="clapma" hidden="1">'[1]ocean voyage'!#REF!</definedName>
    <definedName name="CUB42T">'[2]2002'!#REF!</definedName>
    <definedName name="d">#REF!</definedName>
    <definedName name="DA">#REF!</definedName>
    <definedName name="DATA">#REF!</definedName>
    <definedName name="DATAS">#REF!</definedName>
    <definedName name="datasa">#REF!</definedName>
    <definedName name="datasalesup">#REF!</definedName>
    <definedName name="datasm">#REF!</definedName>
    <definedName name="datass">#REF!</definedName>
    <definedName name="DATASS2">#REF!</definedName>
    <definedName name="datat">#REF!</definedName>
    <definedName name="DÒ">#REF!</definedName>
    <definedName name="fewgfds">#REF!</definedName>
    <definedName name="fgs">#REF!</definedName>
    <definedName name="fsdf">#REF!</definedName>
    <definedName name="FT" localSheetId="0" hidden="1">'[1]ocean voyage'!#REF!</definedName>
    <definedName name="FT" localSheetId="1" hidden="1">'[1]ocean voyage'!#REF!</definedName>
    <definedName name="FT" hidden="1">'[1]ocean voyage'!#REF!</definedName>
    <definedName name="gh" localSheetId="0" hidden="1">#REF!</definedName>
    <definedName name="gh" localSheetId="1" hidden="1">#REF!</definedName>
    <definedName name="gh" hidden="1">#REF!</definedName>
    <definedName name="H" localSheetId="0" hidden="1">#REF!</definedName>
    <definedName name="H" localSheetId="1" hidden="1">#REF!</definedName>
    <definedName name="H" hidden="1">#REF!</definedName>
    <definedName name="IIR">'[2]2002'!#REF!</definedName>
    <definedName name="jhgjhfg">#REF!</definedName>
    <definedName name="lasti">#REF!</definedName>
    <definedName name="MK_1">[3]ASO!$C$105:$F$121</definedName>
    <definedName name="MK_2">[3]ASO!$C$123:$F$139</definedName>
    <definedName name="MT">#REF!</definedName>
    <definedName name="NOR1_">[3]ASO!$C$159:$F$175</definedName>
    <definedName name="NOR2_">[3]ASO!$C$177:$F$192</definedName>
    <definedName name="NOR3_">[3]ASO!$C$195:$F$211</definedName>
    <definedName name="ò82">#REF!</definedName>
    <definedName name="_xlnm.Print_Area" localSheetId="0">MT!$A$1:$H$38</definedName>
    <definedName name="_xlnm.Print_Area">#REF!</definedName>
    <definedName name="PRINT_AREA_MI">#REF!</definedName>
    <definedName name="RT">#REF!</definedName>
    <definedName name="RTR">#REF!</definedName>
    <definedName name="SE_2">[3]ASO!$C$69:$F$85</definedName>
    <definedName name="SPO42T">'[2]2002'!#REF!</definedName>
    <definedName name="svds">#REF!</definedName>
    <definedName name="wgreghtehtgrfs">#REF!</definedName>
    <definedName name="Xc">#REF!</definedName>
  </definedNames>
  <calcPr calcId="152511"/>
</workbook>
</file>

<file path=xl/calcChain.xml><?xml version="1.0" encoding="utf-8"?>
<calcChain xmlns="http://schemas.openxmlformats.org/spreadsheetml/2006/main">
  <c r="H16" i="1" l="1"/>
  <c r="H13" i="1"/>
  <c r="G13" i="1"/>
  <c r="F13" i="1"/>
  <c r="E13" i="1"/>
  <c r="H12" i="1"/>
  <c r="H11" i="1"/>
  <c r="H10" i="1"/>
  <c r="A10" i="1"/>
  <c r="A11" i="1" s="1"/>
  <c r="H9" i="1"/>
  <c r="A9" i="1"/>
  <c r="H8" i="1"/>
  <c r="A8" i="1"/>
  <c r="H7" i="1"/>
  <c r="A7" i="1"/>
  <c r="H6" i="1"/>
  <c r="A6" i="1"/>
  <c r="H5" i="1"/>
  <c r="A5" i="1"/>
  <c r="H4" i="1"/>
  <c r="G16" i="3"/>
  <c r="F16" i="3"/>
  <c r="F15" i="3"/>
  <c r="B15" i="3"/>
  <c r="F14" i="3"/>
</calcChain>
</file>

<file path=xl/sharedStrings.xml><?xml version="1.0" encoding="utf-8"?>
<sst xmlns="http://schemas.openxmlformats.org/spreadsheetml/2006/main" count="53" uniqueCount="42">
  <si>
    <t>NABATI VIET NAM</t>
  </si>
  <si>
    <t xml:space="preserve"> Sales Operation Dept</t>
  </si>
  <si>
    <t>TARGET ALLOCATION FOR DISTRIBUTOR</t>
  </si>
  <si>
    <t>Month:</t>
  </si>
  <si>
    <t>Aug'19</t>
  </si>
  <si>
    <t>Channel:</t>
  </si>
  <si>
    <t>MT</t>
  </si>
  <si>
    <t>Contribution</t>
  </si>
  <si>
    <t>No</t>
  </si>
  <si>
    <t>Code</t>
  </si>
  <si>
    <t>Distribution area</t>
  </si>
  <si>
    <t>Distributor</t>
  </si>
  <si>
    <t>Target Sell in T1</t>
  </si>
  <si>
    <t>Target Sell Out T1</t>
  </si>
  <si>
    <t>VND</t>
  </si>
  <si>
    <t>SO</t>
  </si>
  <si>
    <t>Coop HCM + SE+MK</t>
  </si>
  <si>
    <t>NOR</t>
  </si>
  <si>
    <t>Coop CEN + NOR</t>
  </si>
  <si>
    <t>Saigon- CoopMart</t>
  </si>
  <si>
    <t>Total Coop</t>
  </si>
  <si>
    <t>TARGET BY SALEMAN MT THÁNG 1</t>
  </si>
  <si>
    <t>TARGET T1</t>
  </si>
  <si>
    <t>Tên SM</t>
  </si>
  <si>
    <t>Note</t>
  </si>
  <si>
    <t>Sell in</t>
  </si>
  <si>
    <t>Sell out</t>
  </si>
  <si>
    <t>%</t>
  </si>
  <si>
    <t xml:space="preserve">Thực đạt </t>
  </si>
  <si>
    <t>COOP</t>
  </si>
  <si>
    <t>Trần Thị Ngọc Huyền</t>
  </si>
  <si>
    <t xml:space="preserve">Vacancy </t>
  </si>
  <si>
    <t xml:space="preserve">Nguyễn Đức Thịnh </t>
  </si>
  <si>
    <t>Lê Văn Hợp</t>
  </si>
  <si>
    <t>Thay Đặng Thiên Thanh từ T11</t>
  </si>
  <si>
    <t>Nguyễn Hoàng Thương</t>
  </si>
  <si>
    <t>Thay Phạm Diệp Mỹ Tiên từ T10</t>
  </si>
  <si>
    <t>Phan Thị  Trúc Phương</t>
  </si>
  <si>
    <t>Nguyễn Công Đạt</t>
  </si>
  <si>
    <t>Võ Thị Bé Sáu</t>
  </si>
  <si>
    <t xml:space="preserve">Pham Minh Thuộc </t>
  </si>
  <si>
    <t xml:space="preserve">Phan Thị Trúc Phương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</si>
</sst>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[$-409]mmm\-yy;@"/>
    <numFmt numFmtId="166" formatCode="_(* #,##0_);_(* \(#,##0\);_(* &quot;-&quot;??_);_(@_)"/>
  </numFmts>
  <fonts count="21">
    <font>
      <sz val="11"/>
      <color theme="1"/>
      <name val="Calibri"/>
      <charset val="134"/>
      <scheme val="minor"/>
    </font>
    <font>
      <sz val="10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sz val="18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43" fontId="1" fillId="0" borderId="0" applyProtection="0"/>
    <xf numFmtId="43" fontId="20" fillId="0" borderId="0" applyFont="0" applyFill="0" applyBorder="0" applyAlignment="0" applyProtection="0"/>
    <xf numFmtId="0" fontId="20" fillId="0" borderId="0"/>
    <xf numFmtId="0" fontId="1" fillId="0" borderId="0"/>
    <xf numFmtId="9" fontId="1" fillId="0" borderId="0" applyProtection="0"/>
  </cellStyleXfs>
  <cellXfs count="80">
    <xf numFmtId="0" fontId="0" fillId="0" borderId="0" xfId="0"/>
    <xf numFmtId="0" fontId="1" fillId="0" borderId="0" xfId="6" applyAlignment="1">
      <alignment vertical="center"/>
    </xf>
    <xf numFmtId="0" fontId="1" fillId="0" borderId="0" xfId="6" applyFill="1"/>
    <xf numFmtId="0" fontId="2" fillId="0" borderId="0" xfId="6" applyFont="1"/>
    <xf numFmtId="0" fontId="1" fillId="0" borderId="0" xfId="6"/>
    <xf numFmtId="0" fontId="1" fillId="0" borderId="0" xfId="6" applyAlignment="1">
      <alignment horizontal="center"/>
    </xf>
    <xf numFmtId="0" fontId="1" fillId="0" borderId="0" xfId="6" applyAlignment="1">
      <alignment wrapText="1"/>
    </xf>
    <xf numFmtId="0" fontId="3" fillId="0" borderId="0" xfId="6" applyFont="1"/>
    <xf numFmtId="0" fontId="5" fillId="3" borderId="3" xfId="6" applyFont="1" applyFill="1" applyBorder="1" applyAlignment="1" applyProtection="1">
      <alignment horizontal="center" vertical="center"/>
    </xf>
    <xf numFmtId="0" fontId="5" fillId="3" borderId="4" xfId="6" applyNumberFormat="1" applyFont="1" applyFill="1" applyBorder="1" applyAlignment="1" applyProtection="1">
      <alignment horizontal="center" vertical="center" wrapText="1"/>
    </xf>
    <xf numFmtId="0" fontId="5" fillId="3" borderId="3" xfId="6" applyNumberFormat="1" applyFont="1" applyFill="1" applyBorder="1" applyAlignment="1" applyProtection="1">
      <alignment horizontal="center" vertical="center" wrapText="1"/>
    </xf>
    <xf numFmtId="166" fontId="4" fillId="2" borderId="2" xfId="3" applyNumberFormat="1" applyFont="1" applyFill="1" applyBorder="1" applyAlignment="1" applyProtection="1">
      <alignment vertical="center"/>
    </xf>
    <xf numFmtId="166" fontId="4" fillId="2" borderId="4" xfId="3" applyNumberFormat="1" applyFont="1" applyFill="1" applyBorder="1" applyAlignment="1" applyProtection="1">
      <alignment horizontal="center" vertical="center"/>
    </xf>
    <xf numFmtId="0" fontId="4" fillId="0" borderId="4" xfId="6" applyFont="1" applyBorder="1" applyAlignment="1">
      <alignment vertical="center"/>
    </xf>
    <xf numFmtId="0" fontId="6" fillId="0" borderId="4" xfId="6" applyFont="1" applyFill="1" applyBorder="1" applyProtection="1"/>
    <xf numFmtId="0" fontId="6" fillId="0" borderId="4" xfId="6" applyFont="1" applyFill="1" applyBorder="1" applyAlignment="1" applyProtection="1">
      <alignment horizontal="center"/>
    </xf>
    <xf numFmtId="0" fontId="5" fillId="0" borderId="4" xfId="6" applyNumberFormat="1" applyFont="1" applyFill="1" applyBorder="1" applyProtection="1"/>
    <xf numFmtId="0" fontId="5" fillId="0" borderId="4" xfId="6" applyNumberFormat="1" applyFont="1" applyFill="1" applyBorder="1" applyAlignment="1" applyProtection="1">
      <alignment wrapText="1"/>
    </xf>
    <xf numFmtId="166" fontId="4" fillId="0" borderId="4" xfId="3" applyNumberFormat="1" applyFont="1" applyFill="1" applyBorder="1" applyProtection="1"/>
    <xf numFmtId="166" fontId="1" fillId="0" borderId="4" xfId="1" applyNumberFormat="1" applyFont="1" applyBorder="1"/>
    <xf numFmtId="166" fontId="1" fillId="0" borderId="4" xfId="1" applyNumberFormat="1" applyFont="1" applyFill="1" applyBorder="1" applyAlignment="1" applyProtection="1"/>
    <xf numFmtId="0" fontId="1" fillId="0" borderId="4" xfId="6" applyBorder="1"/>
    <xf numFmtId="0" fontId="1" fillId="0" borderId="4" xfId="6" applyFill="1" applyBorder="1"/>
    <xf numFmtId="0" fontId="7" fillId="4" borderId="4" xfId="6" applyFont="1" applyFill="1" applyBorder="1" applyProtection="1"/>
    <xf numFmtId="0" fontId="7" fillId="4" borderId="4" xfId="6" applyFont="1" applyFill="1" applyBorder="1" applyAlignment="1" applyProtection="1">
      <alignment horizontal="center"/>
    </xf>
    <xf numFmtId="0" fontId="7" fillId="4" borderId="4" xfId="6" applyNumberFormat="1" applyFont="1" applyFill="1" applyBorder="1" applyProtection="1"/>
    <xf numFmtId="0" fontId="7" fillId="4" borderId="4" xfId="6" applyNumberFormat="1" applyFont="1" applyFill="1" applyBorder="1" applyAlignment="1" applyProtection="1">
      <alignment wrapText="1"/>
    </xf>
    <xf numFmtId="166" fontId="7" fillId="4" borderId="4" xfId="1" applyNumberFormat="1" applyFont="1" applyFill="1" applyBorder="1" applyProtection="1"/>
    <xf numFmtId="43" fontId="2" fillId="0" borderId="4" xfId="1" applyFont="1" applyFill="1" applyBorder="1" applyAlignment="1" applyProtection="1"/>
    <xf numFmtId="166" fontId="2" fillId="0" borderId="4" xfId="1" applyNumberFormat="1" applyFont="1" applyFill="1" applyBorder="1" applyAlignment="1" applyProtection="1"/>
    <xf numFmtId="166" fontId="1" fillId="0" borderId="0" xfId="6" applyNumberFormat="1"/>
    <xf numFmtId="43" fontId="1" fillId="0" borderId="0" xfId="6" applyNumberFormat="1"/>
    <xf numFmtId="1" fontId="1" fillId="0" borderId="0" xfId="6" applyNumberFormat="1"/>
    <xf numFmtId="43" fontId="2" fillId="0" borderId="0" xfId="6" applyNumberFormat="1" applyFont="1" applyFill="1"/>
    <xf numFmtId="9" fontId="2" fillId="0" borderId="0" xfId="2" applyFont="1" applyFill="1"/>
    <xf numFmtId="166" fontId="0" fillId="0" borderId="0" xfId="1" applyNumberFormat="1" applyFont="1"/>
    <xf numFmtId="0" fontId="8" fillId="0" borderId="0" xfId="6" applyFont="1" applyProtection="1">
      <protection locked="0"/>
    </xf>
    <xf numFmtId="0" fontId="9" fillId="0" borderId="0" xfId="6" applyFont="1" applyAlignment="1" applyProtection="1">
      <alignment horizontal="center"/>
      <protection locked="0"/>
    </xf>
    <xf numFmtId="0" fontId="9" fillId="0" borderId="0" xfId="6" applyFont="1" applyProtection="1">
      <protection locked="0"/>
    </xf>
    <xf numFmtId="0" fontId="10" fillId="0" borderId="0" xfId="6" applyFont="1"/>
    <xf numFmtId="0" fontId="10" fillId="0" borderId="0" xfId="6" applyFont="1" applyAlignment="1">
      <alignment horizontal="center"/>
    </xf>
    <xf numFmtId="0" fontId="11" fillId="0" borderId="0" xfId="6" applyFont="1" applyProtection="1">
      <protection locked="0"/>
    </xf>
    <xf numFmtId="0" fontId="6" fillId="0" borderId="0" xfId="6" applyFont="1" applyAlignment="1" applyProtection="1">
      <alignment horizontal="center"/>
      <protection locked="0"/>
    </xf>
    <xf numFmtId="0" fontId="6" fillId="0" borderId="0" xfId="6" applyFont="1" applyProtection="1">
      <protection locked="0"/>
    </xf>
    <xf numFmtId="0" fontId="12" fillId="0" borderId="0" xfId="6" applyFont="1"/>
    <xf numFmtId="0" fontId="12" fillId="0" borderId="0" xfId="6" applyFont="1" applyAlignment="1">
      <alignment horizontal="center"/>
    </xf>
    <xf numFmtId="0" fontId="13" fillId="0" borderId="0" xfId="6" applyFont="1" applyProtection="1">
      <protection locked="0"/>
    </xf>
    <xf numFmtId="0" fontId="13" fillId="0" borderId="0" xfId="6" applyFont="1" applyAlignment="1" applyProtection="1">
      <alignment horizontal="center"/>
      <protection locked="0"/>
    </xf>
    <xf numFmtId="0" fontId="14" fillId="0" borderId="0" xfId="6" applyFont="1"/>
    <xf numFmtId="0" fontId="14" fillId="0" borderId="0" xfId="6" applyFont="1" applyAlignment="1">
      <alignment horizontal="center"/>
    </xf>
    <xf numFmtId="0" fontId="5" fillId="0" borderId="0" xfId="6" applyFont="1" applyAlignment="1" applyProtection="1">
      <alignment horizontal="left"/>
      <protection locked="0"/>
    </xf>
    <xf numFmtId="165" fontId="5" fillId="0" borderId="0" xfId="6" applyNumberFormat="1" applyFont="1" applyAlignment="1" applyProtection="1">
      <alignment horizontal="left"/>
      <protection locked="0"/>
    </xf>
    <xf numFmtId="0" fontId="15" fillId="0" borderId="0" xfId="6" applyFont="1" applyAlignment="1">
      <alignment horizontal="left"/>
    </xf>
    <xf numFmtId="0" fontId="15" fillId="0" borderId="0" xfId="6" applyFont="1"/>
    <xf numFmtId="0" fontId="16" fillId="0" borderId="0" xfId="6" applyFont="1" applyAlignment="1">
      <alignment horizontal="left"/>
    </xf>
    <xf numFmtId="0" fontId="10" fillId="0" borderId="0" xfId="6" applyFont="1" applyBorder="1"/>
    <xf numFmtId="166" fontId="0" fillId="0" borderId="5" xfId="4" applyNumberFormat="1" applyBorder="1" applyAlignment="1">
      <alignment horizontal="center" vertical="center"/>
    </xf>
    <xf numFmtId="0" fontId="12" fillId="0" borderId="0" xfId="6" applyFont="1" applyAlignment="1">
      <alignment horizontal="right"/>
    </xf>
    <xf numFmtId="9" fontId="12" fillId="0" borderId="0" xfId="6" applyNumberFormat="1" applyFont="1" applyAlignment="1">
      <alignment horizontal="center"/>
    </xf>
    <xf numFmtId="0" fontId="1" fillId="0" borderId="0" xfId="6" applyAlignment="1">
      <alignment horizontal="center" vertical="center"/>
    </xf>
    <xf numFmtId="0" fontId="17" fillId="0" borderId="0" xfId="5" applyFont="1" applyAlignment="1">
      <alignment horizontal="center" vertical="center"/>
    </xf>
    <xf numFmtId="166" fontId="18" fillId="5" borderId="4" xfId="1" applyNumberFormat="1" applyFont="1" applyFill="1" applyBorder="1" applyAlignment="1">
      <alignment horizontal="center" vertical="center" wrapText="1"/>
    </xf>
    <xf numFmtId="0" fontId="17" fillId="0" borderId="0" xfId="5" applyFont="1" applyAlignment="1">
      <alignment horizontal="left" vertical="center"/>
    </xf>
    <xf numFmtId="166" fontId="19" fillId="5" borderId="4" xfId="1" applyNumberFormat="1" applyFont="1" applyFill="1" applyBorder="1" applyAlignment="1">
      <alignment horizontal="center" vertical="center"/>
    </xf>
    <xf numFmtId="0" fontId="6" fillId="0" borderId="4" xfId="6" applyFont="1" applyBorder="1" applyProtection="1"/>
    <xf numFmtId="0" fontId="6" fillId="0" borderId="4" xfId="6" applyFont="1" applyBorder="1" applyAlignment="1" applyProtection="1">
      <alignment horizontal="center"/>
    </xf>
    <xf numFmtId="0" fontId="5" fillId="0" borderId="4" xfId="6" applyFont="1" applyBorder="1" applyProtection="1"/>
    <xf numFmtId="0" fontId="5" fillId="0" borderId="4" xfId="6" applyNumberFormat="1" applyFont="1" applyBorder="1" applyProtection="1"/>
    <xf numFmtId="166" fontId="19" fillId="0" borderId="4" xfId="1" applyNumberFormat="1" applyFont="1" applyBorder="1"/>
    <xf numFmtId="9" fontId="0" fillId="0" borderId="0" xfId="2" applyFont="1"/>
    <xf numFmtId="0" fontId="5" fillId="6" borderId="4" xfId="6" applyFont="1" applyFill="1" applyBorder="1" applyProtection="1"/>
    <xf numFmtId="0" fontId="5" fillId="6" borderId="4" xfId="6" applyFont="1" applyFill="1" applyBorder="1" applyAlignment="1" applyProtection="1">
      <alignment horizontal="center"/>
    </xf>
    <xf numFmtId="0" fontId="5" fillId="6" borderId="4" xfId="6" applyNumberFormat="1" applyFont="1" applyFill="1" applyBorder="1" applyProtection="1"/>
    <xf numFmtId="166" fontId="19" fillId="6" borderId="4" xfId="1" applyNumberFormat="1" applyFont="1" applyFill="1" applyBorder="1"/>
    <xf numFmtId="43" fontId="0" fillId="0" borderId="0" xfId="0" applyNumberFormat="1"/>
    <xf numFmtId="0" fontId="5" fillId="0" borderId="4" xfId="5" applyFont="1" applyBorder="1" applyAlignment="1" applyProtection="1">
      <alignment horizontal="center" vertical="center"/>
    </xf>
    <xf numFmtId="0" fontId="5" fillId="0" borderId="4" xfId="5" applyFont="1" applyBorder="1" applyAlignment="1" applyProtection="1">
      <alignment horizontal="center" vertical="center" wrapText="1"/>
    </xf>
    <xf numFmtId="0" fontId="5" fillId="0" borderId="4" xfId="5" applyNumberFormat="1" applyFont="1" applyBorder="1" applyAlignment="1" applyProtection="1">
      <alignment horizontal="center" vertical="center" wrapText="1"/>
    </xf>
    <xf numFmtId="166" fontId="4" fillId="2" borderId="1" xfId="3" applyNumberFormat="1" applyFont="1" applyFill="1" applyBorder="1" applyAlignment="1" applyProtection="1">
      <alignment horizontal="center" vertical="center" wrapText="1"/>
    </xf>
    <xf numFmtId="166" fontId="4" fillId="2" borderId="2" xfId="3" applyNumberFormat="1" applyFont="1" applyFill="1" applyBorder="1" applyAlignment="1" applyProtection="1">
      <alignment horizontal="center" vertical="center" wrapText="1"/>
    </xf>
  </cellXfs>
  <cellStyles count="8">
    <cellStyle name="Comma" xfId="1" builtinId="3"/>
    <cellStyle name="Comma 10 2" xfId="3"/>
    <cellStyle name="Comma 2" xfId="4"/>
    <cellStyle name="Normal" xfId="0" builtinId="0"/>
    <cellStyle name="Normal 2 2" xfId="5"/>
    <cellStyle name="Normal 2 3" xfId="6"/>
    <cellStyle name="Percent" xfId="2" builtinId="5"/>
    <cellStyle name="Percent 2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\My%20Documents\bahan%20buku\form-p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\F.%20HELEN%20S\Marketing%20Division\HSO%20Mkt%20Data%201998\In%20use\McForecast%20(SF-XI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tny\Work\NBT\3.%20Sales%20target\2017\01.2017\2%20V2\3.%20VN-%20ASO%20distribution%20Jan'2017%20nh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ean voyage"/>
      <sheetName val="5y pm"/>
      <sheetName val="1y pm "/>
      <sheetName val="act plan 1y"/>
      <sheetName val="Data"/>
      <sheetName val="List-Valu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2"/>
      <sheetName val="Name"/>
      <sheetName val="2T-4T"/>
      <sheetName val="_x0000__x0000__x0000__x0000__x0000__x0000_"/>
      <sheetName val="Comp"/>
      <sheetName val="95-96-97"/>
      <sheetName val="Graph 98"/>
      <sheetName val="Tabel 97"/>
      <sheetName val="Tabel 98"/>
      <sheetName val="MA"/>
      <sheetName val="MA 1-7"/>
      <sheetName val="MA 1-8"/>
      <sheetName val="MA 1-9"/>
      <sheetName val="_x005f_x0000__x005f_x0000__x005f_x0000__x005f_x0000__x0"/>
      <sheetName val="_x0000__x0000__x0000__x0000__x0"/>
      <sheetName val="??????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ASO"/>
      <sheetName val="Daily 2nd Report"/>
      <sheetName val="SUMMARY group"/>
      <sheetName val="Sales Volume value"/>
      <sheetName val="Invt DB"/>
      <sheetName val="Inventory MPC"/>
      <sheetName val="SI-SO"/>
      <sheetName val="Tar Biz"/>
      <sheetName val="Sheet4"/>
      <sheetName val="In-out"/>
      <sheetName val="Historical Data"/>
      <sheetName val="Sheet3"/>
      <sheetName val="Sheet1"/>
      <sheetName val="Dung"/>
      <sheetName val="Na"/>
      <sheetName val="Out"/>
      <sheetName val="In"/>
      <sheetName val="Code NP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16"/>
  <sheetViews>
    <sheetView showGridLines="0" view="pageBreakPreview" zoomScale="82" zoomScaleNormal="71" zoomScaleSheetLayoutView="82" workbookViewId="0">
      <selection activeCell="F20" sqref="F20"/>
    </sheetView>
  </sheetViews>
  <sheetFormatPr defaultColWidth="9" defaultRowHeight="15"/>
  <cols>
    <col min="3" max="3" width="9" hidden="1" customWidth="1"/>
    <col min="4" max="4" width="15" customWidth="1"/>
    <col min="5" max="5" width="17" customWidth="1"/>
    <col min="6" max="6" width="14.140625" style="35" customWidth="1"/>
    <col min="7" max="7" width="14" style="35" customWidth="1"/>
    <col min="9" max="9" width="12" customWidth="1"/>
  </cols>
  <sheetData>
    <row r="1" spans="1:9">
      <c r="A1" s="36" t="s">
        <v>0</v>
      </c>
      <c r="B1" s="37"/>
      <c r="C1" s="38"/>
      <c r="D1" s="39"/>
      <c r="E1" s="40"/>
    </row>
    <row r="2" spans="1:9">
      <c r="A2" s="41" t="s">
        <v>1</v>
      </c>
      <c r="B2" s="42"/>
      <c r="C2" s="43"/>
      <c r="D2" s="44"/>
      <c r="E2" s="45"/>
    </row>
    <row r="3" spans="1:9">
      <c r="A3" s="43"/>
      <c r="B3" s="42"/>
      <c r="C3" s="43"/>
      <c r="D3" s="44"/>
      <c r="E3" s="45"/>
    </row>
    <row r="4" spans="1:9" ht="23.25">
      <c r="A4" s="46" t="s">
        <v>2</v>
      </c>
      <c r="B4" s="47"/>
      <c r="C4" s="46"/>
      <c r="D4" s="48"/>
      <c r="E4" s="49"/>
    </row>
    <row r="5" spans="1:9">
      <c r="A5" s="43"/>
      <c r="B5" s="42"/>
      <c r="C5" s="43"/>
      <c r="D5" s="44"/>
      <c r="E5" s="45"/>
    </row>
    <row r="6" spans="1:9">
      <c r="A6" s="43"/>
      <c r="B6" s="50" t="s">
        <v>3</v>
      </c>
      <c r="C6" s="51" t="s">
        <v>4</v>
      </c>
      <c r="D6" s="44"/>
      <c r="E6" s="45"/>
    </row>
    <row r="7" spans="1:9">
      <c r="A7" s="39"/>
      <c r="B7" s="52" t="s">
        <v>5</v>
      </c>
      <c r="C7" s="53" t="s">
        <v>6</v>
      </c>
      <c r="D7" s="39"/>
      <c r="E7" s="40"/>
    </row>
    <row r="8" spans="1:9">
      <c r="A8" s="39"/>
      <c r="B8" s="54" t="s">
        <v>7</v>
      </c>
      <c r="C8" s="39"/>
      <c r="D8" s="55"/>
      <c r="E8" s="39"/>
    </row>
    <row r="9" spans="1:9">
      <c r="A9" s="39"/>
      <c r="B9" s="54"/>
      <c r="C9" s="39"/>
      <c r="D9" s="39"/>
      <c r="E9" s="39"/>
    </row>
    <row r="10" spans="1:9">
      <c r="A10" s="39"/>
      <c r="B10" s="54"/>
      <c r="C10" s="39"/>
      <c r="D10" s="56"/>
      <c r="E10" s="56"/>
    </row>
    <row r="11" spans="1:9">
      <c r="A11" s="44"/>
      <c r="B11" s="57"/>
      <c r="C11" s="58"/>
      <c r="D11" s="59"/>
      <c r="E11" s="59"/>
    </row>
    <row r="12" spans="1:9" ht="51" customHeight="1">
      <c r="A12" s="60"/>
      <c r="B12" s="75" t="s">
        <v>8</v>
      </c>
      <c r="C12" s="76" t="s">
        <v>9</v>
      </c>
      <c r="D12" s="76" t="s">
        <v>10</v>
      </c>
      <c r="E12" s="77" t="s">
        <v>11</v>
      </c>
      <c r="F12" s="61" t="s">
        <v>12</v>
      </c>
      <c r="G12" s="61" t="s">
        <v>13</v>
      </c>
    </row>
    <row r="13" spans="1:9" ht="23.25" customHeight="1">
      <c r="A13" s="62"/>
      <c r="B13" s="75"/>
      <c r="C13" s="76"/>
      <c r="D13" s="76"/>
      <c r="E13" s="77"/>
      <c r="F13" s="63" t="s">
        <v>14</v>
      </c>
      <c r="G13" s="63" t="s">
        <v>14</v>
      </c>
    </row>
    <row r="14" spans="1:9" ht="15.75" customHeight="1">
      <c r="A14" s="44"/>
      <c r="B14" s="64">
        <v>1</v>
      </c>
      <c r="C14" s="65"/>
      <c r="D14" s="66" t="s">
        <v>15</v>
      </c>
      <c r="E14" s="67" t="s">
        <v>16</v>
      </c>
      <c r="F14" s="68">
        <f t="shared" ref="F14:F16" si="0">+G14</f>
        <v>1405828</v>
      </c>
      <c r="G14" s="68">
        <v>1405828</v>
      </c>
      <c r="H14" s="69"/>
      <c r="I14" s="74"/>
    </row>
    <row r="15" spans="1:9" ht="15.75" customHeight="1">
      <c r="A15" s="44"/>
      <c r="B15" s="64">
        <f>+B14+1</f>
        <v>2</v>
      </c>
      <c r="C15" s="65"/>
      <c r="D15" s="66" t="s">
        <v>17</v>
      </c>
      <c r="E15" s="67" t="s">
        <v>18</v>
      </c>
      <c r="F15" s="68">
        <f t="shared" si="0"/>
        <v>111389</v>
      </c>
      <c r="G15" s="68">
        <v>111389</v>
      </c>
      <c r="H15" s="69"/>
      <c r="I15" s="74"/>
    </row>
    <row r="16" spans="1:9" ht="15.75" customHeight="1">
      <c r="A16" s="44"/>
      <c r="B16" s="70"/>
      <c r="C16" s="71"/>
      <c r="D16" s="70" t="s">
        <v>19</v>
      </c>
      <c r="E16" s="72" t="s">
        <v>20</v>
      </c>
      <c r="F16" s="73">
        <f t="shared" si="0"/>
        <v>1517217</v>
      </c>
      <c r="G16" s="73">
        <f t="shared" ref="G16" si="1">SUM(G14:G15)</f>
        <v>1517217</v>
      </c>
      <c r="I16" s="74"/>
    </row>
  </sheetData>
  <mergeCells count="4">
    <mergeCell ref="B12:B13"/>
    <mergeCell ref="C12:C13"/>
    <mergeCell ref="D12:D13"/>
    <mergeCell ref="E12:E13"/>
  </mergeCells>
  <pageMargins left="0" right="0" top="0" bottom="0" header="0" footer="0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21"/>
  <sheetViews>
    <sheetView showGridLines="0" tabSelected="1" zoomScale="85" zoomScaleNormal="85" workbookViewId="0">
      <pane xSplit="3" ySplit="3" topLeftCell="D4" activePane="bottomRight" state="frozen"/>
      <selection pane="topRight"/>
      <selection pane="bottomLeft"/>
      <selection pane="bottomRight" activeCell="H17" sqref="H17"/>
    </sheetView>
  </sheetViews>
  <sheetFormatPr defaultColWidth="9.140625" defaultRowHeight="12.75"/>
  <cols>
    <col min="1" max="1" width="9.140625" style="4"/>
    <col min="2" max="2" width="35.42578125" style="5" customWidth="1"/>
    <col min="3" max="3" width="32" style="4" customWidth="1"/>
    <col min="4" max="4" width="15.5703125" style="6" hidden="1" customWidth="1"/>
    <col min="5" max="6" width="11.7109375" style="4" customWidth="1"/>
    <col min="7" max="7" width="8.7109375" style="4" customWidth="1"/>
    <col min="8" max="8" width="12.7109375" style="4" customWidth="1"/>
    <col min="9" max="9" width="12.85546875" style="4" customWidth="1"/>
    <col min="10" max="16384" width="9.140625" style="4"/>
  </cols>
  <sheetData>
    <row r="1" spans="1:11" ht="22.5" customHeight="1">
      <c r="A1" s="7" t="s">
        <v>21</v>
      </c>
    </row>
    <row r="2" spans="1:11" ht="27.75" customHeight="1">
      <c r="A2" s="7"/>
      <c r="E2" s="78" t="s">
        <v>22</v>
      </c>
      <c r="F2" s="79"/>
    </row>
    <row r="3" spans="1:11" s="1" customFormat="1" ht="32.25" customHeight="1">
      <c r="A3" s="8" t="s">
        <v>8</v>
      </c>
      <c r="B3" s="9" t="s">
        <v>11</v>
      </c>
      <c r="C3" s="10" t="s">
        <v>23</v>
      </c>
      <c r="D3" s="10" t="s">
        <v>24</v>
      </c>
      <c r="E3" s="11" t="s">
        <v>25</v>
      </c>
      <c r="F3" s="12" t="s">
        <v>26</v>
      </c>
      <c r="G3" s="13" t="s">
        <v>27</v>
      </c>
      <c r="H3" s="13" t="s">
        <v>28</v>
      </c>
    </row>
    <row r="4" spans="1:11" ht="12" customHeight="1">
      <c r="A4" s="14">
        <v>1</v>
      </c>
      <c r="B4" s="15" t="s">
        <v>29</v>
      </c>
      <c r="C4" s="16" t="s">
        <v>30</v>
      </c>
      <c r="D4" s="17"/>
      <c r="E4" s="18">
        <v>82883</v>
      </c>
      <c r="F4" s="18">
        <v>82883</v>
      </c>
      <c r="G4" s="19">
        <v>109</v>
      </c>
      <c r="H4" s="20">
        <f>G4*F4/100</f>
        <v>90342.47</v>
      </c>
    </row>
    <row r="5" spans="1:11" ht="12" customHeight="1">
      <c r="A5" s="14">
        <f>+A4+1</f>
        <v>2</v>
      </c>
      <c r="B5" s="15" t="s">
        <v>29</v>
      </c>
      <c r="C5" s="16" t="s">
        <v>31</v>
      </c>
      <c r="D5" s="17"/>
      <c r="E5" s="18">
        <v>130527</v>
      </c>
      <c r="F5" s="18">
        <v>130527</v>
      </c>
      <c r="G5" s="21">
        <v>90</v>
      </c>
      <c r="H5" s="20">
        <f t="shared" ref="H5:H12" si="0">G5*F5/100</f>
        <v>117474.3</v>
      </c>
    </row>
    <row r="6" spans="1:11" ht="12" customHeight="1">
      <c r="A6" s="14">
        <f t="shared" ref="A6:A11" si="1">+A5+1</f>
        <v>3</v>
      </c>
      <c r="B6" s="15" t="s">
        <v>29</v>
      </c>
      <c r="C6" s="16" t="s">
        <v>32</v>
      </c>
      <c r="D6" s="17"/>
      <c r="E6" s="18">
        <v>153162</v>
      </c>
      <c r="F6" s="18">
        <v>153162</v>
      </c>
      <c r="G6" s="21">
        <v>126</v>
      </c>
      <c r="H6" s="20">
        <f t="shared" si="0"/>
        <v>192984.12</v>
      </c>
    </row>
    <row r="7" spans="1:11" ht="16.5" customHeight="1">
      <c r="A7" s="14">
        <f t="shared" si="1"/>
        <v>4</v>
      </c>
      <c r="B7" s="15" t="s">
        <v>29</v>
      </c>
      <c r="C7" s="16" t="s">
        <v>33</v>
      </c>
      <c r="D7" s="17" t="s">
        <v>34</v>
      </c>
      <c r="E7" s="18">
        <v>181040</v>
      </c>
      <c r="F7" s="18">
        <v>181040</v>
      </c>
      <c r="G7" s="21">
        <v>106</v>
      </c>
      <c r="H7" s="20">
        <f t="shared" si="0"/>
        <v>191902.4</v>
      </c>
    </row>
    <row r="8" spans="1:11" ht="24" customHeight="1">
      <c r="A8" s="14">
        <f t="shared" si="1"/>
        <v>5</v>
      </c>
      <c r="B8" s="15" t="s">
        <v>29</v>
      </c>
      <c r="C8" s="16" t="s">
        <v>35</v>
      </c>
      <c r="D8" s="17" t="s">
        <v>36</v>
      </c>
      <c r="E8" s="18">
        <v>180782</v>
      </c>
      <c r="F8" s="18">
        <v>180782</v>
      </c>
      <c r="G8" s="21">
        <v>109</v>
      </c>
      <c r="H8" s="20">
        <f t="shared" si="0"/>
        <v>197052.38</v>
      </c>
    </row>
    <row r="9" spans="1:11" ht="12" customHeight="1">
      <c r="A9" s="14">
        <f t="shared" si="1"/>
        <v>6</v>
      </c>
      <c r="B9" s="15" t="s">
        <v>29</v>
      </c>
      <c r="C9" s="16" t="s">
        <v>37</v>
      </c>
      <c r="D9" s="17"/>
      <c r="E9" s="18">
        <v>192552</v>
      </c>
      <c r="F9" s="18">
        <v>192552</v>
      </c>
      <c r="G9" s="21">
        <v>110</v>
      </c>
      <c r="H9" s="20">
        <f t="shared" si="0"/>
        <v>211807.2</v>
      </c>
    </row>
    <row r="10" spans="1:11" ht="12" customHeight="1">
      <c r="A10" s="14">
        <f t="shared" si="1"/>
        <v>7</v>
      </c>
      <c r="B10" s="15" t="s">
        <v>29</v>
      </c>
      <c r="C10" s="16" t="s">
        <v>38</v>
      </c>
      <c r="D10" s="17"/>
      <c r="E10" s="18">
        <v>150615</v>
      </c>
      <c r="F10" s="18">
        <v>150615</v>
      </c>
      <c r="G10" s="21">
        <v>107</v>
      </c>
      <c r="H10" s="20">
        <f t="shared" si="0"/>
        <v>161158.04999999999</v>
      </c>
    </row>
    <row r="11" spans="1:11" ht="12" customHeight="1">
      <c r="A11" s="14">
        <f t="shared" si="1"/>
        <v>8</v>
      </c>
      <c r="B11" s="15" t="s">
        <v>29</v>
      </c>
      <c r="C11" s="16" t="s">
        <v>39</v>
      </c>
      <c r="D11" s="17"/>
      <c r="E11" s="18">
        <v>186779</v>
      </c>
      <c r="F11" s="18">
        <v>186779</v>
      </c>
      <c r="G11" s="21">
        <v>100</v>
      </c>
      <c r="H11" s="20">
        <f t="shared" si="0"/>
        <v>186779</v>
      </c>
    </row>
    <row r="12" spans="1:11" s="2" customFormat="1" ht="12" customHeight="1">
      <c r="A12" s="14">
        <v>9</v>
      </c>
      <c r="B12" s="15" t="s">
        <v>29</v>
      </c>
      <c r="C12" s="16" t="s">
        <v>40</v>
      </c>
      <c r="D12" s="17"/>
      <c r="E12" s="18">
        <v>147488</v>
      </c>
      <c r="F12" s="18">
        <v>147488</v>
      </c>
      <c r="G12" s="22">
        <v>100</v>
      </c>
      <c r="H12" s="20">
        <f t="shared" si="0"/>
        <v>147488</v>
      </c>
    </row>
    <row r="13" spans="1:11" s="3" customFormat="1" ht="15">
      <c r="A13" s="23"/>
      <c r="B13" s="24"/>
      <c r="C13" s="25" t="s">
        <v>41</v>
      </c>
      <c r="D13" s="26"/>
      <c r="E13" s="27">
        <f t="shared" ref="E13:F13" si="2">SUM(E4:E12)</f>
        <v>1405828</v>
      </c>
      <c r="F13" s="27">
        <f t="shared" si="2"/>
        <v>1405828</v>
      </c>
      <c r="G13" s="28">
        <f>H13/F13*100</f>
        <v>106.48442910512526</v>
      </c>
      <c r="H13" s="29">
        <f>SUM(H4:H12)</f>
        <v>1496987.9200000002</v>
      </c>
      <c r="J13" s="33"/>
      <c r="K13" s="34"/>
    </row>
    <row r="14" spans="1:11">
      <c r="E14" s="30"/>
      <c r="F14" s="31"/>
    </row>
    <row r="15" spans="1:11">
      <c r="H15" s="4">
        <v>1608958.611</v>
      </c>
    </row>
    <row r="16" spans="1:11">
      <c r="H16" s="30">
        <f>+H15-H13</f>
        <v>111970.69099999988</v>
      </c>
    </row>
    <row r="17" spans="7:8">
      <c r="G17" s="32"/>
      <c r="H17" s="32"/>
    </row>
    <row r="18" spans="7:8">
      <c r="G18" s="32"/>
      <c r="H18" s="32"/>
    </row>
    <row r="19" spans="7:8">
      <c r="G19" s="32"/>
      <c r="H19" s="32"/>
    </row>
    <row r="20" spans="7:8">
      <c r="G20" s="32"/>
      <c r="H20" s="32"/>
    </row>
    <row r="21" spans="7:8">
      <c r="G21" s="32"/>
      <c r="H21" s="32"/>
    </row>
  </sheetData>
  <mergeCells count="1">
    <mergeCell ref="E2:F2"/>
  </mergeCells>
  <pageMargins left="0" right="0" top="0.75" bottom="0.75" header="0.3" footer="0.3"/>
  <pageSetup scale="7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MT</vt:lpstr>
      <vt:lpstr>TARGET MT BY MTE</vt:lpstr>
      <vt:lpstr>MT!Print_Area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2019-08-27T03:53:00Z</cp:lastPrinted>
  <dcterms:created xsi:type="dcterms:W3CDTF">2019-08-01T06:19:00Z</dcterms:created>
  <dcterms:modified xsi:type="dcterms:W3CDTF">2020-02-01T07:40:11Z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