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1\"/>
    </mc:Choice>
  </mc:AlternateContent>
  <bookViews>
    <workbookView xWindow="0" yWindow="0" windowWidth="20490" windowHeight="7665" activeTab="2"/>
  </bookViews>
  <sheets>
    <sheet name="Sheet2" sheetId="2" r:id="rId1"/>
    <sheet name="MT" sheetId="1" r:id="rId2"/>
    <sheet name="Inc tổng" sheetId="3" r:id="rId3"/>
  </sheets>
  <externalReferences>
    <externalReference r:id="rId4"/>
  </externalReferences>
  <definedNames>
    <definedName name="_xlnm._FilterDatabase" localSheetId="1" hidden="1">MT!$A$3:$M$426</definedName>
  </definedNames>
  <calcPr calcId="162913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F18" i="3"/>
  <c r="C424" i="1" l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19" i="3" l="1"/>
  <c r="D19" i="3"/>
  <c r="C19" i="3"/>
  <c r="B19" i="3"/>
  <c r="K2" i="1"/>
  <c r="J2" i="1"/>
  <c r="I2" i="1"/>
  <c r="H2" i="1"/>
  <c r="E15" i="3" l="1"/>
  <c r="D15" i="3"/>
  <c r="C15" i="3"/>
  <c r="B15" i="3"/>
  <c r="A5" i="3"/>
  <c r="A6" i="3" s="1"/>
  <c r="A7" i="3" s="1"/>
  <c r="A8" i="3" s="1"/>
  <c r="A9" i="3" s="1"/>
  <c r="A10" i="3" s="1"/>
  <c r="A11" i="3" s="1"/>
  <c r="A12" i="3" s="1"/>
  <c r="A13" i="3" s="1"/>
  <c r="A14" i="3" s="1"/>
  <c r="A4" i="3"/>
  <c r="E16" i="3" l="1"/>
  <c r="C16" i="3"/>
  <c r="F123" i="1"/>
  <c r="F122" i="1"/>
  <c r="F121" i="1"/>
  <c r="F120" i="1"/>
  <c r="F119" i="1"/>
  <c r="F118" i="1"/>
  <c r="F115" i="1"/>
  <c r="F113" i="1"/>
  <c r="F112" i="1"/>
  <c r="F111" i="1"/>
</calcChain>
</file>

<file path=xl/sharedStrings.xml><?xml version="1.0" encoding="utf-8"?>
<sst xmlns="http://schemas.openxmlformats.org/spreadsheetml/2006/main" count="1020" uniqueCount="158">
  <si>
    <t>NBTS03181</t>
  </si>
  <si>
    <t xml:space="preserve">Dương Hoàng Trung Nguyệt Tinh Anh </t>
  </si>
  <si>
    <t>NBTS03257</t>
  </si>
  <si>
    <t>Trần Thị Thúy</t>
  </si>
  <si>
    <t>NBTS03544</t>
  </si>
  <si>
    <t>Dương Thái Quý Anh</t>
  </si>
  <si>
    <t>NBTS03684</t>
  </si>
  <si>
    <t>Trần Thị Tuyết Hồng</t>
  </si>
  <si>
    <t>NBTS03144</t>
  </si>
  <si>
    <t>Đặng Thị Thanh Thùy</t>
  </si>
  <si>
    <t>NBTS02065</t>
  </si>
  <si>
    <t>Phan Thị Trúc Phương</t>
  </si>
  <si>
    <t>NBTS00609</t>
  </si>
  <si>
    <t>Phạm Minh Thuộc</t>
  </si>
  <si>
    <t>NBTS03130</t>
  </si>
  <si>
    <t>Mai Phú Yên</t>
  </si>
  <si>
    <t>NBTS02987</t>
  </si>
  <si>
    <t>Trần Thị Ngọc Huyền</t>
  </si>
  <si>
    <t>NBTS03038</t>
  </si>
  <si>
    <t>Tô Nguyễn Thạch Thảo</t>
  </si>
  <si>
    <t>NBTS02589</t>
  </si>
  <si>
    <t>Nguyễn Thị Hoàng Mỹ</t>
  </si>
  <si>
    <t>NBTS02345</t>
  </si>
  <si>
    <t>Phạm Phương Sinh</t>
  </si>
  <si>
    <t>NBTS02470</t>
  </si>
  <si>
    <t>Bùi Thị Duyên</t>
  </si>
  <si>
    <t>NBTS02821</t>
  </si>
  <si>
    <t>Hà Thanh Thường</t>
  </si>
  <si>
    <t>NBTS03137</t>
  </si>
  <si>
    <t>Nguyễn Thị Như Huỳnh</t>
  </si>
  <si>
    <t>NBTS03307</t>
  </si>
  <si>
    <t>Lộ Thị Quý Nương</t>
  </si>
  <si>
    <t>NBTS03180</t>
  </si>
  <si>
    <t>Phùng Trung Hiếu</t>
  </si>
  <si>
    <t>NBTS03310</t>
  </si>
  <si>
    <t>Đàm Thị Kim Xuyến</t>
  </si>
  <si>
    <t>NBTS03065</t>
  </si>
  <si>
    <t>Hồ Ngọc Hiếu</t>
  </si>
  <si>
    <t>NBTS03136</t>
  </si>
  <si>
    <t>Nguyễn Gia Bảo</t>
  </si>
  <si>
    <t>NBTS03659</t>
  </si>
  <si>
    <t>Đỗ Thị Nguyên</t>
  </si>
  <si>
    <t>NBTS01111</t>
  </si>
  <si>
    <t>Dư Ngọc Anh</t>
  </si>
  <si>
    <t>NBTS03054</t>
  </si>
  <si>
    <t>Ngô Thị Kim Hằng</t>
  </si>
  <si>
    <t>NBTS03483</t>
  </si>
  <si>
    <t>Vũ Thị Hải Yến</t>
  </si>
  <si>
    <t>NBTS03671</t>
  </si>
  <si>
    <t>Phùng Thị Thu Trang</t>
  </si>
  <si>
    <t>NBTS00612</t>
  </si>
  <si>
    <t>Hoàng Lệ Hương</t>
  </si>
  <si>
    <t>NBTS00618</t>
  </si>
  <si>
    <t>Lê Đoàn Hương Giang</t>
  </si>
  <si>
    <t>NBTB00032</t>
  </si>
  <si>
    <t>Lê Văn Thanh Khánh</t>
  </si>
  <si>
    <t>NBTS00605</t>
  </si>
  <si>
    <t>NBTS00593</t>
  </si>
  <si>
    <t>Phan Thị Ngọc Thiêu</t>
  </si>
  <si>
    <t>NBTS02949</t>
  </si>
  <si>
    <t>Hoàng Tố Quyên</t>
  </si>
  <si>
    <t>NBTB00068</t>
  </si>
  <si>
    <t>Ngô Duy Phương</t>
  </si>
  <si>
    <t>Incentive</t>
  </si>
  <si>
    <t>Code NV</t>
  </si>
  <si>
    <t>Tên NV</t>
  </si>
  <si>
    <t xml:space="preserve">Tháng </t>
  </si>
  <si>
    <t>Năm 2021</t>
  </si>
  <si>
    <t>NBTS03739</t>
  </si>
  <si>
    <t>Lê Hoàng Lâm</t>
  </si>
  <si>
    <t>NBTS03751</t>
  </si>
  <si>
    <t xml:space="preserve">Ngô Văn Phong </t>
  </si>
  <si>
    <t>NBTS03726</t>
  </si>
  <si>
    <t>Bùi Bé Chân</t>
  </si>
  <si>
    <t>NBTS03753</t>
  </si>
  <si>
    <t>Trịnh Thị Minh Hiền</t>
  </si>
  <si>
    <t>NBTS03738</t>
  </si>
  <si>
    <t>Phạm Tiểu My</t>
  </si>
  <si>
    <t>Vacancy_MTM</t>
  </si>
  <si>
    <t>Vacancy_Co.op</t>
  </si>
  <si>
    <t>NBTS03713</t>
  </si>
  <si>
    <t>Lưu Nguyễn Thùy Trâm</t>
  </si>
  <si>
    <t>NBTS03710</t>
  </si>
  <si>
    <t>Đậu Thị Mai</t>
  </si>
  <si>
    <t>NBTS03736</t>
  </si>
  <si>
    <t>Đặng Hoàng Thiên Ân</t>
  </si>
  <si>
    <t>NBTS03700</t>
  </si>
  <si>
    <t>Hà Thị Ngọc Vàng</t>
  </si>
  <si>
    <t>NBTS03735</t>
  </si>
  <si>
    <t>Vũ Thị Vịnh</t>
  </si>
  <si>
    <t>NBTS03795</t>
  </si>
  <si>
    <t>Ngô Minh Hảo</t>
  </si>
  <si>
    <t>NBTS03787</t>
  </si>
  <si>
    <t xml:space="preserve">Bành Trúc Phương Quỳnh </t>
  </si>
  <si>
    <t>NBTS03775</t>
  </si>
  <si>
    <t>Lê Thị Thanh Thúy</t>
  </si>
  <si>
    <t>NBTS03768</t>
  </si>
  <si>
    <t>Nguyễn Ngọc Danh</t>
  </si>
  <si>
    <t>NBTS03796</t>
  </si>
  <si>
    <t>Nguyễn Thị Tưởng</t>
  </si>
  <si>
    <t>NBTS03784</t>
  </si>
  <si>
    <t>Đặng Thị Liên</t>
  </si>
  <si>
    <t>NBTS03844</t>
  </si>
  <si>
    <t xml:space="preserve">Mai Hoàng Ánh Nguyệt </t>
  </si>
  <si>
    <t>NBTS03843</t>
  </si>
  <si>
    <t xml:space="preserve">Nguyễn Đăng Tuấn </t>
  </si>
  <si>
    <t>NBTS03824</t>
  </si>
  <si>
    <t>Nguyễn Thị Huyền</t>
  </si>
  <si>
    <t>NBTS03876</t>
  </si>
  <si>
    <t>NBTS03873</t>
  </si>
  <si>
    <t>Nguyễn Trần Nhân Kiệt</t>
  </si>
  <si>
    <t>Vacancy_MTS Huong Thuy</t>
  </si>
  <si>
    <t>NBTS03877</t>
  </si>
  <si>
    <t>Lê Minh Phúc</t>
  </si>
  <si>
    <t>NBTS03894</t>
  </si>
  <si>
    <t>NBTS03889</t>
  </si>
  <si>
    <t>Trịnh Thị Hạnh</t>
  </si>
  <si>
    <t>Nguyễn Thị Thanh Tuyết</t>
  </si>
  <si>
    <t>NBTS03912</t>
  </si>
  <si>
    <t>Lê Minh Nhựt</t>
  </si>
  <si>
    <t>NBTS03935</t>
  </si>
  <si>
    <t>Trịnh Thị Thu Thủy</t>
  </si>
  <si>
    <t>NBTS03929</t>
  </si>
  <si>
    <t>Nguyễn Thị Ngọc Hiền</t>
  </si>
  <si>
    <t>NBTS03915</t>
  </si>
  <si>
    <t>Võ Thị Thùy Ly</t>
  </si>
  <si>
    <t>NBTS03878</t>
  </si>
  <si>
    <t>NBTS03958</t>
  </si>
  <si>
    <t>Nguyễn Thị Thu Thủy</t>
  </si>
  <si>
    <t>NBTS03964</t>
  </si>
  <si>
    <t>Lê Thị Dung</t>
  </si>
  <si>
    <t>NBTS03961</t>
  </si>
  <si>
    <t>Trần Thị Thúy Quỳnh</t>
  </si>
  <si>
    <t>NBTS03962</t>
  </si>
  <si>
    <t>Nguyễn Thị Kiều Oanh</t>
  </si>
  <si>
    <t>NBTS03960</t>
  </si>
  <si>
    <t>Nguyễn Thành Long</t>
  </si>
  <si>
    <t>Additional Incentive</t>
  </si>
  <si>
    <t>NBTS03971</t>
  </si>
  <si>
    <t>Vũ Thanh Hoa</t>
  </si>
  <si>
    <t>End</t>
  </si>
  <si>
    <t>Facing_Tar</t>
  </si>
  <si>
    <t>Facing_Act</t>
  </si>
  <si>
    <t>SO_Tar</t>
  </si>
  <si>
    <t>SO_Act</t>
  </si>
  <si>
    <t>SI_Tar</t>
  </si>
  <si>
    <t>SI_Act</t>
  </si>
  <si>
    <t>Grand Total</t>
  </si>
  <si>
    <t>(blank)</t>
  </si>
  <si>
    <t>Sum of SO_Tar</t>
  </si>
  <si>
    <t>Sum of SO_Act</t>
  </si>
  <si>
    <t>Values</t>
  </si>
  <si>
    <t>Hà Thanh Thường_MTS</t>
  </si>
  <si>
    <t>Đặng Thị Liên_MTE</t>
  </si>
  <si>
    <t>Total</t>
  </si>
  <si>
    <t>F+V</t>
  </si>
  <si>
    <t>code phụ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</si>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</sst>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pivotButton="1"/>
    <xf numFmtId="164" fontId="0" fillId="0" borderId="0" xfId="0" applyNumberFormat="1"/>
    <xf numFmtId="164" fontId="2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20.KPI/MTM.MTS/2021_KPI/KPI%20MTE%2004.2021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s MTE 2021"/>
    </sheetNames>
    <sheetDataSet>
      <sheetData sheetId="0">
        <row r="6">
          <cell r="B6" t="str">
            <v>NBTS03739</v>
          </cell>
          <cell r="C6" t="str">
            <v>Lê Hoàng Lâm</v>
          </cell>
          <cell r="D6" t="str">
            <v>Direct South</v>
          </cell>
          <cell r="E6" t="str">
            <v>Co.op</v>
          </cell>
          <cell r="F6" t="str">
            <v>OFF</v>
          </cell>
          <cell r="G6">
            <v>0</v>
          </cell>
          <cell r="H6">
            <v>44267</v>
          </cell>
          <cell r="I6">
            <v>44314</v>
          </cell>
          <cell r="J6" t="str">
            <v>Phan Thị Trúc Phương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58</v>
          </cell>
        </row>
        <row r="7">
          <cell r="B7">
            <v>0</v>
          </cell>
          <cell r="C7" t="str">
            <v>Vacancy Bien Hoa</v>
          </cell>
          <cell r="D7" t="str">
            <v>Direct South</v>
          </cell>
          <cell r="E7" t="str">
            <v>Co.op</v>
          </cell>
          <cell r="F7" t="str">
            <v>OFF</v>
          </cell>
          <cell r="G7" t="str">
            <v>Thay Lê Ngọc Diễm</v>
          </cell>
          <cell r="H7">
            <v>0</v>
          </cell>
          <cell r="I7">
            <v>0</v>
          </cell>
          <cell r="J7" t="str">
            <v>Phan Thị Trúc Phương</v>
          </cell>
          <cell r="K7">
            <v>0</v>
          </cell>
          <cell r="L7">
            <v>0</v>
          </cell>
          <cell r="M7">
            <v>0</v>
          </cell>
          <cell r="N7">
            <v>51</v>
          </cell>
          <cell r="O7">
            <v>51</v>
          </cell>
          <cell r="P7">
            <v>1</v>
          </cell>
          <cell r="Q7">
            <v>51</v>
          </cell>
          <cell r="R7">
            <v>51</v>
          </cell>
          <cell r="S7">
            <v>1</v>
          </cell>
          <cell r="T7">
            <v>355125</v>
          </cell>
          <cell r="U7">
            <v>342735.93066207081</v>
          </cell>
          <cell r="V7">
            <v>0.96511349711248384</v>
          </cell>
          <cell r="W7">
            <v>0.98255674855624187</v>
          </cell>
          <cell r="X7">
            <v>49</v>
          </cell>
          <cell r="Y7">
            <v>49</v>
          </cell>
          <cell r="Z7">
            <v>1</v>
          </cell>
          <cell r="AA7">
            <v>49</v>
          </cell>
          <cell r="AB7">
            <v>49</v>
          </cell>
          <cell r="AC7">
            <v>1</v>
          </cell>
          <cell r="AD7">
            <v>213168</v>
          </cell>
          <cell r="AE7">
            <v>180592.7</v>
          </cell>
          <cell r="AF7">
            <v>0.84718484950836903</v>
          </cell>
          <cell r="AG7">
            <v>0.92359242475418446</v>
          </cell>
          <cell r="AH7">
            <v>33</v>
          </cell>
        </row>
        <row r="8">
          <cell r="B8" t="str">
            <v>NBTS03795</v>
          </cell>
          <cell r="C8" t="str">
            <v>Ngô Minh Hảo</v>
          </cell>
          <cell r="D8" t="str">
            <v>Direct South</v>
          </cell>
          <cell r="E8" t="str">
            <v>Co.op</v>
          </cell>
          <cell r="F8" t="str">
            <v>ON</v>
          </cell>
          <cell r="G8">
            <v>0</v>
          </cell>
          <cell r="H8">
            <v>44306</v>
          </cell>
          <cell r="I8">
            <v>0</v>
          </cell>
          <cell r="J8" t="str">
            <v>Phan Thị Trúc Phương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55</v>
          </cell>
        </row>
        <row r="9">
          <cell r="B9" t="str">
            <v>NBTS03738</v>
          </cell>
          <cell r="C9" t="str">
            <v>Phạm Tiểu My</v>
          </cell>
          <cell r="D9" t="str">
            <v>Direct South</v>
          </cell>
          <cell r="E9" t="str">
            <v>Co.op</v>
          </cell>
          <cell r="F9" t="str">
            <v>ON</v>
          </cell>
          <cell r="G9">
            <v>0</v>
          </cell>
          <cell r="H9">
            <v>44266</v>
          </cell>
          <cell r="I9">
            <v>0</v>
          </cell>
          <cell r="J9" t="str">
            <v>Phan Thị Trúc Phương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31</v>
          </cell>
        </row>
        <row r="10">
          <cell r="B10" t="str">
            <v>NBTS02987</v>
          </cell>
          <cell r="C10" t="str">
            <v>Trần Thị Ngọc Huyền</v>
          </cell>
          <cell r="D10" t="str">
            <v>Direct South</v>
          </cell>
          <cell r="E10" t="str">
            <v>Co.op</v>
          </cell>
          <cell r="F10" t="str">
            <v>ON</v>
          </cell>
          <cell r="G10" t="str">
            <v>Thay Vacancy 2</v>
          </cell>
          <cell r="H10">
            <v>43800</v>
          </cell>
          <cell r="I10">
            <v>0</v>
          </cell>
          <cell r="J10" t="str">
            <v>Phan Thị Trúc Phương</v>
          </cell>
          <cell r="K10">
            <v>0</v>
          </cell>
          <cell r="L10">
            <v>0</v>
          </cell>
          <cell r="M10">
            <v>0</v>
          </cell>
          <cell r="N10">
            <v>34</v>
          </cell>
          <cell r="O10">
            <v>34</v>
          </cell>
          <cell r="P10">
            <v>1</v>
          </cell>
          <cell r="Q10">
            <v>34</v>
          </cell>
          <cell r="R10">
            <v>34</v>
          </cell>
          <cell r="S10">
            <v>1</v>
          </cell>
          <cell r="T10">
            <v>275724</v>
          </cell>
          <cell r="U10">
            <v>359597.30228762387</v>
          </cell>
          <cell r="V10">
            <v>1.3041929693738081</v>
          </cell>
          <cell r="W10">
            <v>1.1520964846869042</v>
          </cell>
          <cell r="X10">
            <v>32</v>
          </cell>
          <cell r="Y10">
            <v>32</v>
          </cell>
          <cell r="Z10">
            <v>1</v>
          </cell>
          <cell r="AA10">
            <v>32</v>
          </cell>
          <cell r="AB10">
            <v>32</v>
          </cell>
          <cell r="AC10">
            <v>1</v>
          </cell>
          <cell r="AD10">
            <v>201192</v>
          </cell>
          <cell r="AE10">
            <v>99435.8</v>
          </cell>
          <cell r="AF10">
            <v>0.49423336912004456</v>
          </cell>
          <cell r="AG10">
            <v>0.74711668456002234</v>
          </cell>
          <cell r="AH10">
            <v>22</v>
          </cell>
        </row>
        <row r="11">
          <cell r="B11" t="str">
            <v>NBTS03257</v>
          </cell>
          <cell r="C11" t="str">
            <v>Trần Thị Thúy</v>
          </cell>
          <cell r="D11" t="str">
            <v>Direct South</v>
          </cell>
          <cell r="E11" t="str">
            <v>Co.op</v>
          </cell>
          <cell r="F11" t="str">
            <v>ON</v>
          </cell>
          <cell r="G11" t="str">
            <v>Thay Vacancy</v>
          </cell>
          <cell r="H11">
            <v>43972</v>
          </cell>
          <cell r="I11">
            <v>0</v>
          </cell>
          <cell r="J11" t="str">
            <v>Phan Thị Trúc Phương</v>
          </cell>
          <cell r="K11">
            <v>0</v>
          </cell>
          <cell r="L11">
            <v>0</v>
          </cell>
          <cell r="M11">
            <v>0</v>
          </cell>
          <cell r="N11">
            <v>63</v>
          </cell>
          <cell r="O11">
            <v>63</v>
          </cell>
          <cell r="P11">
            <v>1</v>
          </cell>
          <cell r="Q11">
            <v>63</v>
          </cell>
          <cell r="R11">
            <v>63</v>
          </cell>
          <cell r="S11">
            <v>1</v>
          </cell>
          <cell r="T11">
            <v>290337</v>
          </cell>
          <cell r="U11">
            <v>280434.59715689189</v>
          </cell>
          <cell r="V11">
            <v>0.96589341750066948</v>
          </cell>
          <cell r="W11">
            <v>0.98294670875033474</v>
          </cell>
          <cell r="X11">
            <v>72</v>
          </cell>
          <cell r="Y11">
            <v>72</v>
          </cell>
          <cell r="Z11">
            <v>1</v>
          </cell>
          <cell r="AA11">
            <v>72</v>
          </cell>
          <cell r="AB11">
            <v>72</v>
          </cell>
          <cell r="AC11">
            <v>1</v>
          </cell>
          <cell r="AD11">
            <v>191753</v>
          </cell>
          <cell r="AE11">
            <v>115428.9</v>
          </cell>
          <cell r="AF11">
            <v>0.60196659243923167</v>
          </cell>
          <cell r="AG11">
            <v>0.80098329621961584</v>
          </cell>
          <cell r="AH11">
            <v>68</v>
          </cell>
        </row>
        <row r="12">
          <cell r="B12" t="str">
            <v>NBTS03753</v>
          </cell>
          <cell r="C12" t="str">
            <v>Trịnh Thị Minh Hiền</v>
          </cell>
          <cell r="D12" t="str">
            <v>Direct South</v>
          </cell>
          <cell r="E12" t="str">
            <v>Co.op</v>
          </cell>
          <cell r="F12" t="str">
            <v>ON</v>
          </cell>
          <cell r="G12">
            <v>0</v>
          </cell>
          <cell r="H12">
            <v>44280</v>
          </cell>
          <cell r="I12">
            <v>0</v>
          </cell>
          <cell r="J12" t="str">
            <v>Phan Thị Trúc Phương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89</v>
          </cell>
        </row>
        <row r="13">
          <cell r="B13" t="str">
            <v>NBTS03787</v>
          </cell>
          <cell r="C13" t="str">
            <v xml:space="preserve">Bành Trúc Phương Quỳnh </v>
          </cell>
          <cell r="D13" t="str">
            <v>Direct South</v>
          </cell>
          <cell r="E13" t="str">
            <v>Co.op</v>
          </cell>
          <cell r="F13" t="str">
            <v>ON</v>
          </cell>
          <cell r="G13">
            <v>0</v>
          </cell>
          <cell r="H13">
            <v>44295</v>
          </cell>
          <cell r="I13">
            <v>0</v>
          </cell>
          <cell r="J13" t="str">
            <v>Phan Thị Trúc Phương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70</v>
          </cell>
        </row>
        <row r="14">
          <cell r="B14" t="str">
            <v>NBTS03775</v>
          </cell>
          <cell r="C14" t="str">
            <v>Lê Thị Thanh Thúy</v>
          </cell>
          <cell r="D14" t="str">
            <v>Direct South</v>
          </cell>
          <cell r="E14" t="str">
            <v>Co.op</v>
          </cell>
          <cell r="F14" t="str">
            <v>ON</v>
          </cell>
          <cell r="G14">
            <v>0</v>
          </cell>
          <cell r="H14">
            <v>44287</v>
          </cell>
          <cell r="I14">
            <v>0</v>
          </cell>
          <cell r="J14" t="str">
            <v>Phan Thị Trúc Phương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20</v>
          </cell>
        </row>
        <row r="15">
          <cell r="B15" t="str">
            <v>NBTS03038</v>
          </cell>
          <cell r="C15" t="str">
            <v>Tô Nguyễn Thạch Thảo</v>
          </cell>
          <cell r="D15" t="str">
            <v>Direct South</v>
          </cell>
          <cell r="E15" t="str">
            <v>Big C. Lotte</v>
          </cell>
          <cell r="F15" t="str">
            <v>ON</v>
          </cell>
          <cell r="G15" t="str">
            <v>Thay Nguyễn Thị Bích Trâm</v>
          </cell>
          <cell r="H15">
            <v>43865</v>
          </cell>
          <cell r="I15">
            <v>0</v>
          </cell>
          <cell r="J15" t="str">
            <v>Lê Văn Thanh Khánh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  <cell r="O15">
            <v>26</v>
          </cell>
          <cell r="P15">
            <v>1</v>
          </cell>
          <cell r="Q15">
            <v>26</v>
          </cell>
          <cell r="R15">
            <v>26</v>
          </cell>
          <cell r="S15">
            <v>1</v>
          </cell>
          <cell r="T15">
            <v>429614.91167775023</v>
          </cell>
          <cell r="U15">
            <v>283835.549</v>
          </cell>
          <cell r="V15">
            <v>0.66067434179962115</v>
          </cell>
          <cell r="W15">
            <v>0.83033717089981063</v>
          </cell>
          <cell r="X15">
            <v>20</v>
          </cell>
          <cell r="Y15">
            <v>20</v>
          </cell>
          <cell r="Z15">
            <v>1</v>
          </cell>
          <cell r="AA15">
            <v>20</v>
          </cell>
          <cell r="AB15">
            <v>20</v>
          </cell>
          <cell r="AC15">
            <v>1</v>
          </cell>
          <cell r="AD15">
            <v>228642.590195</v>
          </cell>
          <cell r="AE15">
            <v>92790.708999999988</v>
          </cell>
          <cell r="AF15">
            <v>0.40583300303264824</v>
          </cell>
          <cell r="AG15">
            <v>0.70291650151632412</v>
          </cell>
          <cell r="AH15">
            <v>22</v>
          </cell>
        </row>
        <row r="16">
          <cell r="B16" t="str">
            <v>NBTS02589</v>
          </cell>
          <cell r="C16" t="str">
            <v>Nguyễn Thị Hoàng Mỹ</v>
          </cell>
          <cell r="D16" t="str">
            <v>Direct South</v>
          </cell>
          <cell r="E16" t="str">
            <v>Big C. Lotte</v>
          </cell>
          <cell r="F16" t="str">
            <v>ON</v>
          </cell>
          <cell r="G16" t="str">
            <v>Thay Đoàn Thị Hoài Thu</v>
          </cell>
          <cell r="H16">
            <v>43606</v>
          </cell>
          <cell r="I16">
            <v>0</v>
          </cell>
          <cell r="J16" t="str">
            <v>Lê Văn Thanh Khánh</v>
          </cell>
          <cell r="K16">
            <v>0</v>
          </cell>
          <cell r="L16">
            <v>0</v>
          </cell>
          <cell r="M16">
            <v>0</v>
          </cell>
          <cell r="N16">
            <v>21</v>
          </cell>
          <cell r="O16">
            <v>21</v>
          </cell>
          <cell r="P16">
            <v>1</v>
          </cell>
          <cell r="Q16">
            <v>21</v>
          </cell>
          <cell r="R16">
            <v>21</v>
          </cell>
          <cell r="S16">
            <v>1</v>
          </cell>
          <cell r="T16">
            <v>436880.08832224977</v>
          </cell>
          <cell r="U16">
            <v>387269.38</v>
          </cell>
          <cell r="V16">
            <v>0.88644319196883126</v>
          </cell>
          <cell r="W16">
            <v>0.94322159598441568</v>
          </cell>
          <cell r="X16">
            <v>17</v>
          </cell>
          <cell r="Y16">
            <v>17</v>
          </cell>
          <cell r="Z16">
            <v>1</v>
          </cell>
          <cell r="AA16">
            <v>17</v>
          </cell>
          <cell r="AB16">
            <v>17</v>
          </cell>
          <cell r="AC16">
            <v>1</v>
          </cell>
          <cell r="AD16">
            <v>265836.06560500007</v>
          </cell>
          <cell r="AE16">
            <v>55343.787000000004</v>
          </cell>
          <cell r="AF16">
            <v>0.20818765457593746</v>
          </cell>
          <cell r="AG16">
            <v>0.60409382728796879</v>
          </cell>
          <cell r="AH16">
            <v>13</v>
          </cell>
        </row>
        <row r="17">
          <cell r="B17" t="str">
            <v>NBTS03768</v>
          </cell>
          <cell r="C17" t="str">
            <v>Nguyễn Ngọc Danh</v>
          </cell>
          <cell r="D17" t="str">
            <v>Indirect South</v>
          </cell>
          <cell r="E17" t="str">
            <v>Hương Thủy</v>
          </cell>
          <cell r="F17" t="str">
            <v>ON</v>
          </cell>
          <cell r="G17">
            <v>0</v>
          </cell>
          <cell r="H17">
            <v>44287</v>
          </cell>
          <cell r="I17">
            <v>0</v>
          </cell>
          <cell r="J17" t="str">
            <v>Hà Thanh Thường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236</v>
          </cell>
        </row>
        <row r="18">
          <cell r="B18" t="str">
            <v>NBTS03736</v>
          </cell>
          <cell r="C18" t="str">
            <v>Đặng Hoàng Thiên Ân</v>
          </cell>
          <cell r="D18" t="str">
            <v>Indirect South</v>
          </cell>
          <cell r="E18" t="str">
            <v>Hương Thủy</v>
          </cell>
          <cell r="F18" t="str">
            <v>ON</v>
          </cell>
          <cell r="G18">
            <v>0</v>
          </cell>
          <cell r="H18">
            <v>44267</v>
          </cell>
          <cell r="I18">
            <v>0</v>
          </cell>
          <cell r="J18" t="str">
            <v>Hà Thanh Thường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153</v>
          </cell>
        </row>
        <row r="19">
          <cell r="B19" t="str">
            <v>NBTS03713</v>
          </cell>
          <cell r="C19" t="str">
            <v>Lưu Nguyễn Thùy Trâm</v>
          </cell>
          <cell r="D19" t="str">
            <v>Indirect South</v>
          </cell>
          <cell r="E19" t="str">
            <v>Hương Thủy</v>
          </cell>
          <cell r="F19" t="str">
            <v>ON</v>
          </cell>
          <cell r="G19">
            <v>0</v>
          </cell>
          <cell r="H19">
            <v>44257</v>
          </cell>
          <cell r="I19">
            <v>0</v>
          </cell>
          <cell r="J19" t="str">
            <v>Hà Thanh Thường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172</v>
          </cell>
        </row>
        <row r="20">
          <cell r="B20" t="str">
            <v>NBTS03307</v>
          </cell>
          <cell r="C20" t="str">
            <v>Lộ Thị Quý Nương</v>
          </cell>
          <cell r="D20" t="str">
            <v>Indirect South</v>
          </cell>
          <cell r="E20" t="str">
            <v>Hương Thủy</v>
          </cell>
          <cell r="F20" t="str">
            <v>ON</v>
          </cell>
          <cell r="G20" t="str">
            <v>Thay Phan Thị Ngọc Út</v>
          </cell>
          <cell r="H20">
            <v>43992</v>
          </cell>
          <cell r="I20">
            <v>0</v>
          </cell>
          <cell r="J20" t="str">
            <v>Hà Thanh Thường</v>
          </cell>
          <cell r="K20">
            <v>0</v>
          </cell>
          <cell r="L20">
            <v>0</v>
          </cell>
          <cell r="M20">
            <v>0</v>
          </cell>
          <cell r="N20">
            <v>167</v>
          </cell>
          <cell r="O20">
            <v>167</v>
          </cell>
          <cell r="P20">
            <v>1</v>
          </cell>
          <cell r="Q20">
            <v>167</v>
          </cell>
          <cell r="R20">
            <v>167</v>
          </cell>
          <cell r="S20">
            <v>1</v>
          </cell>
          <cell r="T20">
            <v>625550</v>
          </cell>
          <cell r="U20">
            <v>564355.39200000011</v>
          </cell>
          <cell r="V20">
            <v>0.90217471345216227</v>
          </cell>
          <cell r="W20">
            <v>0.95108735672608113</v>
          </cell>
          <cell r="X20">
            <v>138</v>
          </cell>
          <cell r="Y20">
            <v>138</v>
          </cell>
          <cell r="Z20">
            <v>1</v>
          </cell>
          <cell r="AA20">
            <v>138</v>
          </cell>
          <cell r="AB20">
            <v>138</v>
          </cell>
          <cell r="AC20">
            <v>1</v>
          </cell>
          <cell r="AD20">
            <v>369900.23659498757</v>
          </cell>
          <cell r="AE20">
            <v>374619.1</v>
          </cell>
          <cell r="AF20">
            <v>1.0127571245924323</v>
          </cell>
          <cell r="AG20">
            <v>1.006378562296216</v>
          </cell>
          <cell r="AH20">
            <v>190</v>
          </cell>
        </row>
        <row r="21">
          <cell r="B21" t="str">
            <v>NBTS03180</v>
          </cell>
          <cell r="C21" t="str">
            <v>Phùng Trung Hiếu</v>
          </cell>
          <cell r="D21" t="str">
            <v>Indirect South</v>
          </cell>
          <cell r="E21" t="str">
            <v>Hương Thủy</v>
          </cell>
          <cell r="F21" t="str">
            <v>ON</v>
          </cell>
          <cell r="G21" t="str">
            <v>Thay Vũ Trần Hiếu</v>
          </cell>
          <cell r="H21">
            <v>43929</v>
          </cell>
          <cell r="I21">
            <v>0</v>
          </cell>
          <cell r="J21" t="str">
            <v>Hà Thanh Thường</v>
          </cell>
          <cell r="K21">
            <v>0</v>
          </cell>
          <cell r="L21">
            <v>0</v>
          </cell>
          <cell r="M21">
            <v>0</v>
          </cell>
          <cell r="N21">
            <v>157</v>
          </cell>
          <cell r="O21">
            <v>157</v>
          </cell>
          <cell r="P21">
            <v>1</v>
          </cell>
          <cell r="Q21">
            <v>157</v>
          </cell>
          <cell r="R21">
            <v>157</v>
          </cell>
          <cell r="S21">
            <v>1</v>
          </cell>
          <cell r="T21">
            <v>447300</v>
          </cell>
          <cell r="U21">
            <v>403778.79999999993</v>
          </cell>
          <cell r="V21">
            <v>0.90270243684328177</v>
          </cell>
          <cell r="W21">
            <v>0.95135121842164083</v>
          </cell>
          <cell r="X21">
            <v>94</v>
          </cell>
          <cell r="Y21">
            <v>94</v>
          </cell>
          <cell r="Z21">
            <v>1</v>
          </cell>
          <cell r="AA21">
            <v>94</v>
          </cell>
          <cell r="AB21">
            <v>94</v>
          </cell>
          <cell r="AC21">
            <v>1</v>
          </cell>
          <cell r="AD21">
            <v>213818.89785201001</v>
          </cell>
          <cell r="AE21">
            <v>223242.58000000002</v>
          </cell>
          <cell r="AF21">
            <v>1.0440731957869898</v>
          </cell>
          <cell r="AG21">
            <v>1.0220365978934949</v>
          </cell>
          <cell r="AH21">
            <v>143</v>
          </cell>
        </row>
        <row r="22">
          <cell r="B22" t="str">
            <v>NBTS03310</v>
          </cell>
          <cell r="C22" t="str">
            <v>Đàm Thị Kim Xuyến</v>
          </cell>
          <cell r="D22" t="str">
            <v>Indirect South</v>
          </cell>
          <cell r="E22" t="str">
            <v>Hương Thủy</v>
          </cell>
          <cell r="F22" t="str">
            <v>ON</v>
          </cell>
          <cell r="G22" t="str">
            <v>Thay Đàm Thị Thùy Dung</v>
          </cell>
          <cell r="H22">
            <v>43999</v>
          </cell>
          <cell r="I22">
            <v>0</v>
          </cell>
          <cell r="J22" t="str">
            <v>Hà Thanh Thường</v>
          </cell>
          <cell r="K22">
            <v>0</v>
          </cell>
          <cell r="L22">
            <v>0</v>
          </cell>
          <cell r="M22">
            <v>0</v>
          </cell>
          <cell r="N22">
            <v>144</v>
          </cell>
          <cell r="O22">
            <v>144</v>
          </cell>
          <cell r="P22">
            <v>1</v>
          </cell>
          <cell r="Q22">
            <v>144</v>
          </cell>
          <cell r="R22">
            <v>144</v>
          </cell>
          <cell r="S22">
            <v>1</v>
          </cell>
          <cell r="T22">
            <v>255530</v>
          </cell>
          <cell r="U22">
            <v>236194.29999999996</v>
          </cell>
          <cell r="V22">
            <v>0.92433099831722287</v>
          </cell>
          <cell r="W22">
            <v>0.96216549915861149</v>
          </cell>
          <cell r="X22">
            <v>104</v>
          </cell>
          <cell r="Y22">
            <v>104</v>
          </cell>
          <cell r="Z22">
            <v>1</v>
          </cell>
          <cell r="AA22">
            <v>104</v>
          </cell>
          <cell r="AB22">
            <v>104</v>
          </cell>
          <cell r="AC22">
            <v>1</v>
          </cell>
          <cell r="AD22">
            <v>136516.86711302292</v>
          </cell>
          <cell r="AE22">
            <v>142702.95200000002</v>
          </cell>
          <cell r="AF22">
            <v>1.045313703850643</v>
          </cell>
          <cell r="AG22">
            <v>1.0226568519253214</v>
          </cell>
          <cell r="AH22">
            <v>132</v>
          </cell>
        </row>
        <row r="23">
          <cell r="B23" t="str">
            <v>NBTS03136</v>
          </cell>
          <cell r="C23" t="str">
            <v>Nguyễn Gia Bảo</v>
          </cell>
          <cell r="D23" t="str">
            <v>Indirect South</v>
          </cell>
          <cell r="E23" t="str">
            <v>Hương Thủy</v>
          </cell>
          <cell r="F23" t="str">
            <v>ON</v>
          </cell>
          <cell r="G23" t="str">
            <v>Thay Trần Thị Kim Hà</v>
          </cell>
          <cell r="H23">
            <v>43904</v>
          </cell>
          <cell r="I23">
            <v>0</v>
          </cell>
          <cell r="J23" t="str">
            <v>Hà Thanh Thường</v>
          </cell>
          <cell r="K23">
            <v>0</v>
          </cell>
          <cell r="L23">
            <v>0</v>
          </cell>
          <cell r="M23">
            <v>0</v>
          </cell>
          <cell r="N23">
            <v>152</v>
          </cell>
          <cell r="O23">
            <v>152</v>
          </cell>
          <cell r="P23">
            <v>1</v>
          </cell>
          <cell r="Q23">
            <v>152</v>
          </cell>
          <cell r="R23">
            <v>152</v>
          </cell>
          <cell r="S23">
            <v>1</v>
          </cell>
          <cell r="T23">
            <v>522370</v>
          </cell>
          <cell r="U23">
            <v>474035.44000000012</v>
          </cell>
          <cell r="V23">
            <v>0.90747064341367256</v>
          </cell>
          <cell r="W23">
            <v>0.95373532170683628</v>
          </cell>
          <cell r="X23">
            <v>121</v>
          </cell>
          <cell r="Y23">
            <v>121</v>
          </cell>
          <cell r="Z23">
            <v>1</v>
          </cell>
          <cell r="AA23">
            <v>121</v>
          </cell>
          <cell r="AB23">
            <v>121</v>
          </cell>
          <cell r="AC23">
            <v>1</v>
          </cell>
          <cell r="AD23">
            <v>365389.30511255981</v>
          </cell>
          <cell r="AE23">
            <v>370074.99599999998</v>
          </cell>
          <cell r="AF23">
            <v>1.0128238315185407</v>
          </cell>
          <cell r="AG23">
            <v>1.0064119157592704</v>
          </cell>
          <cell r="AH23">
            <v>169</v>
          </cell>
        </row>
        <row r="24">
          <cell r="B24" t="str">
            <v>NBTS03137</v>
          </cell>
          <cell r="C24" t="str">
            <v>Nguyễn Thị Như Huỳnh</v>
          </cell>
          <cell r="D24" t="str">
            <v>Indirect South</v>
          </cell>
          <cell r="E24" t="str">
            <v>Hương Thủy</v>
          </cell>
          <cell r="F24" t="str">
            <v>ON</v>
          </cell>
          <cell r="G24" t="str">
            <v>Thay Nguyễn Thị Tiên</v>
          </cell>
          <cell r="H24">
            <v>43907</v>
          </cell>
          <cell r="I24">
            <v>0</v>
          </cell>
          <cell r="J24" t="str">
            <v>Hà Thanh Thường</v>
          </cell>
          <cell r="K24">
            <v>0</v>
          </cell>
          <cell r="L24">
            <v>0</v>
          </cell>
          <cell r="M24">
            <v>0</v>
          </cell>
          <cell r="N24">
            <v>201</v>
          </cell>
          <cell r="O24">
            <v>201</v>
          </cell>
          <cell r="P24">
            <v>1</v>
          </cell>
          <cell r="Q24">
            <v>201</v>
          </cell>
          <cell r="R24">
            <v>201</v>
          </cell>
          <cell r="S24">
            <v>1</v>
          </cell>
          <cell r="T24">
            <v>787215</v>
          </cell>
          <cell r="U24">
            <v>637644.39199999999</v>
          </cell>
          <cell r="V24">
            <v>0.81000030741284146</v>
          </cell>
          <cell r="W24">
            <v>0.90500015370642073</v>
          </cell>
          <cell r="X24">
            <v>131</v>
          </cell>
          <cell r="Y24">
            <v>131</v>
          </cell>
          <cell r="Z24">
            <v>1</v>
          </cell>
          <cell r="AA24">
            <v>131</v>
          </cell>
          <cell r="AB24">
            <v>131</v>
          </cell>
          <cell r="AC24">
            <v>1</v>
          </cell>
          <cell r="AD24">
            <v>349610.01649226778</v>
          </cell>
          <cell r="AE24">
            <v>362168.55199999997</v>
          </cell>
          <cell r="AF24">
            <v>1.035921555205241</v>
          </cell>
          <cell r="AG24">
            <v>1.0179607776026205</v>
          </cell>
          <cell r="AH24">
            <v>166</v>
          </cell>
        </row>
        <row r="25">
          <cell r="B25" t="str">
            <v>NBTS03065</v>
          </cell>
          <cell r="C25" t="str">
            <v>Hồ Ngọc Hiếu</v>
          </cell>
          <cell r="D25" t="str">
            <v>Indirect South</v>
          </cell>
          <cell r="E25" t="str">
            <v>Hương Thủy</v>
          </cell>
          <cell r="F25" t="str">
            <v>ON</v>
          </cell>
          <cell r="G25">
            <v>0</v>
          </cell>
          <cell r="H25">
            <v>43869</v>
          </cell>
          <cell r="I25">
            <v>0</v>
          </cell>
          <cell r="J25" t="str">
            <v>Hà Thanh Thường</v>
          </cell>
          <cell r="K25">
            <v>0</v>
          </cell>
          <cell r="L25">
            <v>0</v>
          </cell>
          <cell r="M25">
            <v>0</v>
          </cell>
          <cell r="N25">
            <v>201</v>
          </cell>
          <cell r="O25">
            <v>201</v>
          </cell>
          <cell r="P25">
            <v>1</v>
          </cell>
          <cell r="Q25">
            <v>201</v>
          </cell>
          <cell r="R25">
            <v>201</v>
          </cell>
          <cell r="S25">
            <v>1</v>
          </cell>
          <cell r="T25">
            <v>462055</v>
          </cell>
          <cell r="U25">
            <v>417859.74400000006</v>
          </cell>
          <cell r="V25">
            <v>0.90435065955351646</v>
          </cell>
          <cell r="W25">
            <v>0.95217532977675823</v>
          </cell>
          <cell r="X25">
            <v>210</v>
          </cell>
          <cell r="Y25">
            <v>210</v>
          </cell>
          <cell r="Z25">
            <v>1</v>
          </cell>
          <cell r="AA25">
            <v>210</v>
          </cell>
          <cell r="AB25">
            <v>210</v>
          </cell>
          <cell r="AC25">
            <v>1</v>
          </cell>
          <cell r="AD25">
            <v>234477.03349916937</v>
          </cell>
          <cell r="AE25">
            <v>243183.03599999996</v>
          </cell>
          <cell r="AF25">
            <v>1.037129446628134</v>
          </cell>
          <cell r="AG25">
            <v>1.0185647233140669</v>
          </cell>
          <cell r="AH25">
            <v>202</v>
          </cell>
        </row>
        <row r="26">
          <cell r="B26" t="str">
            <v>NBTS01111</v>
          </cell>
          <cell r="C26" t="str">
            <v>Dư Ngọc Anh</v>
          </cell>
          <cell r="D26" t="str">
            <v>Indirect North</v>
          </cell>
          <cell r="E26" t="str">
            <v>Ngọc Hà</v>
          </cell>
          <cell r="F26" t="str">
            <v>ON</v>
          </cell>
          <cell r="G26">
            <v>0</v>
          </cell>
          <cell r="H26">
            <v>43061</v>
          </cell>
          <cell r="I26">
            <v>44312</v>
          </cell>
          <cell r="J26" t="str">
            <v>Hoàng Tố Quyên</v>
          </cell>
          <cell r="K26">
            <v>0</v>
          </cell>
          <cell r="L26">
            <v>0</v>
          </cell>
          <cell r="M26">
            <v>0</v>
          </cell>
          <cell r="N26">
            <v>142</v>
          </cell>
          <cell r="O26">
            <v>142</v>
          </cell>
          <cell r="P26">
            <v>1</v>
          </cell>
          <cell r="Q26">
            <v>142</v>
          </cell>
          <cell r="R26">
            <v>142</v>
          </cell>
          <cell r="S26">
            <v>1</v>
          </cell>
          <cell r="T26">
            <v>762610</v>
          </cell>
          <cell r="U26">
            <v>763894</v>
          </cell>
          <cell r="V26">
            <v>1.0016836915330247</v>
          </cell>
          <cell r="W26">
            <v>1.0008418457665123</v>
          </cell>
          <cell r="X26">
            <v>98</v>
          </cell>
          <cell r="Y26">
            <v>98</v>
          </cell>
          <cell r="Z26">
            <v>1</v>
          </cell>
          <cell r="AA26">
            <v>98</v>
          </cell>
          <cell r="AB26">
            <v>98</v>
          </cell>
          <cell r="AC26">
            <v>1</v>
          </cell>
          <cell r="AD26">
            <v>490590</v>
          </cell>
          <cell r="AE26">
            <v>185715.6</v>
          </cell>
          <cell r="AF26">
            <v>0.37855561670641474</v>
          </cell>
          <cell r="AG26">
            <v>0.6892778083532074</v>
          </cell>
          <cell r="AH26">
            <v>121</v>
          </cell>
        </row>
        <row r="27">
          <cell r="B27" t="str">
            <v>NBTS03796</v>
          </cell>
          <cell r="C27" t="str">
            <v>Nguyễn Thị Tưởng</v>
          </cell>
          <cell r="D27" t="str">
            <v>Indirect North</v>
          </cell>
          <cell r="E27" t="str">
            <v>Ngọc Hà</v>
          </cell>
          <cell r="F27" t="str">
            <v>ON</v>
          </cell>
          <cell r="G27">
            <v>0</v>
          </cell>
          <cell r="H27">
            <v>44313</v>
          </cell>
          <cell r="I27">
            <v>0</v>
          </cell>
          <cell r="J27" t="str">
            <v>Hoàng Tố Quyên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13</v>
          </cell>
        </row>
        <row r="28">
          <cell r="B28" t="str">
            <v>NBTS03054</v>
          </cell>
          <cell r="C28" t="str">
            <v>Ngô Thị Kim Hằng</v>
          </cell>
          <cell r="D28" t="str">
            <v>Indirect North</v>
          </cell>
          <cell r="E28" t="str">
            <v>Ngọc Hà</v>
          </cell>
          <cell r="F28" t="str">
            <v>ON</v>
          </cell>
          <cell r="G28" t="str">
            <v>Thay Phạm Quốc Anh</v>
          </cell>
          <cell r="H28">
            <v>43871</v>
          </cell>
          <cell r="I28">
            <v>44296</v>
          </cell>
          <cell r="J28" t="str">
            <v>Hoàng Tố Quyên</v>
          </cell>
          <cell r="K28">
            <v>0</v>
          </cell>
          <cell r="L28">
            <v>0</v>
          </cell>
          <cell r="M28">
            <v>0</v>
          </cell>
          <cell r="N28">
            <v>86</v>
          </cell>
          <cell r="O28">
            <v>86</v>
          </cell>
          <cell r="P28">
            <v>1</v>
          </cell>
          <cell r="Q28">
            <v>86</v>
          </cell>
          <cell r="R28">
            <v>86</v>
          </cell>
          <cell r="S28">
            <v>1</v>
          </cell>
          <cell r="T28">
            <v>384800</v>
          </cell>
          <cell r="U28">
            <v>431165.4</v>
          </cell>
          <cell r="V28">
            <v>1.1204922037422038</v>
          </cell>
          <cell r="W28">
            <v>1.060246101871102</v>
          </cell>
          <cell r="X28">
            <v>67</v>
          </cell>
          <cell r="Y28">
            <v>67</v>
          </cell>
          <cell r="Z28">
            <v>1</v>
          </cell>
          <cell r="AA28">
            <v>67</v>
          </cell>
          <cell r="AB28">
            <v>67</v>
          </cell>
          <cell r="AC28">
            <v>1</v>
          </cell>
          <cell r="AD28">
            <v>268608</v>
          </cell>
          <cell r="AE28">
            <v>269212.40000000002</v>
          </cell>
          <cell r="AF28">
            <v>1.002250119132714</v>
          </cell>
          <cell r="AG28">
            <v>1.001125059566357</v>
          </cell>
          <cell r="AH28">
            <v>30</v>
          </cell>
        </row>
        <row r="29">
          <cell r="B29" t="str">
            <v>NBTS03784</v>
          </cell>
          <cell r="C29" t="str">
            <v>Đặng Thị Liên</v>
          </cell>
          <cell r="D29" t="str">
            <v>Indirect North</v>
          </cell>
          <cell r="E29" t="str">
            <v>Ngọc Hà</v>
          </cell>
          <cell r="F29" t="str">
            <v>ON</v>
          </cell>
          <cell r="G29">
            <v>0</v>
          </cell>
          <cell r="H29">
            <v>44296</v>
          </cell>
          <cell r="I29">
            <v>0</v>
          </cell>
          <cell r="J29" t="str">
            <v>Hoàng Tố Quyên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68</v>
          </cell>
        </row>
        <row r="30">
          <cell r="B30" t="str">
            <v>NBTS03483</v>
          </cell>
          <cell r="C30" t="str">
            <v>Vũ Thị Hải Yến</v>
          </cell>
          <cell r="D30" t="str">
            <v>Indirect North</v>
          </cell>
          <cell r="E30" t="str">
            <v>Ngọc Hà</v>
          </cell>
          <cell r="F30" t="str">
            <v>ON</v>
          </cell>
          <cell r="G30">
            <v>0</v>
          </cell>
          <cell r="H30">
            <v>44075</v>
          </cell>
          <cell r="I30">
            <v>0</v>
          </cell>
          <cell r="J30" t="str">
            <v>Hoàng Tố Quyên</v>
          </cell>
          <cell r="K30">
            <v>0</v>
          </cell>
          <cell r="L30">
            <v>0</v>
          </cell>
          <cell r="M30">
            <v>0</v>
          </cell>
          <cell r="N30">
            <v>101</v>
          </cell>
          <cell r="O30">
            <v>101</v>
          </cell>
          <cell r="P30">
            <v>1</v>
          </cell>
          <cell r="Q30">
            <v>101</v>
          </cell>
          <cell r="R30">
            <v>101</v>
          </cell>
          <cell r="S30">
            <v>1</v>
          </cell>
          <cell r="T30">
            <v>474780</v>
          </cell>
          <cell r="U30">
            <v>475416.6</v>
          </cell>
          <cell r="V30">
            <v>1.0013408315430303</v>
          </cell>
          <cell r="W30">
            <v>1.0006704157715152</v>
          </cell>
          <cell r="X30">
            <v>80</v>
          </cell>
          <cell r="Y30">
            <v>80</v>
          </cell>
          <cell r="Z30">
            <v>1</v>
          </cell>
          <cell r="AA30">
            <v>80</v>
          </cell>
          <cell r="AB30">
            <v>80</v>
          </cell>
          <cell r="AC30">
            <v>1</v>
          </cell>
          <cell r="AD30">
            <v>530552</v>
          </cell>
          <cell r="AE30">
            <v>132937.40000000002</v>
          </cell>
          <cell r="AF30">
            <v>0.25056431791794209</v>
          </cell>
          <cell r="AG30">
            <v>0.62528215895897099</v>
          </cell>
          <cell r="AH30">
            <v>130</v>
          </cell>
        </row>
        <row r="31">
          <cell r="B31" t="str">
            <v>NBTS00612</v>
          </cell>
          <cell r="C31" t="str">
            <v>Hoàng Lệ Hương</v>
          </cell>
          <cell r="D31" t="str">
            <v>Direct North</v>
          </cell>
          <cell r="E31" t="str">
            <v>Direct North</v>
          </cell>
          <cell r="F31" t="str">
            <v>ON</v>
          </cell>
          <cell r="G31">
            <v>0</v>
          </cell>
          <cell r="H31">
            <v>41974</v>
          </cell>
          <cell r="I31">
            <v>0</v>
          </cell>
          <cell r="J31" t="str">
            <v>Hoàng Tố Quyên</v>
          </cell>
          <cell r="K31">
            <v>0</v>
          </cell>
          <cell r="L31">
            <v>0</v>
          </cell>
          <cell r="M31">
            <v>0</v>
          </cell>
          <cell r="N31">
            <v>58</v>
          </cell>
          <cell r="O31">
            <v>58</v>
          </cell>
          <cell r="P31">
            <v>1</v>
          </cell>
          <cell r="Q31">
            <v>58</v>
          </cell>
          <cell r="R31">
            <v>58</v>
          </cell>
          <cell r="S31">
            <v>1</v>
          </cell>
          <cell r="T31">
            <v>343640</v>
          </cell>
          <cell r="U31">
            <v>330259.03100000002</v>
          </cell>
          <cell r="V31">
            <v>0.96106108427424053</v>
          </cell>
          <cell r="W31">
            <v>0.98053054213712021</v>
          </cell>
          <cell r="X31">
            <v>55</v>
          </cell>
          <cell r="Y31">
            <v>55</v>
          </cell>
          <cell r="Z31">
            <v>1</v>
          </cell>
          <cell r="AA31">
            <v>55</v>
          </cell>
          <cell r="AB31">
            <v>55</v>
          </cell>
          <cell r="AC31">
            <v>1</v>
          </cell>
          <cell r="AD31">
            <v>234227.67170000001</v>
          </cell>
          <cell r="AE31">
            <v>61122.294452300346</v>
          </cell>
          <cell r="AF31">
            <v>0.26095249126066578</v>
          </cell>
          <cell r="AG31">
            <v>0.63047624563033289</v>
          </cell>
          <cell r="AH31">
            <v>45</v>
          </cell>
        </row>
        <row r="32">
          <cell r="B32" t="str">
            <v>NBTS00618</v>
          </cell>
          <cell r="C32" t="str">
            <v>Lê Đoàn Hương Giang</v>
          </cell>
          <cell r="D32" t="str">
            <v>Direct Cen</v>
          </cell>
          <cell r="E32" t="str">
            <v>Direct Cen</v>
          </cell>
          <cell r="F32" t="str">
            <v>ON</v>
          </cell>
          <cell r="G32">
            <v>0</v>
          </cell>
          <cell r="H32">
            <v>42475</v>
          </cell>
          <cell r="I32">
            <v>0</v>
          </cell>
          <cell r="J32" t="str">
            <v>Hoàng Tố Quyên</v>
          </cell>
          <cell r="K32">
            <v>0</v>
          </cell>
          <cell r="L32">
            <v>0</v>
          </cell>
          <cell r="M32">
            <v>0</v>
          </cell>
          <cell r="N32">
            <v>41</v>
          </cell>
          <cell r="O32">
            <v>41</v>
          </cell>
          <cell r="P32">
            <v>1</v>
          </cell>
          <cell r="Q32">
            <v>41</v>
          </cell>
          <cell r="R32">
            <v>41</v>
          </cell>
          <cell r="S32">
            <v>1</v>
          </cell>
          <cell r="T32">
            <v>271130</v>
          </cell>
          <cell r="U32">
            <v>334932.946</v>
          </cell>
          <cell r="V32">
            <v>1.2353223398369786</v>
          </cell>
          <cell r="W32">
            <v>1.1176611699184893</v>
          </cell>
          <cell r="X32">
            <v>41</v>
          </cell>
          <cell r="Y32">
            <v>41</v>
          </cell>
          <cell r="Z32">
            <v>1</v>
          </cell>
          <cell r="AA32">
            <v>41</v>
          </cell>
          <cell r="AB32">
            <v>41</v>
          </cell>
          <cell r="AC32">
            <v>1</v>
          </cell>
          <cell r="AD32">
            <v>192249.5454</v>
          </cell>
          <cell r="AE32">
            <v>111660.48354769958</v>
          </cell>
          <cell r="AF32">
            <v>0.58081013047586416</v>
          </cell>
          <cell r="AG32">
            <v>0.79040506523793208</v>
          </cell>
          <cell r="AH32">
            <v>33</v>
          </cell>
        </row>
        <row r="33">
          <cell r="B33" t="str">
            <v>NBTS03735</v>
          </cell>
          <cell r="C33" t="str">
            <v>Vũ Thị Vịnh</v>
          </cell>
          <cell r="D33" t="str">
            <v>Indirect North</v>
          </cell>
          <cell r="E33" t="str">
            <v>Ngọc Hà</v>
          </cell>
          <cell r="F33" t="str">
            <v>ON</v>
          </cell>
          <cell r="G33">
            <v>0</v>
          </cell>
          <cell r="H33">
            <v>44264</v>
          </cell>
          <cell r="I33">
            <v>0</v>
          </cell>
          <cell r="J33" t="str">
            <v>Hoàng Tố Quyên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106</v>
          </cell>
        </row>
        <row r="34">
          <cell r="B34" t="str">
            <v>NBTS03671</v>
          </cell>
          <cell r="C34" t="str">
            <v>Phùng Thị Thu Trang</v>
          </cell>
          <cell r="D34" t="str">
            <v>Indirect North</v>
          </cell>
          <cell r="E34" t="str">
            <v>Ngọc Hà</v>
          </cell>
          <cell r="F34" t="str">
            <v>ON</v>
          </cell>
          <cell r="G34">
            <v>0</v>
          </cell>
          <cell r="H34">
            <v>42475</v>
          </cell>
          <cell r="I34">
            <v>0</v>
          </cell>
          <cell r="J34" t="str">
            <v>Hoàng Tố Quyên</v>
          </cell>
          <cell r="K34">
            <v>0</v>
          </cell>
          <cell r="L34">
            <v>0</v>
          </cell>
          <cell r="M34">
            <v>0</v>
          </cell>
          <cell r="N34">
            <v>96</v>
          </cell>
          <cell r="O34">
            <v>96</v>
          </cell>
          <cell r="P34">
            <v>1</v>
          </cell>
          <cell r="Q34">
            <v>96</v>
          </cell>
          <cell r="R34">
            <v>96</v>
          </cell>
          <cell r="S34">
            <v>1</v>
          </cell>
          <cell r="T34">
            <v>599411</v>
          </cell>
          <cell r="U34">
            <v>600192</v>
          </cell>
          <cell r="V34">
            <v>1.0013029457250535</v>
          </cell>
          <cell r="W34">
            <v>1.0006514728625269</v>
          </cell>
          <cell r="X34">
            <v>63</v>
          </cell>
          <cell r="Y34">
            <v>63</v>
          </cell>
          <cell r="Z34">
            <v>1</v>
          </cell>
          <cell r="AA34">
            <v>63</v>
          </cell>
          <cell r="AB34">
            <v>63</v>
          </cell>
          <cell r="AC34">
            <v>1</v>
          </cell>
          <cell r="AD34">
            <v>340375</v>
          </cell>
          <cell r="AE34">
            <v>162991.80000000002</v>
          </cell>
          <cell r="AF34">
            <v>0.47885949320602283</v>
          </cell>
          <cell r="AG34">
            <v>0.73942974660301142</v>
          </cell>
          <cell r="AH34">
            <v>85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4571.529005439814" createdVersion="6" refreshedVersion="6" minRefreshableVersion="3" recordCount="423">
  <cacheSource type="worksheet">
    <worksheetSource ref="A3:K426" sheet="MT"/>
  </cacheSource>
  <cacheFields count="9">
    <cacheField name="Tháng " numFmtId="0">
      <sharedItems containsMixedTypes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s v="End"/>
      </sharedItems>
    </cacheField>
    <cacheField name="Code NV" numFmtId="0">
      <sharedItems containsBlank="1" count="69">
        <s v="NBTS03181"/>
        <s v="NBTS03257"/>
        <s v="NBTS03544"/>
        <s v="NBTS03684"/>
        <s v="NBTS03144"/>
        <s v="NBTS02065"/>
        <s v="NBTS00609"/>
        <s v="NBTS03130"/>
        <s v="NBTS02987"/>
        <s v="NBTS03038"/>
        <s v="NBTS02589"/>
        <s v="NBTS02345"/>
        <s v="NBTS02470"/>
        <s v="NBTS02821"/>
        <s v="NBTS03137"/>
        <s v="NBTS03307"/>
        <s v="NBTS03180"/>
        <s v="NBTS03310"/>
        <s v="NBTS03065"/>
        <s v="NBTS03136"/>
        <s v="NBTS03659"/>
        <s v="NBTS01111"/>
        <s v="NBTS03054"/>
        <s v="NBTS03483"/>
        <s v="NBTS03671"/>
        <s v="NBTS00612"/>
        <s v="NBTS00618"/>
        <s v="NBTB00032"/>
        <s v="NBTS00605"/>
        <s v="NBTS00593"/>
        <s v="NBTS02949"/>
        <s v="NBTB00068"/>
        <m/>
        <s v="NBTS03739"/>
        <s v="NBTS03751"/>
        <s v="NBTS03726"/>
        <s v="NBTS03753"/>
        <s v="NBTS03738"/>
        <s v="NBTS03713"/>
        <s v="NBTS03710"/>
        <s v="NBTS03736"/>
        <s v="NBTS03700"/>
        <s v="NBTS03735"/>
        <s v="NBTS03795"/>
        <s v="NBTS03787"/>
        <s v="NBTS03775"/>
        <s v="NBTS03768"/>
        <s v="NBTS03796"/>
        <s v="NBTS03784"/>
        <s v="NBTS03844"/>
        <s v="NBTS03843"/>
        <s v="NBTS03824"/>
        <s v="NBTS03876"/>
        <s v="NBTS03873"/>
        <s v="NBTS03877"/>
        <s v="NBTS03894"/>
        <s v="NBTS03889"/>
        <s v="NBTS03912"/>
        <s v="NBTS03935"/>
        <s v="NBTS03929"/>
        <s v="NBTS03915"/>
        <s v="NBTS03878"/>
        <s v="NBTS03958"/>
        <s v="NBTS03964"/>
        <s v="NBTS03961"/>
        <s v="NBTS03962"/>
        <s v="NBTS03960"/>
        <s v="NBTS03971"/>
        <s v="End"/>
      </sharedItems>
    </cacheField>
    <cacheField name="Tên NV" numFmtId="0">
      <sharedItems count="71">
        <s v="Dương Hoàng Trung Nguyệt Tinh Anh "/>
        <s v="Trần Thị Thúy"/>
        <s v="Dương Thái Quý Anh"/>
        <s v="Trần Thị Tuyết Hồng"/>
        <s v="Đặng Thị Thanh Thùy"/>
        <s v="Phan Thị Trúc Phương"/>
        <s v="Phạm Minh Thuộc"/>
        <s v="Mai Phú Yên"/>
        <s v="Trần Thị Ngọc Huyền"/>
        <s v="Tô Nguyễn Thạch Thảo"/>
        <s v="Nguyễn Thị Hoàng Mỹ"/>
        <s v="Phạm Phương Sinh"/>
        <s v="Bùi Thị Duyên"/>
        <s v="Hà Thanh Thường"/>
        <s v="Nguyễn Thị Như Huỳnh"/>
        <s v="Lộ Thị Quý Nương"/>
        <s v="Phùng Trung Hiếu"/>
        <s v="Đàm Thị Kim Xuyến"/>
        <s v="Hồ Ngọc Hiếu"/>
        <s v="Nguyễn Gia Bảo"/>
        <s v="Đỗ Thị Nguyên"/>
        <s v="Dư Ngọc Anh"/>
        <s v="Ngô Thị Kim Hằng"/>
        <s v="Vũ Thị Hải Yến"/>
        <s v="Phùng Thị Thu Trang"/>
        <s v="Hoàng Lệ Hương"/>
        <s v="Lê Đoàn Hương Giang"/>
        <s v="Lê Văn Thanh Khánh"/>
        <s v="Phan Thị Ngọc Thiêu"/>
        <s v="Hoàng Tố Quyên"/>
        <s v="Ngô Duy Phương"/>
        <s v="Vacancy_MTM"/>
        <s v="Lê Hoàng Lâm"/>
        <s v="Ngô Văn Phong "/>
        <s v="Bùi Bé Chân"/>
        <s v="Trịnh Thị Minh Hiền"/>
        <s v="Phạm Tiểu My"/>
        <s v="Vacancy_Co.op"/>
        <s v="Lưu Nguyễn Thùy Trâm"/>
        <s v="Đậu Thị Mai"/>
        <s v="Đặng Hoàng Thiên Ân"/>
        <s v="Hà Thị Ngọc Vàng"/>
        <s v="Vũ Thị Vịnh"/>
        <s v="Hà Thanh Thường_MTS"/>
        <s v="Ngô Minh Hảo"/>
        <s v="Bành Trúc Phương Quỳnh "/>
        <s v="Lê Thị Thanh Thúy"/>
        <s v="Nguyễn Ngọc Danh"/>
        <s v="Nguyễn Thị Tưởng"/>
        <s v="Đặng Thị Liên_MTE"/>
        <s v="Mai Hoàng Ánh Nguyệt "/>
        <s v="Nguyễn Đăng Tuấn "/>
        <s v="Nguyễn Thị Huyền"/>
        <s v="Nguyễn Trần Nhân Kiệt"/>
        <s v="Vacancy_MTS Huong Thuy"/>
        <s v="Lê Minh Phúc"/>
        <s v="Trịnh Thị Hạnh"/>
        <s v="Nguyễn Thị Thanh Tuyết"/>
        <s v="Lê Minh Nhựt"/>
        <s v="Trịnh Thị Thu Thủy"/>
        <s v="Nguyễn Thị Ngọc Hiền"/>
        <s v="Võ Thị Thùy Ly"/>
        <s v="Nguyễn Thị Thu Thủy"/>
        <s v="Lê Thị Dung"/>
        <s v="Trần Thị Thúy Quỳnh"/>
        <s v="Nguyễn Thị Kiều Oanh"/>
        <s v="Nguyễn Thành Long"/>
        <s v="Đặng Thị Liên"/>
        <s v="Vũ Thanh Hoa"/>
        <s v="End"/>
        <s v="Đặng Thị Liên_MTS" u="1"/>
      </sharedItems>
    </cacheField>
    <cacheField name="Facing_Tar" numFmtId="0">
      <sharedItems containsBlank="1" containsMixedTypes="1" containsNumber="1" containsInteger="1" minValue="0" maxValue="1870"/>
    </cacheField>
    <cacheField name="Facing_Act" numFmtId="0">
      <sharedItems containsBlank="1" containsMixedTypes="1" containsNumber="1" containsInteger="1" minValue="0" maxValue="1870"/>
    </cacheField>
    <cacheField name="SO_Tar" numFmtId="0">
      <sharedItems containsMixedTypes="1" containsNumber="1" minValue="11307" maxValue="9066432.4716149177"/>
    </cacheField>
    <cacheField name="SO_Act" numFmtId="0">
      <sharedItems containsMixedTypes="1" containsNumber="1" minValue="3480" maxValue="10431416.163699998"/>
    </cacheField>
    <cacheField name="SI_Tar" numFmtId="0">
      <sharedItems containsBlank="1" containsMixedTypes="1" containsNumber="1" minValue="287256.92307692306" maxValue="7588536.5330106942"/>
    </cacheField>
    <cacheField name="SI_Act" numFmtId="0">
      <sharedItems containsBlank="1" containsMixedTypes="1" containsNumber="1" minValue="148134.50299999997" maxValue="8026086.7076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0"/>
    <x v="0"/>
    <n v="60"/>
    <n v="60"/>
    <n v="344623"/>
    <n v="345395"/>
    <m/>
    <m/>
  </r>
  <r>
    <x v="0"/>
    <x v="1"/>
    <x v="1"/>
    <n v="63"/>
    <n v="63"/>
    <n v="270358"/>
    <n v="271685"/>
    <m/>
    <m/>
  </r>
  <r>
    <x v="0"/>
    <x v="2"/>
    <x v="2"/>
    <n v="49"/>
    <n v="49"/>
    <n v="247282"/>
    <n v="248148"/>
    <m/>
    <m/>
  </r>
  <r>
    <x v="0"/>
    <x v="3"/>
    <x v="3"/>
    <n v="29"/>
    <n v="29"/>
    <n v="265580"/>
    <n v="266812"/>
    <m/>
    <m/>
  </r>
  <r>
    <x v="0"/>
    <x v="4"/>
    <x v="4"/>
    <n v="51"/>
    <n v="51"/>
    <n v="359125"/>
    <n v="360012"/>
    <m/>
    <m/>
  </r>
  <r>
    <x v="0"/>
    <x v="5"/>
    <x v="5"/>
    <n v="83"/>
    <n v="83"/>
    <n v="338007"/>
    <n v="339667"/>
    <m/>
    <m/>
  </r>
  <r>
    <x v="0"/>
    <x v="6"/>
    <x v="6"/>
    <n v="26"/>
    <n v="26"/>
    <n v="232057"/>
    <n v="210399"/>
    <m/>
    <m/>
  </r>
  <r>
    <x v="0"/>
    <x v="7"/>
    <x v="7"/>
    <n v="27"/>
    <n v="27"/>
    <n v="357319"/>
    <n v="288860"/>
    <m/>
    <m/>
  </r>
  <r>
    <x v="0"/>
    <x v="8"/>
    <x v="8"/>
    <n v="34"/>
    <n v="34"/>
    <n v="275724"/>
    <n v="359597"/>
    <m/>
    <m/>
  </r>
  <r>
    <x v="0"/>
    <x v="9"/>
    <x v="9"/>
    <n v="26"/>
    <n v="26"/>
    <n v="519966.53301069402"/>
    <n v="270100.01700000005"/>
    <m/>
    <m/>
  </r>
  <r>
    <x v="0"/>
    <x v="10"/>
    <x v="10"/>
    <n v="21"/>
    <n v="21"/>
    <n v="445326"/>
    <n v="401005.24800000025"/>
    <m/>
    <m/>
  </r>
  <r>
    <x v="0"/>
    <x v="11"/>
    <x v="11"/>
    <n v="152"/>
    <n v="152"/>
    <n v="318658.2"/>
    <n v="288924.89999999997"/>
    <m/>
    <m/>
  </r>
  <r>
    <x v="0"/>
    <x v="12"/>
    <x v="12"/>
    <n v="163"/>
    <n v="163"/>
    <n v="385936.15"/>
    <n v="348289.86799999996"/>
    <m/>
    <m/>
  </r>
  <r>
    <x v="0"/>
    <x v="13"/>
    <x v="13"/>
    <n v="135"/>
    <n v="135"/>
    <n v="319581"/>
    <n v="290087.73599999998"/>
    <m/>
    <m/>
  </r>
  <r>
    <x v="0"/>
    <x v="14"/>
    <x v="14"/>
    <n v="201"/>
    <n v="201"/>
    <n v="795087.15"/>
    <n v="637644.39199999999"/>
    <m/>
    <m/>
  </r>
  <r>
    <x v="0"/>
    <x v="15"/>
    <x v="15"/>
    <n v="167"/>
    <n v="167"/>
    <n v="625550"/>
    <n v="564355.39200000011"/>
    <m/>
    <m/>
  </r>
  <r>
    <x v="0"/>
    <x v="16"/>
    <x v="16"/>
    <n v="157"/>
    <n v="157"/>
    <n v="447300"/>
    <n v="403778.79999999993"/>
    <m/>
    <m/>
  </r>
  <r>
    <x v="0"/>
    <x v="17"/>
    <x v="17"/>
    <n v="144"/>
    <n v="144"/>
    <n v="261640.6"/>
    <n v="236194.29999999996"/>
    <m/>
    <m/>
  </r>
  <r>
    <x v="0"/>
    <x v="18"/>
    <x v="18"/>
    <n v="201"/>
    <n v="201"/>
    <n v="462055"/>
    <n v="417859.74400000006"/>
    <m/>
    <m/>
  </r>
  <r>
    <x v="0"/>
    <x v="19"/>
    <x v="19"/>
    <n v="152"/>
    <n v="152"/>
    <n v="524370"/>
    <n v="474035.44000000012"/>
    <m/>
    <m/>
  </r>
  <r>
    <x v="0"/>
    <x v="20"/>
    <x v="20"/>
    <n v="129"/>
    <n v="129"/>
    <n v="464224"/>
    <n v="464993.59999999992"/>
    <m/>
    <m/>
  </r>
  <r>
    <x v="0"/>
    <x v="21"/>
    <x v="21"/>
    <n v="142"/>
    <n v="142"/>
    <n v="762610"/>
    <n v="763894"/>
    <m/>
    <m/>
  </r>
  <r>
    <x v="0"/>
    <x v="22"/>
    <x v="22"/>
    <n v="86"/>
    <n v="86"/>
    <n v="384800"/>
    <n v="431164.8"/>
    <m/>
    <m/>
  </r>
  <r>
    <x v="0"/>
    <x v="23"/>
    <x v="23"/>
    <n v="101"/>
    <n v="101"/>
    <n v="474780"/>
    <n v="475417.59999999998"/>
    <m/>
    <m/>
  </r>
  <r>
    <x v="0"/>
    <x v="24"/>
    <x v="24"/>
    <n v="96"/>
    <n v="96"/>
    <n v="599411"/>
    <n v="600192.39999999991"/>
    <m/>
    <m/>
  </r>
  <r>
    <x v="0"/>
    <x v="25"/>
    <x v="25"/>
    <n v="58"/>
    <n v="58"/>
    <n v="352940"/>
    <n v="325647.56705000007"/>
    <m/>
    <m/>
  </r>
  <r>
    <x v="0"/>
    <x v="26"/>
    <x v="26"/>
    <n v="41"/>
    <n v="41"/>
    <n v="335501.2"/>
    <n v="353411.62017499993"/>
    <m/>
    <m/>
  </r>
  <r>
    <x v="0"/>
    <x v="27"/>
    <x v="27"/>
    <n v="47"/>
    <n v="47"/>
    <n v="965292.53301069397"/>
    <n v="671105.26500000036"/>
    <n v="965292.53301069397"/>
    <n v="671105.26500000036"/>
  </r>
  <r>
    <x v="0"/>
    <x v="28"/>
    <x v="5"/>
    <n v="422"/>
    <n v="422"/>
    <n v="2690075"/>
    <n v="2690575"/>
    <n v="2690075"/>
    <n v="2690575"/>
  </r>
  <r>
    <x v="0"/>
    <x v="29"/>
    <x v="28"/>
    <n v="1472"/>
    <n v="1472"/>
    <n v="4140178.1"/>
    <n v="3661170.5719999997"/>
    <n v="3933169"/>
    <n v="4149299.0070000002"/>
  </r>
  <r>
    <x v="0"/>
    <x v="30"/>
    <x v="29"/>
    <n v="653"/>
    <n v="653"/>
    <n v="3374266.2"/>
    <n v="3414721.5872249999"/>
    <n v="3239975.2"/>
    <n v="3240270.2962249992"/>
  </r>
  <r>
    <x v="0"/>
    <x v="31"/>
    <x v="30"/>
    <m/>
    <m/>
    <n v="3374266.2"/>
    <n v="3414721.5872249999"/>
    <n v="3239975.2"/>
    <n v="3240270.2962249992"/>
  </r>
  <r>
    <x v="0"/>
    <x v="32"/>
    <x v="31"/>
    <m/>
    <m/>
    <n v="7795545.6330106948"/>
    <n v="7022850.8370000003"/>
    <n v="7588536.5330106942"/>
    <n v="7510979.2720000008"/>
  </r>
  <r>
    <x v="1"/>
    <x v="0"/>
    <x v="0"/>
    <n v="65"/>
    <n v="65"/>
    <n v="223550"/>
    <n v="89774.158999999738"/>
    <m/>
    <m/>
  </r>
  <r>
    <x v="1"/>
    <x v="1"/>
    <x v="1"/>
    <n v="72"/>
    <n v="72"/>
    <n v="191753"/>
    <n v="178501.64600000001"/>
    <m/>
    <m/>
  </r>
  <r>
    <x v="1"/>
    <x v="2"/>
    <x v="2"/>
    <n v="59"/>
    <n v="59"/>
    <n v="205018"/>
    <n v="81980.956999999995"/>
    <m/>
    <m/>
  </r>
  <r>
    <x v="1"/>
    <x v="3"/>
    <x v="3"/>
    <n v="73"/>
    <n v="73"/>
    <n v="208737"/>
    <n v="84727.497000000003"/>
    <m/>
    <m/>
  </r>
  <r>
    <x v="1"/>
    <x v="4"/>
    <x v="4"/>
    <n v="49"/>
    <n v="49"/>
    <n v="213168"/>
    <n v="199962.3"/>
    <m/>
    <m/>
  </r>
  <r>
    <x v="1"/>
    <x v="5"/>
    <x v="5"/>
    <n v="92"/>
    <n v="92"/>
    <n v="199881"/>
    <n v="185948.679"/>
    <m/>
    <m/>
  </r>
  <r>
    <x v="1"/>
    <x v="6"/>
    <x v="6"/>
    <n v="31"/>
    <n v="31"/>
    <n v="137723"/>
    <n v="110098.9"/>
    <m/>
    <m/>
  </r>
  <r>
    <x v="1"/>
    <x v="7"/>
    <x v="7"/>
    <n v="50"/>
    <n v="50"/>
    <n v="221045"/>
    <n v="141881.853"/>
    <m/>
    <m/>
  </r>
  <r>
    <x v="1"/>
    <x v="8"/>
    <x v="8"/>
    <n v="32"/>
    <n v="32"/>
    <n v="201192"/>
    <n v="125166.3"/>
    <m/>
    <m/>
  </r>
  <r>
    <x v="1"/>
    <x v="9"/>
    <x v="9"/>
    <n v="20"/>
    <n v="20"/>
    <n v="228642.590195"/>
    <n v="92790.715999999986"/>
    <m/>
    <m/>
  </r>
  <r>
    <x v="1"/>
    <x v="10"/>
    <x v="10"/>
    <n v="17"/>
    <n v="17"/>
    <n v="265836.06560500007"/>
    <n v="55343.786999999997"/>
    <m/>
    <m/>
  </r>
  <r>
    <x v="1"/>
    <x v="11"/>
    <x v="11"/>
    <n v="110"/>
    <n v="110"/>
    <n v="182595.56583359718"/>
    <n v="186058.06"/>
    <m/>
    <m/>
  </r>
  <r>
    <x v="1"/>
    <x v="12"/>
    <x v="12"/>
    <n v="112"/>
    <n v="112"/>
    <n v="198799.11630700799"/>
    <n v="199918.62000000002"/>
    <m/>
    <m/>
  </r>
  <r>
    <x v="1"/>
    <x v="13"/>
    <x v="13"/>
    <n v="98"/>
    <n v="98"/>
    <n v="292915.30539537722"/>
    <n v="302805.152"/>
    <m/>
    <m/>
  </r>
  <r>
    <x v="1"/>
    <x v="14"/>
    <x v="14"/>
    <n v="131"/>
    <n v="131"/>
    <n v="349610.01649226778"/>
    <n v="362168.55199999997"/>
    <m/>
    <m/>
  </r>
  <r>
    <x v="1"/>
    <x v="15"/>
    <x v="15"/>
    <n v="138"/>
    <n v="138"/>
    <n v="369900.23659498757"/>
    <n v="374619.1"/>
    <m/>
    <m/>
  </r>
  <r>
    <x v="1"/>
    <x v="16"/>
    <x v="16"/>
    <n v="94"/>
    <n v="94"/>
    <n v="213818.89785201001"/>
    <n v="223242.58000000002"/>
    <m/>
    <m/>
  </r>
  <r>
    <x v="1"/>
    <x v="17"/>
    <x v="17"/>
    <n v="104"/>
    <n v="104"/>
    <n v="136516.86711302292"/>
    <n v="142702.95200000002"/>
    <m/>
    <m/>
  </r>
  <r>
    <x v="1"/>
    <x v="18"/>
    <x v="18"/>
    <n v="210"/>
    <n v="210"/>
    <n v="234477.03349916937"/>
    <n v="243183.03599999996"/>
    <m/>
    <m/>
  </r>
  <r>
    <x v="1"/>
    <x v="19"/>
    <x v="19"/>
    <n v="121"/>
    <n v="121"/>
    <n v="365389.30511255981"/>
    <n v="370074.99599999998"/>
    <m/>
    <m/>
  </r>
  <r>
    <x v="1"/>
    <x v="20"/>
    <x v="20"/>
    <n v="98"/>
    <n v="98"/>
    <n v="267642"/>
    <n v="268133.2"/>
    <m/>
    <m/>
  </r>
  <r>
    <x v="1"/>
    <x v="21"/>
    <x v="21"/>
    <n v="98"/>
    <n v="98"/>
    <n v="490590"/>
    <n v="185715.6"/>
    <m/>
    <m/>
  </r>
  <r>
    <x v="1"/>
    <x v="22"/>
    <x v="22"/>
    <n v="67"/>
    <n v="67"/>
    <n v="268608"/>
    <n v="269212.79999999999"/>
    <m/>
    <m/>
  </r>
  <r>
    <x v="1"/>
    <x v="23"/>
    <x v="23"/>
    <n v="80"/>
    <n v="80"/>
    <n v="530552"/>
    <n v="132937.20000000001"/>
    <m/>
    <m/>
  </r>
  <r>
    <x v="1"/>
    <x v="24"/>
    <x v="24"/>
    <n v="63"/>
    <n v="63"/>
    <n v="340375"/>
    <n v="162991.6"/>
    <m/>
    <m/>
  </r>
  <r>
    <x v="1"/>
    <x v="25"/>
    <x v="25"/>
    <n v="55"/>
    <n v="55"/>
    <n v="234227.67170000001"/>
    <n v="30896.913000000004"/>
    <m/>
    <m/>
  </r>
  <r>
    <x v="1"/>
    <x v="26"/>
    <x v="26"/>
    <n v="41"/>
    <n v="41"/>
    <n v="192249.5454"/>
    <n v="58966.572999999997"/>
    <m/>
    <m/>
  </r>
  <r>
    <x v="1"/>
    <x v="27"/>
    <x v="27"/>
    <n v="37"/>
    <n v="37"/>
    <n v="494478.65580000007"/>
    <n v="148134.50299999997"/>
    <n v="494478.65580000007"/>
    <n v="148134.50299999997"/>
  </r>
  <r>
    <x v="1"/>
    <x v="28"/>
    <x v="5"/>
    <n v="523"/>
    <n v="523"/>
    <n v="1802067"/>
    <n v="1198042.2909999997"/>
    <n v="1802067"/>
    <n v="1198042.2909999997"/>
  </r>
  <r>
    <x v="1"/>
    <x v="29"/>
    <x v="28"/>
    <n v="1118"/>
    <n v="1118"/>
    <n v="2344022.3442000002"/>
    <n v="2404773.048"/>
    <n v="2226821"/>
    <n v="2231921.5159999998"/>
  </r>
  <r>
    <x v="1"/>
    <x v="30"/>
    <x v="29"/>
    <n v="502"/>
    <n v="502"/>
    <n v="2324244.2171"/>
    <n v="1108853.8860000002"/>
    <n v="2229355.2171"/>
    <n v="573755.12799999991"/>
  </r>
  <r>
    <x v="1"/>
    <x v="31"/>
    <x v="30"/>
    <m/>
    <m/>
    <n v="2324244.2171"/>
    <n v="1108853.8860000002"/>
    <n v="2229355.2171"/>
    <n v="573755.12799999991"/>
  </r>
  <r>
    <x v="1"/>
    <x v="32"/>
    <x v="31"/>
    <m/>
    <m/>
    <n v="4640568"/>
    <n v="3750949.8419999997"/>
    <n v="4523366.6557999998"/>
    <n v="3578098.3099999996"/>
  </r>
  <r>
    <x v="2"/>
    <x v="0"/>
    <x v="0"/>
    <n v="37"/>
    <n v="37"/>
    <n v="112528.51851851853"/>
    <n v="108051.40000000002"/>
    <m/>
    <m/>
  </r>
  <r>
    <x v="2"/>
    <x v="33"/>
    <x v="32"/>
    <n v="53"/>
    <n v="53"/>
    <n v="191298.48148148149"/>
    <n v="74175"/>
    <m/>
    <m/>
  </r>
  <r>
    <x v="2"/>
    <x v="1"/>
    <x v="1"/>
    <n v="61"/>
    <n v="61"/>
    <n v="268283"/>
    <n v="151711"/>
    <m/>
    <m/>
  </r>
  <r>
    <x v="2"/>
    <x v="2"/>
    <x v="2"/>
    <n v="20"/>
    <n v="20"/>
    <n v="138207.8148148148"/>
    <n v="66961"/>
    <m/>
    <m/>
  </r>
  <r>
    <x v="2"/>
    <x v="34"/>
    <x v="33"/>
    <n v="45"/>
    <n v="45"/>
    <n v="148839.1851851852"/>
    <n v="95044"/>
    <m/>
    <m/>
  </r>
  <r>
    <x v="2"/>
    <x v="35"/>
    <x v="34"/>
    <n v="60"/>
    <n v="60"/>
    <n v="293358"/>
    <n v="195291"/>
    <m/>
    <m/>
  </r>
  <r>
    <x v="2"/>
    <x v="4"/>
    <x v="4"/>
    <n v="37"/>
    <n v="37"/>
    <n v="278674"/>
    <n v="193147"/>
    <m/>
    <m/>
  </r>
  <r>
    <x v="2"/>
    <x v="5"/>
    <x v="5"/>
    <n v="56"/>
    <n v="56"/>
    <n v="222621"/>
    <n v="179708"/>
    <m/>
    <m/>
  </r>
  <r>
    <x v="2"/>
    <x v="36"/>
    <x v="35"/>
    <n v="47"/>
    <n v="47"/>
    <n v="63606"/>
    <n v="30993"/>
    <m/>
    <m/>
  </r>
  <r>
    <x v="2"/>
    <x v="6"/>
    <x v="6"/>
    <n v="9"/>
    <n v="9"/>
    <n v="58157.666666666664"/>
    <n v="50523.3"/>
    <m/>
    <m/>
  </r>
  <r>
    <x v="2"/>
    <x v="37"/>
    <x v="36"/>
    <n v="31"/>
    <n v="31"/>
    <n v="116315.33333333333"/>
    <n v="69637"/>
    <m/>
    <m/>
  </r>
  <r>
    <x v="2"/>
    <x v="7"/>
    <x v="7"/>
    <n v="7"/>
    <n v="7"/>
    <n v="75043.629629629635"/>
    <n v="42744"/>
    <m/>
    <m/>
  </r>
  <r>
    <x v="2"/>
    <x v="32"/>
    <x v="37"/>
    <n v="0"/>
    <n v="0"/>
    <n v="214410.37037037036"/>
    <n v="175382.26950000017"/>
    <m/>
    <m/>
  </r>
  <r>
    <x v="2"/>
    <x v="8"/>
    <x v="8"/>
    <n v="24"/>
    <n v="24"/>
    <n v="257494"/>
    <n v="135107"/>
    <m/>
    <m/>
  </r>
  <r>
    <x v="2"/>
    <x v="9"/>
    <x v="9"/>
    <n v="43"/>
    <n v="43"/>
    <n v="293483"/>
    <n v="225090.53400000019"/>
    <m/>
    <m/>
  </r>
  <r>
    <x v="2"/>
    <x v="10"/>
    <x v="10"/>
    <n v="38"/>
    <n v="38"/>
    <n v="391239"/>
    <n v="348685.87900000025"/>
    <m/>
    <m/>
  </r>
  <r>
    <x v="2"/>
    <x v="38"/>
    <x v="38"/>
    <n v="186"/>
    <n v="186"/>
    <n v="356981.92592592596"/>
    <n v="305516.5"/>
    <m/>
    <m/>
  </r>
  <r>
    <x v="2"/>
    <x v="12"/>
    <x v="12"/>
    <n v="15"/>
    <n v="15"/>
    <n v="13730.111111111111"/>
    <n v="12605.8"/>
    <m/>
    <m/>
  </r>
  <r>
    <x v="2"/>
    <x v="39"/>
    <x v="39"/>
    <n v="86"/>
    <n v="86"/>
    <n v="109388.14814814816"/>
    <n v="50843.46"/>
    <m/>
    <m/>
  </r>
  <r>
    <x v="2"/>
    <x v="40"/>
    <x v="40"/>
    <n v="157"/>
    <n v="157"/>
    <n v="185959.85185185185"/>
    <n v="159086.99999999994"/>
    <m/>
    <m/>
  </r>
  <r>
    <x v="2"/>
    <x v="41"/>
    <x v="41"/>
    <n v="128"/>
    <n v="128"/>
    <n v="314603"/>
    <n v="175624.99999999994"/>
    <m/>
    <m/>
  </r>
  <r>
    <x v="2"/>
    <x v="14"/>
    <x v="14"/>
    <n v="176"/>
    <n v="176"/>
    <n v="456834"/>
    <n v="390397.19999999995"/>
    <m/>
    <m/>
  </r>
  <r>
    <x v="2"/>
    <x v="15"/>
    <x v="15"/>
    <n v="185"/>
    <n v="185"/>
    <n v="452840"/>
    <n v="385815.86"/>
    <m/>
    <m/>
  </r>
  <r>
    <x v="2"/>
    <x v="16"/>
    <x v="16"/>
    <n v="164"/>
    <n v="164"/>
    <n v="482215"/>
    <n v="411829"/>
    <m/>
    <m/>
  </r>
  <r>
    <x v="2"/>
    <x v="17"/>
    <x v="17"/>
    <n v="121"/>
    <n v="121"/>
    <n v="221566"/>
    <n v="190475.27999999994"/>
    <m/>
    <m/>
  </r>
  <r>
    <x v="2"/>
    <x v="18"/>
    <x v="18"/>
    <n v="196"/>
    <n v="196"/>
    <n v="356718"/>
    <n v="308081.86000000004"/>
    <m/>
    <m/>
  </r>
  <r>
    <x v="2"/>
    <x v="19"/>
    <x v="19"/>
    <n v="180"/>
    <n v="180"/>
    <n v="424002"/>
    <n v="362494.32400000002"/>
    <m/>
    <m/>
  </r>
  <r>
    <x v="2"/>
    <x v="20"/>
    <x v="20"/>
    <n v="37"/>
    <n v="37"/>
    <n v="121558.62962962964"/>
    <n v="57353.599999999999"/>
    <m/>
    <m/>
  </r>
  <r>
    <x v="2"/>
    <x v="42"/>
    <x v="42"/>
    <n v="134"/>
    <n v="134"/>
    <n v="347310.37037037034"/>
    <n v="342866.8"/>
    <m/>
    <m/>
  </r>
  <r>
    <x v="2"/>
    <x v="21"/>
    <x v="21"/>
    <n v="184"/>
    <n v="184"/>
    <n v="629234"/>
    <n v="277970.39999999997"/>
    <m/>
    <m/>
  </r>
  <r>
    <x v="2"/>
    <x v="22"/>
    <x v="22"/>
    <n v="86"/>
    <n v="86"/>
    <n v="355923"/>
    <n v="359312.8"/>
    <m/>
    <m/>
  </r>
  <r>
    <x v="2"/>
    <x v="23"/>
    <x v="23"/>
    <n v="218"/>
    <n v="218"/>
    <n v="452015"/>
    <n v="453188.4"/>
    <m/>
    <m/>
  </r>
  <r>
    <x v="2"/>
    <x v="24"/>
    <x v="24"/>
    <n v="111"/>
    <n v="111"/>
    <n v="382887"/>
    <n v="384652.80000000005"/>
    <m/>
    <m/>
  </r>
  <r>
    <x v="2"/>
    <x v="25"/>
    <x v="25"/>
    <n v="50"/>
    <n v="50"/>
    <n v="310480"/>
    <n v="224612.17660000001"/>
    <m/>
    <m/>
  </r>
  <r>
    <x v="2"/>
    <x v="26"/>
    <x v="26"/>
    <n v="40"/>
    <n v="40"/>
    <n v="245759"/>
    <n v="91960.401899999997"/>
    <m/>
    <m/>
  </r>
  <r>
    <x v="2"/>
    <x v="27"/>
    <x v="27"/>
    <n v="81"/>
    <n v="81"/>
    <n v="684722"/>
    <n v="573776.41300000041"/>
    <n v="684722"/>
    <n v="573776.41300000041"/>
  </r>
  <r>
    <x v="2"/>
    <x v="28"/>
    <x v="5"/>
    <n v="487"/>
    <n v="487"/>
    <n v="2438837"/>
    <n v="1568474.9695000001"/>
    <n v="2438837"/>
    <n v="1568474.9695000001"/>
  </r>
  <r>
    <x v="2"/>
    <x v="13"/>
    <x v="43"/>
    <n v="1594"/>
    <n v="1594"/>
    <n v="3374838.0370370373"/>
    <n v="2752771.284"/>
    <n v="3206096"/>
    <n v="2660074.6940000001"/>
  </r>
  <r>
    <x v="2"/>
    <x v="30"/>
    <x v="29"/>
    <n v="860"/>
    <n v="860"/>
    <n v="2845167"/>
    <n v="2191917.3785000001"/>
    <n v="2730721"/>
    <n v="1490825.7815"/>
  </r>
  <r>
    <x v="2"/>
    <x v="31"/>
    <x v="30"/>
    <m/>
    <m/>
    <n v="2845167"/>
    <n v="2191917.3785000001"/>
    <n v="2730721"/>
    <n v="1490825.7815"/>
  </r>
  <r>
    <x v="2"/>
    <x v="32"/>
    <x v="31"/>
    <m/>
    <m/>
    <n v="6498397.0370370373"/>
    <n v="4895022.6665000003"/>
    <n v="6329655"/>
    <n v="4802326.0765000004"/>
  </r>
  <r>
    <x v="3"/>
    <x v="33"/>
    <x v="32"/>
    <n v="58"/>
    <n v="58"/>
    <n v="281615"/>
    <n v="309412.00222047465"/>
    <m/>
    <m/>
  </r>
  <r>
    <x v="3"/>
    <x v="1"/>
    <x v="1"/>
    <n v="68"/>
    <n v="68"/>
    <n v="234951"/>
    <n v="209176.58408148147"/>
    <m/>
    <m/>
  </r>
  <r>
    <x v="3"/>
    <x v="43"/>
    <x v="44"/>
    <n v="55"/>
    <n v="55"/>
    <n v="84824.28"/>
    <n v="89268.599701358908"/>
    <m/>
    <m/>
  </r>
  <r>
    <x v="3"/>
    <x v="32"/>
    <x v="37"/>
    <m/>
    <m/>
    <n v="150798.72"/>
    <n v="158699.73280241585"/>
    <m/>
    <m/>
  </r>
  <r>
    <x v="3"/>
    <x v="44"/>
    <x v="45"/>
    <n v="70"/>
    <n v="70"/>
    <n v="199352.16"/>
    <n v="265958.67777860642"/>
    <m/>
    <m/>
  </r>
  <r>
    <x v="3"/>
    <x v="32"/>
    <x v="37"/>
    <m/>
    <m/>
    <n v="77525.840000000011"/>
    <n v="60006.899999999994"/>
    <m/>
    <m/>
  </r>
  <r>
    <x v="3"/>
    <x v="4"/>
    <x v="4"/>
    <n v="33"/>
    <n v="33"/>
    <n v="286798"/>
    <n v="254817.94896570814"/>
    <m/>
    <m/>
  </r>
  <r>
    <x v="3"/>
    <x v="36"/>
    <x v="35"/>
    <n v="89"/>
    <n v="89"/>
    <n v="278401"/>
    <n v="321658.57264326751"/>
    <m/>
    <m/>
  </r>
  <r>
    <x v="3"/>
    <x v="37"/>
    <x v="36"/>
    <n v="31"/>
    <n v="31"/>
    <n v="285001"/>
    <n v="247950.75801980187"/>
    <m/>
    <m/>
  </r>
  <r>
    <x v="3"/>
    <x v="45"/>
    <x v="46"/>
    <n v="20"/>
    <n v="20"/>
    <n v="193262"/>
    <n v="253378.23200000002"/>
    <m/>
    <m/>
  </r>
  <r>
    <x v="3"/>
    <x v="8"/>
    <x v="8"/>
    <n v="22"/>
    <n v="22"/>
    <n v="214743"/>
    <n v="209746.70021034422"/>
    <m/>
    <m/>
  </r>
  <r>
    <x v="3"/>
    <x v="9"/>
    <x v="9"/>
    <n v="22"/>
    <n v="22"/>
    <n v="276623.18967499991"/>
    <n v="278614.46200000029"/>
    <m/>
    <m/>
  </r>
  <r>
    <x v="3"/>
    <x v="10"/>
    <x v="10"/>
    <n v="13"/>
    <n v="13"/>
    <n v="361051.81032500003"/>
    <n v="296134.23500000004"/>
    <m/>
    <m/>
  </r>
  <r>
    <x v="3"/>
    <x v="38"/>
    <x v="38"/>
    <n v="172"/>
    <n v="172"/>
    <n v="300248"/>
    <n v="319190.93199999997"/>
    <m/>
    <m/>
  </r>
  <r>
    <x v="3"/>
    <x v="40"/>
    <x v="40"/>
    <n v="153"/>
    <n v="153"/>
    <n v="393760"/>
    <n v="423130.28"/>
    <m/>
    <m/>
  </r>
  <r>
    <x v="3"/>
    <x v="46"/>
    <x v="47"/>
    <n v="236"/>
    <n v="236"/>
    <n v="248412"/>
    <n v="271528.90000000002"/>
    <m/>
    <m/>
  </r>
  <r>
    <x v="3"/>
    <x v="14"/>
    <x v="14"/>
    <n v="166"/>
    <n v="166"/>
    <n v="439543"/>
    <n v="604889.65999999992"/>
    <m/>
    <m/>
  </r>
  <r>
    <x v="3"/>
    <x v="15"/>
    <x v="15"/>
    <n v="190"/>
    <n v="190"/>
    <n v="553626"/>
    <n v="595897.15200000012"/>
    <m/>
    <m/>
  </r>
  <r>
    <x v="3"/>
    <x v="16"/>
    <x v="16"/>
    <n v="143"/>
    <n v="143"/>
    <n v="292570"/>
    <n v="322810.62"/>
    <m/>
    <m/>
  </r>
  <r>
    <x v="3"/>
    <x v="17"/>
    <x v="17"/>
    <n v="132"/>
    <n v="132"/>
    <n v="183207"/>
    <n v="196515.63999999998"/>
    <m/>
    <m/>
  </r>
  <r>
    <x v="3"/>
    <x v="18"/>
    <x v="18"/>
    <n v="202"/>
    <n v="202"/>
    <n v="356687"/>
    <n v="402692.46"/>
    <m/>
    <m/>
  </r>
  <r>
    <x v="3"/>
    <x v="19"/>
    <x v="19"/>
    <n v="169"/>
    <n v="169"/>
    <n v="374909"/>
    <n v="408966.33999999997"/>
    <m/>
    <m/>
  </r>
  <r>
    <x v="3"/>
    <x v="42"/>
    <x v="42"/>
    <n v="106"/>
    <n v="106"/>
    <n v="403715.54744073527"/>
    <n v="206276.80000000002"/>
    <m/>
    <m/>
  </r>
  <r>
    <x v="3"/>
    <x v="21"/>
    <x v="21"/>
    <n v="121"/>
    <n v="121"/>
    <n v="578439.53627402009"/>
    <n v="286565.19999999995"/>
    <m/>
    <m/>
  </r>
  <r>
    <x v="3"/>
    <x v="47"/>
    <x v="48"/>
    <n v="13"/>
    <n v="13"/>
    <n v="24101.64734475084"/>
    <n v="3480"/>
    <m/>
    <m/>
  </r>
  <r>
    <x v="3"/>
    <x v="22"/>
    <x v="22"/>
    <n v="30"/>
    <n v="30"/>
    <n v="110432.93445301162"/>
    <n v="69628"/>
    <m/>
    <m/>
  </r>
  <r>
    <x v="3"/>
    <x v="48"/>
    <x v="49"/>
    <n v="68"/>
    <n v="68"/>
    <n v="184054.89075501938"/>
    <n v="219143"/>
    <m/>
    <m/>
  </r>
  <r>
    <x v="3"/>
    <x v="23"/>
    <x v="23"/>
    <n v="130"/>
    <n v="130"/>
    <n v="376254.40574746014"/>
    <n v="446547.80000000005"/>
    <m/>
    <m/>
  </r>
  <r>
    <x v="3"/>
    <x v="24"/>
    <x v="24"/>
    <n v="85"/>
    <n v="85"/>
    <n v="454663.03798500245"/>
    <n v="399648.19999999995"/>
    <m/>
    <m/>
  </r>
  <r>
    <x v="3"/>
    <x v="25"/>
    <x v="25"/>
    <n v="45"/>
    <n v="45"/>
    <n v="296136"/>
    <n v="233272.59947500037"/>
    <m/>
    <m/>
  </r>
  <r>
    <x v="3"/>
    <x v="26"/>
    <x v="26"/>
    <n v="33"/>
    <n v="33"/>
    <n v="205885"/>
    <n v="114605.83930000001"/>
    <m/>
    <m/>
  </r>
  <r>
    <x v="3"/>
    <x v="27"/>
    <x v="27"/>
    <n v="35"/>
    <n v="35"/>
    <n v="637675"/>
    <n v="574748.69700000039"/>
    <m/>
    <m/>
  </r>
  <r>
    <x v="3"/>
    <x v="28"/>
    <x v="5"/>
    <n v="446"/>
    <n v="446"/>
    <n v="2287272"/>
    <n v="2380074.708423459"/>
    <m/>
    <m/>
  </r>
  <r>
    <x v="3"/>
    <x v="13"/>
    <x v="43"/>
    <n v="1563"/>
    <n v="1563"/>
    <n v="3142962"/>
    <n v="3545621.9840000002"/>
    <m/>
    <m/>
  </r>
  <r>
    <x v="3"/>
    <x v="30"/>
    <x v="29"/>
    <n v="631"/>
    <n v="631"/>
    <n v="2633683"/>
    <n v="1979167.4387750004"/>
    <m/>
    <m/>
  </r>
  <r>
    <x v="3"/>
    <x v="31"/>
    <x v="30"/>
    <m/>
    <m/>
    <n v="2633683"/>
    <n v="1979167.4387750004"/>
    <m/>
    <m/>
  </r>
  <r>
    <x v="3"/>
    <x v="32"/>
    <x v="31"/>
    <m/>
    <m/>
    <n v="6067909"/>
    <n v="6500445.3894234598"/>
    <m/>
    <m/>
  </r>
  <r>
    <x v="4"/>
    <x v="49"/>
    <x v="50"/>
    <n v="58"/>
    <n v="58"/>
    <n v="215821.27099999966"/>
    <n v="157703.57099999994"/>
    <m/>
    <m/>
  </r>
  <r>
    <x v="4"/>
    <x v="1"/>
    <x v="1"/>
    <n v="68"/>
    <n v="68"/>
    <n v="216916.3"/>
    <n v="234444.7"/>
    <m/>
    <m/>
  </r>
  <r>
    <x v="4"/>
    <x v="43"/>
    <x v="44"/>
    <n v="55"/>
    <n v="55"/>
    <n v="227061"/>
    <n v="261862.3"/>
    <m/>
    <m/>
  </r>
  <r>
    <x v="4"/>
    <x v="44"/>
    <x v="45"/>
    <n v="69"/>
    <n v="69"/>
    <n v="251778"/>
    <n v="270947.39999999997"/>
    <m/>
    <m/>
  </r>
  <r>
    <x v="4"/>
    <x v="50"/>
    <x v="51"/>
    <n v="32"/>
    <n v="32"/>
    <n v="157839.19999999998"/>
    <n v="144538.79999999984"/>
    <m/>
    <m/>
  </r>
  <r>
    <x v="4"/>
    <x v="36"/>
    <x v="35"/>
    <n v="88"/>
    <n v="88"/>
    <n v="217216.6"/>
    <n v="217216.6"/>
    <m/>
    <m/>
  </r>
  <r>
    <x v="4"/>
    <x v="37"/>
    <x v="36"/>
    <n v="33"/>
    <n v="33"/>
    <n v="181828.60000000003"/>
    <n v="181828.60000000003"/>
    <m/>
    <m/>
  </r>
  <r>
    <x v="4"/>
    <x v="45"/>
    <x v="46"/>
    <n v="21"/>
    <n v="21"/>
    <n v="155101.9"/>
    <n v="155101.9"/>
    <m/>
    <m/>
  </r>
  <r>
    <x v="4"/>
    <x v="8"/>
    <x v="8"/>
    <n v="23"/>
    <n v="23"/>
    <n v="158771"/>
    <n v="158771"/>
    <m/>
    <m/>
  </r>
  <r>
    <x v="4"/>
    <x v="9"/>
    <x v="9"/>
    <n v="20"/>
    <n v="20"/>
    <n v="300580.071"/>
    <n v="300580.071"/>
    <m/>
    <m/>
  </r>
  <r>
    <x v="4"/>
    <x v="10"/>
    <x v="10"/>
    <n v="13"/>
    <n v="13"/>
    <n v="309494.804"/>
    <n v="309494.804"/>
    <m/>
    <m/>
  </r>
  <r>
    <x v="4"/>
    <x v="38"/>
    <x v="38"/>
    <n v="155"/>
    <n v="155"/>
    <n v="239302.74799999996"/>
    <n v="239302.74799999996"/>
    <m/>
    <m/>
  </r>
  <r>
    <x v="4"/>
    <x v="40"/>
    <x v="40"/>
    <n v="157"/>
    <n v="157"/>
    <n v="201104.7"/>
    <n v="201104.7"/>
    <m/>
    <m/>
  </r>
  <r>
    <x v="4"/>
    <x v="46"/>
    <x v="47"/>
    <n v="222"/>
    <n v="222"/>
    <n v="200266.12399999995"/>
    <n v="200266.12399999995"/>
    <m/>
    <m/>
  </r>
  <r>
    <x v="4"/>
    <x v="14"/>
    <x v="14"/>
    <n v="151"/>
    <n v="151"/>
    <n v="191783.3"/>
    <n v="191783.3"/>
    <m/>
    <m/>
  </r>
  <r>
    <x v="4"/>
    <x v="15"/>
    <x v="15"/>
    <n v="185"/>
    <n v="185"/>
    <n v="166012.31199999992"/>
    <n v="166012.31199999995"/>
    <m/>
    <m/>
  </r>
  <r>
    <x v="4"/>
    <x v="16"/>
    <x v="16"/>
    <n v="141"/>
    <n v="141"/>
    <n v="232973.83600000001"/>
    <n v="232973.83600000001"/>
    <m/>
    <m/>
  </r>
  <r>
    <x v="4"/>
    <x v="17"/>
    <x v="17"/>
    <n v="132"/>
    <n v="132"/>
    <n v="146217.44000000003"/>
    <n v="146217.44000000003"/>
    <m/>
    <m/>
  </r>
  <r>
    <x v="4"/>
    <x v="18"/>
    <x v="18"/>
    <n v="158"/>
    <n v="158"/>
    <n v="191420.37599999999"/>
    <n v="191420.37599999999"/>
    <m/>
    <m/>
  </r>
  <r>
    <x v="4"/>
    <x v="19"/>
    <x v="19"/>
    <n v="145"/>
    <n v="145"/>
    <n v="249928.65600000002"/>
    <n v="249928.65600000002"/>
    <m/>
    <m/>
  </r>
  <r>
    <x v="4"/>
    <x v="42"/>
    <x v="42"/>
    <n v="54"/>
    <n v="54"/>
    <n v="377874"/>
    <n v="378204.4"/>
    <m/>
    <m/>
  </r>
  <r>
    <x v="4"/>
    <x v="47"/>
    <x v="48"/>
    <n v="71"/>
    <n v="71"/>
    <n v="362755.6"/>
    <n v="362755.6"/>
    <m/>
    <m/>
  </r>
  <r>
    <x v="4"/>
    <x v="48"/>
    <x v="49"/>
    <n v="43"/>
    <n v="43"/>
    <n v="351200"/>
    <n v="356307.60000000003"/>
    <m/>
    <m/>
  </r>
  <r>
    <x v="4"/>
    <x v="23"/>
    <x v="23"/>
    <n v="77"/>
    <n v="77"/>
    <n v="505754"/>
    <n v="519525.2"/>
    <m/>
    <m/>
  </r>
  <r>
    <x v="4"/>
    <x v="51"/>
    <x v="52"/>
    <n v="24"/>
    <n v="24"/>
    <n v="126779.43845909838"/>
    <n v="127962"/>
    <m/>
    <m/>
  </r>
  <r>
    <x v="4"/>
    <x v="24"/>
    <x v="24"/>
    <n v="29"/>
    <n v="29"/>
    <n v="181806.5615409016"/>
    <n v="183503"/>
    <m/>
    <m/>
  </r>
  <r>
    <x v="4"/>
    <x v="25"/>
    <x v="25"/>
    <n v="44"/>
    <n v="44"/>
    <n v="205301.28100000005"/>
    <n v="205301.28100000008"/>
    <m/>
    <m/>
  </r>
  <r>
    <x v="4"/>
    <x v="26"/>
    <x v="26"/>
    <n v="31"/>
    <n v="31"/>
    <n v="138987.94500000001"/>
    <n v="140406.04500000001"/>
    <m/>
    <m/>
  </r>
  <r>
    <x v="4"/>
    <x v="27"/>
    <x v="27"/>
    <n v="33"/>
    <n v="33"/>
    <n v="610074.875"/>
    <n v="610074.875"/>
    <n v="610074.875"/>
    <n v="610074.875"/>
  </r>
  <r>
    <x v="4"/>
    <x v="28"/>
    <x v="5"/>
    <n v="447"/>
    <n v="447"/>
    <n v="1782333.8709999998"/>
    <n v="1782414.8709999998"/>
    <n v="1782333.8709999998"/>
    <n v="1782414.8709999998"/>
  </r>
  <r>
    <x v="4"/>
    <x v="13"/>
    <x v="43"/>
    <n v="1446"/>
    <n v="1446"/>
    <n v="1819009.4919999999"/>
    <n v="1819009.4919999999"/>
    <n v="2795814"/>
    <n v="2832538.1810000003"/>
  </r>
  <r>
    <x v="4"/>
    <x v="30"/>
    <x v="29"/>
    <n v="373"/>
    <n v="373"/>
    <n v="2250458.8259999999"/>
    <n v="2273965.1260000002"/>
    <n v="1869368.2259999998"/>
    <n v="1889269.9619999991"/>
  </r>
  <r>
    <x v="4"/>
    <x v="31"/>
    <x v="30"/>
    <m/>
    <m/>
    <n v="2250458.8259999999"/>
    <n v="2273965.1260000002"/>
    <n v="1869368.2259999998"/>
    <n v="1889269.9619999991"/>
  </r>
  <r>
    <x v="4"/>
    <x v="32"/>
    <x v="31"/>
    <m/>
    <m/>
    <n v="4211418.2379999999"/>
    <n v="4211499.2379999999"/>
    <n v="5188222.7459999993"/>
    <n v="5225027.9270000001"/>
  </r>
  <r>
    <x v="5"/>
    <x v="8"/>
    <x v="8"/>
    <n v="23"/>
    <n v="23"/>
    <n v="211185"/>
    <n v="197457.97500000001"/>
    <m/>
    <m/>
  </r>
  <r>
    <x v="5"/>
    <x v="44"/>
    <x v="45"/>
    <n v="69"/>
    <n v="69"/>
    <n v="238780"/>
    <n v="269590"/>
    <m/>
    <m/>
  </r>
  <r>
    <x v="5"/>
    <x v="50"/>
    <x v="51"/>
    <n v="33"/>
    <n v="33"/>
    <n v="191151.69230769231"/>
    <n v="149349"/>
    <m/>
    <m/>
  </r>
  <r>
    <x v="5"/>
    <x v="52"/>
    <x v="53"/>
    <n v="12"/>
    <n v="12"/>
    <n v="70424.307692307688"/>
    <n v="13816.80654999995"/>
    <m/>
    <m/>
  </r>
  <r>
    <x v="5"/>
    <x v="49"/>
    <x v="50"/>
    <n v="55"/>
    <n v="55"/>
    <n v="234560"/>
    <n v="252215"/>
    <m/>
    <m/>
  </r>
  <r>
    <x v="5"/>
    <x v="43"/>
    <x v="44"/>
    <n v="55"/>
    <n v="55"/>
    <n v="214338"/>
    <n v="230471"/>
    <m/>
    <m/>
  </r>
  <r>
    <x v="5"/>
    <x v="37"/>
    <x v="36"/>
    <n v="33"/>
    <n v="33"/>
    <n v="226299"/>
    <n v="175353"/>
    <m/>
    <m/>
  </r>
  <r>
    <x v="5"/>
    <x v="1"/>
    <x v="1"/>
    <n v="68"/>
    <n v="68"/>
    <n v="220949"/>
    <n v="237580"/>
    <m/>
    <m/>
  </r>
  <r>
    <x v="5"/>
    <x v="40"/>
    <x v="40"/>
    <n v="46"/>
    <n v="46"/>
    <n v="151651.76923076922"/>
    <n v="163066.61538461538"/>
    <m/>
    <m/>
  </r>
  <r>
    <x v="5"/>
    <x v="53"/>
    <x v="35"/>
    <n v="46"/>
    <n v="46"/>
    <n v="80286.23076923078"/>
    <n v="86329.38461538461"/>
    <m/>
    <m/>
  </r>
  <r>
    <x v="5"/>
    <x v="45"/>
    <x v="46"/>
    <n v="21"/>
    <n v="21"/>
    <n v="200700"/>
    <n v="183436"/>
    <m/>
    <m/>
  </r>
  <r>
    <x v="5"/>
    <x v="9"/>
    <x v="9"/>
    <n v="40"/>
    <n v="40"/>
    <n v="309132"/>
    <n v="318097.31300000014"/>
    <m/>
    <m/>
  </r>
  <r>
    <x v="5"/>
    <x v="10"/>
    <x v="10"/>
    <n v="29"/>
    <n v="29"/>
    <n v="283906"/>
    <n v="264418.42400000023"/>
    <m/>
    <m/>
  </r>
  <r>
    <x v="5"/>
    <x v="38"/>
    <x v="38"/>
    <n v="114"/>
    <n v="114"/>
    <n v="169556"/>
    <n v="130318.5"/>
    <m/>
    <m/>
  </r>
  <r>
    <x v="5"/>
    <x v="13"/>
    <x v="13"/>
    <n v="112"/>
    <n v="112"/>
    <n v="371531"/>
    <n v="610878.12800000003"/>
    <m/>
    <m/>
  </r>
  <r>
    <x v="5"/>
    <x v="40"/>
    <x v="40"/>
    <n v="95"/>
    <n v="95"/>
    <n v="89765"/>
    <n v="372856.94799999997"/>
    <m/>
    <m/>
  </r>
  <r>
    <x v="5"/>
    <x v="46"/>
    <x v="47"/>
    <n v="244"/>
    <n v="244"/>
    <n v="240168"/>
    <n v="467620.24800000008"/>
    <m/>
    <m/>
  </r>
  <r>
    <x v="5"/>
    <x v="14"/>
    <x v="14"/>
    <n v="134"/>
    <n v="134"/>
    <n v="421599"/>
    <n v="864199.11600000004"/>
    <m/>
    <m/>
  </r>
  <r>
    <x v="5"/>
    <x v="15"/>
    <x v="15"/>
    <n v="132"/>
    <n v="132"/>
    <n v="554518"/>
    <n v="1194536.7199999997"/>
    <m/>
    <m/>
  </r>
  <r>
    <x v="5"/>
    <x v="16"/>
    <x v="16"/>
    <n v="152"/>
    <n v="152"/>
    <n v="276100"/>
    <n v="495023.24000000011"/>
    <m/>
    <m/>
  </r>
  <r>
    <x v="5"/>
    <x v="17"/>
    <x v="17"/>
    <n v="137"/>
    <n v="137"/>
    <n v="170075"/>
    <n v="327311.43599999999"/>
    <m/>
    <m/>
  </r>
  <r>
    <x v="5"/>
    <x v="18"/>
    <x v="18"/>
    <n v="208"/>
    <n v="208"/>
    <n v="299491"/>
    <n v="561660.11999999988"/>
    <m/>
    <m/>
  </r>
  <r>
    <x v="5"/>
    <x v="19"/>
    <x v="19"/>
    <n v="199"/>
    <n v="199"/>
    <n v="330152"/>
    <n v="570038.24799999991"/>
    <m/>
    <m/>
  </r>
  <r>
    <x v="5"/>
    <x v="42"/>
    <x v="42"/>
    <n v="61"/>
    <n v="61"/>
    <n v="351423"/>
    <n v="101186.79999999997"/>
    <m/>
    <m/>
  </r>
  <r>
    <x v="5"/>
    <x v="47"/>
    <x v="48"/>
    <n v="98"/>
    <n v="98"/>
    <n v="547071"/>
    <n v="147636"/>
    <m/>
    <m/>
  </r>
  <r>
    <x v="5"/>
    <x v="48"/>
    <x v="49"/>
    <n v="47"/>
    <n v="47"/>
    <n v="326616"/>
    <n v="117556.40000000001"/>
    <m/>
    <m/>
  </r>
  <r>
    <x v="5"/>
    <x v="23"/>
    <x v="23"/>
    <n v="80"/>
    <n v="80"/>
    <n v="470351"/>
    <n v="197844.8"/>
    <m/>
    <m/>
  </r>
  <r>
    <x v="5"/>
    <x v="51"/>
    <x v="52"/>
    <n v="75"/>
    <n v="75"/>
    <n v="286985"/>
    <n v="110929.60000000002"/>
    <m/>
    <m/>
  </r>
  <r>
    <x v="5"/>
    <x v="25"/>
    <x v="25"/>
    <n v="37"/>
    <n v="37"/>
    <n v="273366"/>
    <n v="219196.7619000001"/>
    <m/>
    <m/>
  </r>
  <r>
    <x v="5"/>
    <x v="26"/>
    <x v="26"/>
    <n v="31"/>
    <n v="31"/>
    <n v="187350"/>
    <n v="133676.87055000002"/>
    <m/>
    <m/>
  </r>
  <r>
    <x v="5"/>
    <x v="27"/>
    <x v="27"/>
    <n v="69"/>
    <n v="69"/>
    <n v="593038"/>
    <n v="582515.73700000043"/>
    <n v="593038"/>
    <n v="582515.73700000043"/>
  </r>
  <r>
    <x v="5"/>
    <x v="28"/>
    <x v="5"/>
    <n v="461"/>
    <n v="461"/>
    <n v="2040325"/>
    <n v="1958664.78155"/>
    <n v="2040325"/>
    <n v="1958664.78155"/>
  </r>
  <r>
    <x v="5"/>
    <x v="32"/>
    <x v="54"/>
    <n v="1527"/>
    <n v="1527"/>
    <n v="2922955"/>
    <n v="5594442.7039999999"/>
    <n v="2776807"/>
    <n v="3064534.4080000003"/>
  </r>
  <r>
    <x v="5"/>
    <x v="30"/>
    <x v="29"/>
    <n v="429"/>
    <n v="429"/>
    <n v="2443162"/>
    <n v="1028027.2324500001"/>
    <n v="2344039.7000000002"/>
    <n v="504383.54545000009"/>
  </r>
  <r>
    <x v="5"/>
    <x v="31"/>
    <x v="30"/>
    <m/>
    <m/>
    <n v="2443162"/>
    <n v="1028027.2324500001"/>
    <n v="2344039.7000000002"/>
    <n v="504383.54545000009"/>
  </r>
  <r>
    <x v="5"/>
    <x v="32"/>
    <x v="31"/>
    <m/>
    <m/>
    <n v="5556318"/>
    <n v="8135623.2225500001"/>
    <n v="5410170"/>
    <n v="5605714.9265500009"/>
  </r>
  <r>
    <x v="6"/>
    <x v="49"/>
    <x v="50"/>
    <n v="55"/>
    <n v="55"/>
    <n v="215414.64626224895"/>
    <n v="172331.71700979918"/>
    <m/>
    <m/>
  </r>
  <r>
    <x v="6"/>
    <x v="54"/>
    <x v="55"/>
    <n v="37"/>
    <n v="37"/>
    <n v="264109.41205831064"/>
    <n v="290520.353264142"/>
    <m/>
    <m/>
  </r>
  <r>
    <x v="6"/>
    <x v="43"/>
    <x v="44"/>
    <n v="55"/>
    <n v="55"/>
    <n v="189658.84454144115"/>
    <n v="170692.96008729705"/>
    <m/>
    <m/>
  </r>
  <r>
    <x v="6"/>
    <x v="37"/>
    <x v="36"/>
    <n v="32"/>
    <n v="32"/>
    <n v="288104.29792689125"/>
    <n v="316914.72771958"/>
    <m/>
    <m/>
  </r>
  <r>
    <x v="6"/>
    <x v="52"/>
    <x v="53"/>
    <n v="23"/>
    <n v="23"/>
    <n v="200092.87339791417"/>
    <n v="180083.58605812301"/>
    <m/>
    <m/>
  </r>
  <r>
    <x v="6"/>
    <x v="1"/>
    <x v="1"/>
    <n v="68"/>
    <n v="68"/>
    <n v="216329.06591868101"/>
    <n v="237961.97251054901"/>
    <m/>
    <m/>
  </r>
  <r>
    <x v="6"/>
    <x v="53"/>
    <x v="35"/>
    <n v="87"/>
    <n v="87"/>
    <n v="223326.63553906314"/>
    <n v="224187.13597879701"/>
    <m/>
    <m/>
  </r>
  <r>
    <x v="6"/>
    <x v="44"/>
    <x v="45"/>
    <n v="70"/>
    <n v="70"/>
    <n v="222505.39686364416"/>
    <n v="244755.93655000799"/>
    <m/>
    <m/>
  </r>
  <r>
    <x v="6"/>
    <x v="45"/>
    <x v="46"/>
    <n v="21"/>
    <n v="21"/>
    <n v="226157.16411064006"/>
    <n v="248772.88052170409"/>
    <m/>
    <m/>
  </r>
  <r>
    <x v="6"/>
    <x v="9"/>
    <x v="9"/>
    <n v="40"/>
    <n v="40"/>
    <n v="299017.26"/>
    <n v="328918.98600000003"/>
    <m/>
    <m/>
  </r>
  <r>
    <x v="6"/>
    <x v="10"/>
    <x v="10"/>
    <n v="18"/>
    <n v="18"/>
    <n v="334574.87499608286"/>
    <n v="351705.28400000004"/>
    <m/>
    <m/>
  </r>
  <r>
    <x v="6"/>
    <x v="13"/>
    <x v="13"/>
    <n v="159"/>
    <n v="159"/>
    <n v="507965"/>
    <n v="667796.78"/>
    <m/>
    <m/>
  </r>
  <r>
    <x v="6"/>
    <x v="40"/>
    <x v="40"/>
    <n v="182"/>
    <n v="182"/>
    <n v="699095"/>
    <n v="791929.81999999972"/>
    <m/>
    <m/>
  </r>
  <r>
    <x v="6"/>
    <x v="46"/>
    <x v="47"/>
    <n v="269"/>
    <n v="269"/>
    <n v="701534"/>
    <n v="945080.9360000001"/>
    <m/>
    <m/>
  </r>
  <r>
    <x v="6"/>
    <x v="14"/>
    <x v="14"/>
    <n v="144"/>
    <n v="144"/>
    <n v="1161592"/>
    <n v="1305080.8920000002"/>
    <m/>
    <m/>
  </r>
  <r>
    <x v="6"/>
    <x v="15"/>
    <x v="15"/>
    <n v="106"/>
    <n v="106"/>
    <n v="1113332"/>
    <n v="1274956.5199999998"/>
    <m/>
    <m/>
  </r>
  <r>
    <x v="6"/>
    <x v="16"/>
    <x v="16"/>
    <n v="108"/>
    <n v="108"/>
    <n v="607730"/>
    <n v="694762.85199999996"/>
    <m/>
    <m/>
  </r>
  <r>
    <x v="6"/>
    <x v="17"/>
    <x v="17"/>
    <n v="112"/>
    <n v="112"/>
    <n v="389676"/>
    <n v="478041.49199999985"/>
    <m/>
    <m/>
  </r>
  <r>
    <x v="6"/>
    <x v="18"/>
    <x v="18"/>
    <n v="146"/>
    <n v="146"/>
    <n v="566261"/>
    <n v="711081.2919999999"/>
    <m/>
    <m/>
  </r>
  <r>
    <x v="6"/>
    <x v="19"/>
    <x v="19"/>
    <n v="164"/>
    <n v="164"/>
    <n v="639957"/>
    <n v="795840.0399999998"/>
    <m/>
    <m/>
  </r>
  <r>
    <x v="6"/>
    <x v="55"/>
    <x v="42"/>
    <n v="29"/>
    <n v="29"/>
    <n v="309400.66666666698"/>
    <n v="327341"/>
    <m/>
    <m/>
  </r>
  <r>
    <x v="6"/>
    <x v="42"/>
    <x v="42"/>
    <m/>
    <m/>
    <n v="18002.666666666599"/>
    <n v="17907.264000000025"/>
    <m/>
    <m/>
  </r>
  <r>
    <x v="6"/>
    <x v="47"/>
    <x v="48"/>
    <n v="107"/>
    <n v="107"/>
    <n v="348577.86545454542"/>
    <n v="383435.652"/>
    <m/>
    <m/>
  </r>
  <r>
    <x v="6"/>
    <x v="48"/>
    <x v="49"/>
    <n v="49"/>
    <n v="49"/>
    <n v="375307.25454545458"/>
    <n v="412837.98000000004"/>
    <m/>
    <m/>
  </r>
  <r>
    <x v="6"/>
    <x v="23"/>
    <x v="23"/>
    <n v="82"/>
    <n v="82"/>
    <n v="393806"/>
    <n v="436918.63999999996"/>
    <m/>
    <m/>
  </r>
  <r>
    <x v="6"/>
    <x v="51"/>
    <x v="52"/>
    <n v="73"/>
    <n v="73"/>
    <n v="556163.74545454525"/>
    <n v="611780.11999999988"/>
    <m/>
    <m/>
  </r>
  <r>
    <x v="6"/>
    <x v="56"/>
    <x v="56"/>
    <n v="25"/>
    <n v="25"/>
    <n v="81223.333333333372"/>
    <n v="68681"/>
    <m/>
    <m/>
  </r>
  <r>
    <x v="6"/>
    <x v="25"/>
    <x v="25"/>
    <n v="13"/>
    <n v="13"/>
    <n v="235305.079"/>
    <n v="235869.03565000021"/>
    <m/>
    <m/>
  </r>
  <r>
    <x v="6"/>
    <x v="26"/>
    <x v="26"/>
    <n v="29"/>
    <n v="29"/>
    <n v="173655.667777778"/>
    <n v="144713.55265000003"/>
    <m/>
    <m/>
  </r>
  <r>
    <x v="6"/>
    <x v="27"/>
    <x v="27"/>
    <n v="58"/>
    <n v="58"/>
    <n v="633592.13499608287"/>
    <n v="680624.27"/>
    <n v="633592.13499608287"/>
    <n v="680624.27"/>
  </r>
  <r>
    <x v="6"/>
    <x v="28"/>
    <x v="5"/>
    <n v="448"/>
    <n v="448"/>
    <n v="2045698.3366188344"/>
    <n v="2086221.2696999991"/>
    <n v="2045698.3366188344"/>
    <n v="2086221.2696999996"/>
  </r>
  <r>
    <x v="6"/>
    <x v="32"/>
    <x v="57"/>
    <n v="1390"/>
    <n v="1390"/>
    <n v="6387142"/>
    <n v="7664570.6239999989"/>
    <n v="4778880"/>
    <n v="5259241.1679999996"/>
  </r>
  <r>
    <x v="6"/>
    <x v="32"/>
    <x v="22"/>
    <n v="407"/>
    <n v="407"/>
    <n v="2491442.2788989902"/>
    <n v="2639484.2442999994"/>
    <n v="2497160.7467777776"/>
    <n v="2470081.4193000016"/>
  </r>
  <r>
    <x v="6"/>
    <x v="31"/>
    <x v="30"/>
    <m/>
    <m/>
    <n v="2491442.2788989902"/>
    <n v="2639484.2442999994"/>
    <n v="2497160.7467777776"/>
    <n v="2470081.4193000016"/>
  </r>
  <r>
    <x v="6"/>
    <x v="32"/>
    <x v="31"/>
    <m/>
    <m/>
    <n v="9066432.4716149177"/>
    <n v="10431416.163699998"/>
    <n v="7458170.4716149177"/>
    <n v="8026086.7076999992"/>
  </r>
  <r>
    <x v="7"/>
    <x v="49"/>
    <x v="50"/>
    <n v="55"/>
    <n v="55"/>
    <n v="230054"/>
    <n v="241556.7"/>
    <m/>
    <m/>
  </r>
  <r>
    <x v="7"/>
    <x v="54"/>
    <x v="55"/>
    <n v="37"/>
    <n v="37"/>
    <n v="263154.90439494269"/>
    <n v="289470.394834437"/>
    <m/>
    <m/>
  </r>
  <r>
    <x v="7"/>
    <x v="43"/>
    <x v="44"/>
    <n v="55"/>
    <n v="55"/>
    <n v="224704.76190476189"/>
    <n v="235940"/>
    <m/>
    <m/>
  </r>
  <r>
    <x v="7"/>
    <x v="37"/>
    <x v="36"/>
    <n v="32"/>
    <n v="32"/>
    <n v="286157.94812942896"/>
    <n v="326220.06086754898"/>
    <m/>
    <m/>
  </r>
  <r>
    <x v="7"/>
    <x v="8"/>
    <x v="8"/>
    <n v="23"/>
    <n v="23"/>
    <n v="220960.28347902856"/>
    <n v="232008.29765297999"/>
    <m/>
    <m/>
  </r>
  <r>
    <x v="7"/>
    <x v="1"/>
    <x v="1"/>
    <n v="68"/>
    <n v="68"/>
    <n v="244379.47170379362"/>
    <n v="268817.41887417302"/>
    <m/>
    <m/>
  </r>
  <r>
    <x v="7"/>
    <x v="53"/>
    <x v="35"/>
    <n v="87"/>
    <n v="87"/>
    <n v="276751.49258278101"/>
    <n v="308281.67169271503"/>
    <m/>
    <m/>
  </r>
  <r>
    <x v="7"/>
    <x v="44"/>
    <x v="45"/>
    <n v="70"/>
    <n v="70"/>
    <n v="246329.51523178761"/>
    <n v="258645.990993377"/>
    <m/>
    <m/>
  </r>
  <r>
    <x v="7"/>
    <x v="45"/>
    <x v="46"/>
    <n v="21"/>
    <n v="21"/>
    <n v="234107.97388199909"/>
    <n v="257518.77127019901"/>
    <m/>
    <m/>
  </r>
  <r>
    <x v="7"/>
    <x v="9"/>
    <x v="9"/>
    <n v="116"/>
    <n v="116"/>
    <n v="237972"/>
    <n v="237972.43200000026"/>
    <m/>
    <m/>
  </r>
  <r>
    <x v="7"/>
    <x v="57"/>
    <x v="58"/>
    <n v="110"/>
    <n v="110"/>
    <n v="284447.88999999996"/>
    <n v="284447.88999999996"/>
    <m/>
    <m/>
  </r>
  <r>
    <x v="7"/>
    <x v="13"/>
    <x v="13"/>
    <n v="161"/>
    <n v="161"/>
    <n v="406755.90163934423"/>
    <n v="496242.2"/>
    <m/>
    <m/>
  </r>
  <r>
    <x v="7"/>
    <x v="40"/>
    <x v="40"/>
    <n v="202"/>
    <n v="202"/>
    <n v="524189.2622950821"/>
    <n v="639510.90000000026"/>
    <m/>
    <m/>
  </r>
  <r>
    <x v="7"/>
    <x v="46"/>
    <x v="47"/>
    <n v="196"/>
    <n v="196"/>
    <n v="417930.31746031751"/>
    <n v="526592.20000000007"/>
    <m/>
    <m/>
  </r>
  <r>
    <x v="7"/>
    <x v="14"/>
    <x v="14"/>
    <n v="177"/>
    <n v="177"/>
    <n v="891427.13333333342"/>
    <n v="1123572.1880000001"/>
    <m/>
    <m/>
  </r>
  <r>
    <x v="7"/>
    <x v="15"/>
    <x v="15"/>
    <n v="129"/>
    <n v="129"/>
    <n v="915017.34095238103"/>
    <n v="1152921.8496000001"/>
    <m/>
    <m/>
  </r>
  <r>
    <x v="7"/>
    <x v="16"/>
    <x v="16"/>
    <n v="184"/>
    <n v="184"/>
    <n v="412496"/>
    <n v="511495.04"/>
    <m/>
    <m/>
  </r>
  <r>
    <x v="7"/>
    <x v="17"/>
    <x v="17"/>
    <n v="132"/>
    <n v="132"/>
    <n v="262643.6984126984"/>
    <n v="330931.06"/>
    <m/>
    <m/>
  </r>
  <r>
    <x v="7"/>
    <x v="18"/>
    <x v="18"/>
    <n v="212"/>
    <n v="212"/>
    <n v="426322.17741935496"/>
    <n v="528639.50000000012"/>
    <m/>
    <m/>
  </r>
  <r>
    <x v="7"/>
    <x v="19"/>
    <x v="19"/>
    <n v="180"/>
    <n v="180"/>
    <n v="467373.97377049195"/>
    <n v="570196.24800000025"/>
    <m/>
    <m/>
  </r>
  <r>
    <x v="7"/>
    <x v="58"/>
    <x v="59"/>
    <n v="71"/>
    <n v="71"/>
    <n v="222795.68076923076"/>
    <n v="214650.64"/>
    <m/>
    <m/>
  </r>
  <r>
    <x v="7"/>
    <x v="55"/>
    <x v="42"/>
    <m/>
    <m/>
    <n v="58630.442307692298"/>
    <n v="22039.200000000001"/>
    <m/>
    <m/>
  </r>
  <r>
    <x v="7"/>
    <x v="59"/>
    <x v="60"/>
    <m/>
    <m/>
    <n v="23452.176923076921"/>
    <n v="7213"/>
    <m/>
    <m/>
  </r>
  <r>
    <x v="7"/>
    <x v="47"/>
    <x v="48"/>
    <n v="112"/>
    <n v="112"/>
    <n v="351871.5"/>
    <n v="281497.2"/>
    <m/>
    <m/>
  </r>
  <r>
    <x v="7"/>
    <x v="48"/>
    <x v="49"/>
    <n v="72"/>
    <n v="72"/>
    <n v="320527.77777777775"/>
    <n v="288475"/>
    <m/>
    <m/>
  </r>
  <r>
    <x v="7"/>
    <x v="23"/>
    <x v="23"/>
    <n v="88"/>
    <n v="88"/>
    <n v="361240"/>
    <n v="325116"/>
    <m/>
    <m/>
  </r>
  <r>
    <x v="7"/>
    <x v="51"/>
    <x v="52"/>
    <n v="68"/>
    <n v="68"/>
    <n v="393153.05"/>
    <n v="314522.44"/>
    <m/>
    <m/>
  </r>
  <r>
    <x v="7"/>
    <x v="25"/>
    <x v="25"/>
    <n v="13"/>
    <n v="13"/>
    <n v="158981.47250000003"/>
    <n v="127185.17800000003"/>
    <m/>
    <m/>
  </r>
  <r>
    <x v="7"/>
    <x v="60"/>
    <x v="61"/>
    <n v="26"/>
    <n v="26"/>
    <n v="169135.51374999998"/>
    <n v="135308.41099999999"/>
    <m/>
    <m/>
  </r>
  <r>
    <x v="7"/>
    <x v="27"/>
    <x v="27"/>
    <n v="226"/>
    <n v="226"/>
    <n v="522419.88999999996"/>
    <n v="522420.32200000022"/>
    <n v="522419.88999999996"/>
    <n v="522420.32200000022"/>
  </r>
  <r>
    <x v="7"/>
    <x v="28"/>
    <x v="5"/>
    <n v="448"/>
    <n v="448"/>
    <n v="2226600.3513085237"/>
    <n v="2418459.3061854304"/>
    <n v="2226600.3513085237"/>
    <n v="2418459.3061854304"/>
  </r>
  <r>
    <x v="7"/>
    <x v="32"/>
    <x v="54"/>
    <n v="1573"/>
    <n v="1573"/>
    <n v="4724155.8052830035"/>
    <n v="5880101.1856000004"/>
    <n v="3251822"/>
    <n v="4978993.4480000008"/>
  </r>
  <r>
    <x v="7"/>
    <x v="61"/>
    <x v="22"/>
    <n v="450"/>
    <n v="450"/>
    <n v="2059787.6140277777"/>
    <n v="1716007.0690000001"/>
    <n v="2033609.9862500001"/>
    <n v="554396.61400000006"/>
  </r>
  <r>
    <x v="7"/>
    <x v="31"/>
    <x v="30"/>
    <m/>
    <m/>
    <n v="2059787.6140277777"/>
    <n v="1716007.0690000001"/>
    <n v="2033609.9862500001"/>
    <n v="554396.61400000006"/>
  </r>
  <r>
    <x v="7"/>
    <x v="32"/>
    <x v="31"/>
    <m/>
    <m/>
    <n v="7473176.0465915278"/>
    <n v="8820980.81378543"/>
    <n v="6000842.2413085233"/>
    <n v="7919873.0761854313"/>
  </r>
  <r>
    <x v="8"/>
    <x v="49"/>
    <x v="50"/>
    <n v="55"/>
    <n v="55"/>
    <n v="313157"/>
    <n v="344629.19999999995"/>
    <m/>
    <m/>
  </r>
  <r>
    <x v="8"/>
    <x v="54"/>
    <x v="55"/>
    <n v="37"/>
    <n v="37"/>
    <n v="327100"/>
    <n v="344764.24"/>
    <m/>
    <m/>
  </r>
  <r>
    <x v="8"/>
    <x v="43"/>
    <x v="44"/>
    <n v="55"/>
    <n v="55"/>
    <n v="244337"/>
    <n v="222346.5"/>
    <m/>
    <m/>
  </r>
  <r>
    <x v="8"/>
    <x v="37"/>
    <x v="36"/>
    <n v="32"/>
    <n v="32"/>
    <n v="343933"/>
    <n v="382200.16000000003"/>
    <m/>
    <m/>
  </r>
  <r>
    <x v="8"/>
    <x v="8"/>
    <x v="8"/>
    <n v="23"/>
    <n v="23"/>
    <n v="263356"/>
    <n v="266674.43333333312"/>
    <m/>
    <m/>
  </r>
  <r>
    <x v="8"/>
    <x v="1"/>
    <x v="1"/>
    <n v="68"/>
    <n v="68"/>
    <n v="277616"/>
    <n v="281361.066666667"/>
    <m/>
    <m/>
  </r>
  <r>
    <x v="8"/>
    <x v="53"/>
    <x v="35"/>
    <n v="87"/>
    <n v="87"/>
    <n v="261933"/>
    <n v="268549.2"/>
    <m/>
    <m/>
  </r>
  <r>
    <x v="8"/>
    <x v="44"/>
    <x v="45"/>
    <n v="70"/>
    <n v="70"/>
    <n v="276800"/>
    <n v="277857.59999999998"/>
    <m/>
    <m/>
  </r>
  <r>
    <x v="8"/>
    <x v="45"/>
    <x v="46"/>
    <n v="21"/>
    <n v="21"/>
    <n v="228867"/>
    <n v="210557.6"/>
    <m/>
    <m/>
  </r>
  <r>
    <x v="8"/>
    <x v="9"/>
    <x v="9"/>
    <n v="251"/>
    <n v="251"/>
    <n v="406284.13222222251"/>
    <n v="372855.71900000027"/>
    <m/>
    <m/>
  </r>
  <r>
    <x v="8"/>
    <x v="57"/>
    <x v="58"/>
    <n v="242"/>
    <n v="242"/>
    <n v="336920.06222222245"/>
    <n v="307728.05600000022"/>
    <m/>
    <m/>
  </r>
  <r>
    <x v="8"/>
    <x v="13"/>
    <x v="13"/>
    <n v="143"/>
    <n v="143"/>
    <n v="321653"/>
    <n v="557352.54399999999"/>
    <m/>
    <m/>
  </r>
  <r>
    <x v="8"/>
    <x v="40"/>
    <x v="40"/>
    <n v="228"/>
    <n v="228"/>
    <n v="506340"/>
    <n v="705329.74800000002"/>
    <m/>
    <m/>
  </r>
  <r>
    <x v="8"/>
    <x v="46"/>
    <x v="47"/>
    <n v="239"/>
    <n v="239"/>
    <n v="307285"/>
    <n v="545830.29200000013"/>
    <m/>
    <m/>
  </r>
  <r>
    <x v="8"/>
    <x v="14"/>
    <x v="14"/>
    <n v="176"/>
    <n v="176"/>
    <n v="587845"/>
    <n v="1033948.1159999999"/>
    <m/>
    <m/>
  </r>
  <r>
    <x v="8"/>
    <x v="15"/>
    <x v="15"/>
    <n v="141"/>
    <n v="141"/>
    <n v="772280"/>
    <n v="1131226.152"/>
    <m/>
    <m/>
  </r>
  <r>
    <x v="8"/>
    <x v="16"/>
    <x v="16"/>
    <n v="160"/>
    <n v="160"/>
    <n v="337447"/>
    <n v="606897.81999999995"/>
    <m/>
    <m/>
  </r>
  <r>
    <x v="8"/>
    <x v="17"/>
    <x v="17"/>
    <n v="267"/>
    <n v="267"/>
    <n v="207759"/>
    <n v="387309.58399999997"/>
    <m/>
    <m/>
  </r>
  <r>
    <x v="8"/>
    <x v="18"/>
    <x v="18"/>
    <n v="224"/>
    <n v="224"/>
    <n v="328074"/>
    <n v="707884.1399999999"/>
    <m/>
    <m/>
  </r>
  <r>
    <x v="8"/>
    <x v="19"/>
    <x v="19"/>
    <n v="170"/>
    <n v="170"/>
    <n v="418371"/>
    <n v="661140.10000000009"/>
    <m/>
    <m/>
  </r>
  <r>
    <x v="8"/>
    <x v="58"/>
    <x v="59"/>
    <n v="105"/>
    <n v="105"/>
    <n v="140767"/>
    <n v="112613.6"/>
    <m/>
    <m/>
  </r>
  <r>
    <x v="8"/>
    <x v="47"/>
    <x v="48"/>
    <n v="103"/>
    <n v="103"/>
    <n v="190811.81499999994"/>
    <n v="152649.45199999999"/>
    <m/>
    <m/>
  </r>
  <r>
    <x v="8"/>
    <x v="48"/>
    <x v="49"/>
    <n v="83"/>
    <n v="83"/>
    <n v="165596.255"/>
    <n v="132477.00400000002"/>
    <m/>
    <m/>
  </r>
  <r>
    <x v="8"/>
    <x v="23"/>
    <x v="23"/>
    <n v="87"/>
    <n v="87"/>
    <n v="182519.435"/>
    <n v="146015.54800000001"/>
    <m/>
    <m/>
  </r>
  <r>
    <x v="8"/>
    <x v="51"/>
    <x v="52"/>
    <n v="95"/>
    <n v="95"/>
    <n v="142221.06"/>
    <n v="113776.848"/>
    <m/>
    <m/>
  </r>
  <r>
    <x v="8"/>
    <x v="25"/>
    <x v="25"/>
    <n v="59"/>
    <n v="59"/>
    <n v="355841"/>
    <n v="301355.30390000017"/>
    <m/>
    <m/>
  </r>
  <r>
    <x v="8"/>
    <x v="60"/>
    <x v="61"/>
    <n v="49"/>
    <n v="49"/>
    <n v="243607.56874999998"/>
    <n v="196632.09417500003"/>
    <m/>
    <m/>
  </r>
  <r>
    <x v="8"/>
    <x v="27"/>
    <x v="27"/>
    <n v="493"/>
    <n v="493"/>
    <n v="743204.19444444496"/>
    <n v="680583.77500000049"/>
    <n v="743204.19444444496"/>
    <n v="680583.77500000049"/>
  </r>
  <r>
    <x v="8"/>
    <x v="28"/>
    <x v="5"/>
    <n v="448"/>
    <n v="448"/>
    <n v="2537099"/>
    <n v="2598940.0000000005"/>
    <n v="2537099"/>
    <n v="2598939.6099249995"/>
  </r>
  <r>
    <x v="8"/>
    <x v="32"/>
    <x v="54"/>
    <n v="1748"/>
    <n v="1748"/>
    <n v="3787054"/>
    <n v="6336918.4959999993"/>
    <n v="4297701"/>
    <n v="4704560.938000001"/>
  </r>
  <r>
    <x v="8"/>
    <x v="61"/>
    <x v="22"/>
    <n v="581"/>
    <n v="581"/>
    <n v="1421364.13375"/>
    <n v="1155519.8500750002"/>
    <n v="1359448"/>
    <n v="1258020.0140749991"/>
  </r>
  <r>
    <x v="8"/>
    <x v="31"/>
    <x v="30"/>
    <m/>
    <m/>
    <n v="1421364.13375"/>
    <n v="1155519.8500750002"/>
    <n v="1359448"/>
    <n v="1258020.0140749991"/>
  </r>
  <r>
    <x v="8"/>
    <x v="32"/>
    <x v="31"/>
    <m/>
    <m/>
    <n v="7067357.194444445"/>
    <n v="9616442.2709999997"/>
    <n v="7578004.194444445"/>
    <n v="7984084.3229250014"/>
  </r>
  <r>
    <x v="9"/>
    <x v="49"/>
    <x v="50"/>
    <n v="55"/>
    <n v="55"/>
    <n v="262048"/>
    <n v="210438.30000000002"/>
    <m/>
    <m/>
  </r>
  <r>
    <x v="9"/>
    <x v="54"/>
    <x v="55"/>
    <n v="37"/>
    <n v="37"/>
    <n v="313492"/>
    <n v="251433.20000000019"/>
    <m/>
    <m/>
  </r>
  <r>
    <x v="9"/>
    <x v="43"/>
    <x v="44"/>
    <n v="55"/>
    <n v="55"/>
    <n v="186946"/>
    <n v="150357.1"/>
    <m/>
    <m/>
  </r>
  <r>
    <x v="9"/>
    <x v="37"/>
    <x v="36"/>
    <n v="32"/>
    <n v="32"/>
    <n v="264589"/>
    <n v="212311"/>
    <m/>
    <m/>
  </r>
  <r>
    <x v="9"/>
    <x v="8"/>
    <x v="8"/>
    <n v="23"/>
    <n v="23"/>
    <n v="233858"/>
    <n v="187726.5"/>
    <m/>
    <m/>
  </r>
  <r>
    <x v="9"/>
    <x v="1"/>
    <x v="1"/>
    <n v="68"/>
    <n v="68"/>
    <n v="220436"/>
    <n v="177148.79999999999"/>
    <m/>
    <m/>
  </r>
  <r>
    <x v="9"/>
    <x v="53"/>
    <x v="35"/>
    <n v="87"/>
    <n v="87"/>
    <n v="253844"/>
    <n v="203874.9"/>
    <m/>
    <m/>
  </r>
  <r>
    <x v="9"/>
    <x v="44"/>
    <x v="45"/>
    <n v="70"/>
    <n v="70"/>
    <n v="216215"/>
    <n v="173772"/>
    <m/>
    <m/>
  </r>
  <r>
    <x v="9"/>
    <x v="45"/>
    <x v="46"/>
    <n v="21"/>
    <n v="21"/>
    <n v="185508"/>
    <n v="149349.20000000001"/>
    <m/>
    <m/>
  </r>
  <r>
    <x v="9"/>
    <x v="9"/>
    <x v="9"/>
    <n v="22"/>
    <n v="22"/>
    <n v="436190"/>
    <n v="458000.01099999994"/>
    <m/>
    <m/>
  </r>
  <r>
    <x v="9"/>
    <x v="57"/>
    <x v="58"/>
    <n v="19"/>
    <n v="19"/>
    <n v="310678"/>
    <n v="279610.61900000001"/>
    <m/>
    <m/>
  </r>
  <r>
    <x v="9"/>
    <x v="13"/>
    <x v="13"/>
    <n v="186"/>
    <n v="186"/>
    <n v="382912"/>
    <n v="421203.94799999997"/>
    <m/>
    <m/>
  </r>
  <r>
    <x v="9"/>
    <x v="40"/>
    <x v="40"/>
    <n v="282"/>
    <n v="282"/>
    <n v="409657"/>
    <n v="450623.09999999992"/>
    <m/>
    <m/>
  </r>
  <r>
    <x v="9"/>
    <x v="46"/>
    <x v="47"/>
    <n v="212"/>
    <n v="212"/>
    <n v="382339"/>
    <n v="401456.908"/>
    <m/>
    <m/>
  </r>
  <r>
    <x v="9"/>
    <x v="14"/>
    <x v="14"/>
    <n v="225"/>
    <n v="225"/>
    <n v="701169"/>
    <n v="771285.94000000006"/>
    <m/>
    <m/>
  </r>
  <r>
    <x v="9"/>
    <x v="15"/>
    <x v="15"/>
    <n v="210"/>
    <n v="210"/>
    <n v="649356"/>
    <n v="681824.50399999984"/>
    <m/>
    <m/>
  </r>
  <r>
    <x v="9"/>
    <x v="16"/>
    <x v="16"/>
    <n v="166"/>
    <n v="166"/>
    <n v="373827"/>
    <n v="411209.94800000003"/>
    <m/>
    <m/>
  </r>
  <r>
    <x v="9"/>
    <x v="17"/>
    <x v="17"/>
    <n v="169"/>
    <n v="169"/>
    <n v="235143"/>
    <n v="246900.6"/>
    <m/>
    <m/>
  </r>
  <r>
    <x v="9"/>
    <x v="18"/>
    <x v="18"/>
    <n v="231"/>
    <n v="231"/>
    <n v="294708"/>
    <n v="324179.53600000002"/>
    <m/>
    <m/>
  </r>
  <r>
    <x v="9"/>
    <x v="19"/>
    <x v="19"/>
    <n v="189"/>
    <n v="189"/>
    <n v="497209"/>
    <n v="522070.48800000007"/>
    <m/>
    <m/>
  </r>
  <r>
    <x v="9"/>
    <x v="58"/>
    <x v="59"/>
    <n v="23"/>
    <n v="23"/>
    <n v="11307"/>
    <n v="10076"/>
    <m/>
    <m/>
  </r>
  <r>
    <x v="9"/>
    <x v="62"/>
    <x v="62"/>
    <n v="27"/>
    <n v="27"/>
    <n v="45226"/>
    <n v="35150.06"/>
    <m/>
    <m/>
  </r>
  <r>
    <x v="9"/>
    <x v="63"/>
    <x v="63"/>
    <n v="7"/>
    <n v="7"/>
    <n v="18365"/>
    <n v="14692.46"/>
    <m/>
    <m/>
  </r>
  <r>
    <x v="9"/>
    <x v="47"/>
    <x v="48"/>
    <n v="99"/>
    <n v="99"/>
    <n v="367346"/>
    <n v="293877.21999999997"/>
    <m/>
    <m/>
  </r>
  <r>
    <x v="9"/>
    <x v="48"/>
    <x v="49"/>
    <n v="54"/>
    <n v="54"/>
    <n v="50065"/>
    <n v="40052.660000000003"/>
    <m/>
    <m/>
  </r>
  <r>
    <x v="9"/>
    <x v="64"/>
    <x v="64"/>
    <n v="26"/>
    <n v="26"/>
    <n v="53093"/>
    <n v="42474.92"/>
    <m/>
    <m/>
  </r>
  <r>
    <x v="9"/>
    <x v="23"/>
    <x v="23"/>
    <n v="48"/>
    <n v="48"/>
    <n v="258215"/>
    <n v="206572.13200000001"/>
    <m/>
    <m/>
  </r>
  <r>
    <x v="9"/>
    <x v="51"/>
    <x v="52"/>
    <n v="98"/>
    <n v="98"/>
    <n v="297020"/>
    <n v="237616.4"/>
    <m/>
    <m/>
  </r>
  <r>
    <x v="9"/>
    <x v="25"/>
    <x v="25"/>
    <n v="22"/>
    <n v="22"/>
    <n v="289379"/>
    <n v="231504.00662500015"/>
    <m/>
    <m/>
  </r>
  <r>
    <x v="9"/>
    <x v="60"/>
    <x v="61"/>
    <n v="61"/>
    <n v="61"/>
    <n v="75942.461538461546"/>
    <n v="45785.639499999997"/>
    <m/>
    <m/>
  </r>
  <r>
    <x v="9"/>
    <x v="65"/>
    <x v="65"/>
    <n v="32"/>
    <n v="32"/>
    <n v="88599.538461538468"/>
    <n v="120372.39300000001"/>
    <m/>
    <m/>
  </r>
  <r>
    <x v="9"/>
    <x v="66"/>
    <x v="66"/>
    <n v="41"/>
    <n v="41"/>
    <n v="287256.92307692306"/>
    <n v="422011.87500000017"/>
    <n v="287256.92307692306"/>
    <n v="422011.87500000017"/>
  </r>
  <r>
    <x v="9"/>
    <x v="32"/>
    <x v="54"/>
    <m/>
    <m/>
    <n v="459611.07692307694"/>
    <n v="315598.78900000022"/>
    <n v="459611.07692307694"/>
    <n v="315598.78900000022"/>
  </r>
  <r>
    <x v="9"/>
    <x v="28"/>
    <x v="5"/>
    <n v="448"/>
    <n v="448"/>
    <n v="2136936"/>
    <n v="1716411"/>
    <n v="2136936"/>
    <n v="1716411"/>
  </r>
  <r>
    <x v="9"/>
    <x v="27"/>
    <x v="27"/>
    <n v="1870"/>
    <n v="1870"/>
    <n v="3926320"/>
    <n v="4230754.9720000001"/>
    <n v="3874404"/>
    <n v="4465373.9679999994"/>
  </r>
  <r>
    <x v="9"/>
    <x v="48"/>
    <x v="67"/>
    <n v="497"/>
    <n v="497"/>
    <n v="657697.61538461538"/>
    <n v="804121.27300000004"/>
    <n v="685330.03846153838"/>
    <n v="262046.60700000013"/>
  </r>
  <r>
    <x v="9"/>
    <x v="61"/>
    <x v="22"/>
    <m/>
    <m/>
    <n v="896860.38461538462"/>
    <n v="474052.61812500027"/>
    <n v="934540.9615384615"/>
    <n v="435193.55912500015"/>
  </r>
  <r>
    <x v="9"/>
    <x v="31"/>
    <x v="30"/>
    <m/>
    <m/>
    <n v="1554558"/>
    <n v="1278173.8911250003"/>
    <n v="1619871"/>
    <n v="697240.16612500011"/>
  </r>
  <r>
    <x v="9"/>
    <x v="32"/>
    <x v="31"/>
    <m/>
    <m/>
    <n v="6810124"/>
    <n v="6684776.6359999999"/>
    <n v="6758208"/>
    <n v="6919395.6319999993"/>
  </r>
  <r>
    <x v="10"/>
    <x v="49"/>
    <x v="50"/>
    <n v="55"/>
    <n v="55"/>
    <n v="265669.48717948719"/>
    <n v="310833.3"/>
    <m/>
    <m/>
  </r>
  <r>
    <x v="10"/>
    <x v="54"/>
    <x v="55"/>
    <n v="36"/>
    <n v="36"/>
    <n v="279658.80341880344"/>
    <n v="327200.8"/>
    <m/>
    <m/>
  </r>
  <r>
    <x v="10"/>
    <x v="43"/>
    <x v="44"/>
    <n v="55"/>
    <n v="55"/>
    <n v="199805.60582692688"/>
    <n v="231774.50275923518"/>
    <m/>
    <m/>
  </r>
  <r>
    <x v="10"/>
    <x v="37"/>
    <x v="36"/>
    <n v="31"/>
    <n v="31"/>
    <n v="282505.12820512825"/>
    <n v="330531"/>
    <m/>
    <m/>
  </r>
  <r>
    <x v="10"/>
    <x v="8"/>
    <x v="8"/>
    <n v="23"/>
    <n v="23"/>
    <n v="231979.21739130435"/>
    <n v="266776.09999999998"/>
    <m/>
    <m/>
  </r>
  <r>
    <x v="10"/>
    <x v="1"/>
    <x v="1"/>
    <n v="67"/>
    <n v="67"/>
    <n v="200970.03084834918"/>
    <n v="235134.93609256853"/>
    <m/>
    <m/>
  </r>
  <r>
    <x v="10"/>
    <x v="53"/>
    <x v="35"/>
    <n v="87"/>
    <n v="87"/>
    <n v="289811.59631093818"/>
    <n v="333283.3357575789"/>
    <m/>
    <m/>
  </r>
  <r>
    <x v="10"/>
    <x v="44"/>
    <x v="45"/>
    <n v="70"/>
    <n v="70"/>
    <n v="288748.66304066574"/>
    <n v="337835.93575757887"/>
    <m/>
    <m/>
  </r>
  <r>
    <x v="10"/>
    <x v="45"/>
    <x v="46"/>
    <n v="20"/>
    <n v="20"/>
    <n v="204347.41617175451"/>
    <n v="237043.00275923521"/>
    <m/>
    <m/>
  </r>
  <r>
    <x v="10"/>
    <x v="9"/>
    <x v="9"/>
    <n v="11"/>
    <n v="11"/>
    <n v="470495.07844827598"/>
    <n v="545774.29100000055"/>
    <m/>
    <m/>
  </r>
  <r>
    <x v="10"/>
    <x v="57"/>
    <x v="58"/>
    <n v="12"/>
    <n v="12"/>
    <n v="282262.55299145298"/>
    <n v="330247.18700000015"/>
    <m/>
    <m/>
  </r>
  <r>
    <x v="10"/>
    <x v="13"/>
    <x v="13"/>
    <n v="168"/>
    <n v="168"/>
    <n v="280958.44827586209"/>
    <n v="325911.8"/>
    <m/>
    <m/>
  </r>
  <r>
    <x v="10"/>
    <x v="40"/>
    <x v="40"/>
    <n v="252"/>
    <n v="252"/>
    <n v="295523.26495726494"/>
    <n v="345762.22"/>
    <m/>
    <m/>
  </r>
  <r>
    <x v="10"/>
    <x v="46"/>
    <x v="47"/>
    <n v="206"/>
    <n v="206"/>
    <n v="301260.63931623934"/>
    <n v="352474.94800000003"/>
    <m/>
    <m/>
  </r>
  <r>
    <x v="10"/>
    <x v="14"/>
    <x v="14"/>
    <n v="201"/>
    <n v="201"/>
    <n v="575196.08695652173"/>
    <n v="661475.5"/>
    <m/>
    <m/>
  </r>
  <r>
    <x v="10"/>
    <x v="15"/>
    <x v="15"/>
    <n v="205"/>
    <n v="205"/>
    <n v="535054.66782608698"/>
    <n v="615312.86800000002"/>
    <m/>
    <m/>
  </r>
  <r>
    <x v="10"/>
    <x v="16"/>
    <x v="16"/>
    <n v="150"/>
    <n v="150"/>
    <n v="267696.96752136759"/>
    <n v="313205.45200000005"/>
    <m/>
    <m/>
  </r>
  <r>
    <x v="10"/>
    <x v="17"/>
    <x v="17"/>
    <n v="161"/>
    <n v="161"/>
    <n v="187691.45299145294"/>
    <n v="219598.99999999994"/>
    <m/>
    <m/>
  </r>
  <r>
    <x v="10"/>
    <x v="18"/>
    <x v="18"/>
    <n v="202"/>
    <n v="202"/>
    <n v="213207.19655172408"/>
    <n v="247320.34799999991"/>
    <m/>
    <m/>
  </r>
  <r>
    <x v="10"/>
    <x v="19"/>
    <x v="19"/>
    <n v="176"/>
    <n v="176"/>
    <n v="365840.08620689646"/>
    <n v="424374.49999999988"/>
    <m/>
    <m/>
  </r>
  <r>
    <x v="10"/>
    <x v="63"/>
    <x v="63"/>
    <n v="112"/>
    <n v="112"/>
    <n v="356226.24137931038"/>
    <n v="413222.44"/>
    <m/>
    <m/>
  </r>
  <r>
    <x v="10"/>
    <x v="47"/>
    <x v="48"/>
    <n v="98"/>
    <n v="98"/>
    <n v="628295.68965517264"/>
    <n v="728823.00000000023"/>
    <m/>
    <m/>
  </r>
  <r>
    <x v="10"/>
    <x v="64"/>
    <x v="64"/>
    <n v="55"/>
    <n v="55"/>
    <n v="384532.05128205125"/>
    <n v="449902.49999999994"/>
    <m/>
    <m/>
  </r>
  <r>
    <x v="10"/>
    <x v="67"/>
    <x v="68"/>
    <n v="80"/>
    <n v="80"/>
    <n v="348361.01196581195"/>
    <n v="407582.38399999996"/>
    <m/>
    <m/>
  </r>
  <r>
    <x v="10"/>
    <x v="51"/>
    <x v="52"/>
    <n v="84"/>
    <n v="84"/>
    <n v="530104.27130434802"/>
    <n v="609619.91200000013"/>
    <m/>
    <m/>
  </r>
  <r>
    <x v="10"/>
    <x v="25"/>
    <x v="25"/>
    <n v="18"/>
    <n v="18"/>
    <n v="294329.4284482759"/>
    <n v="341422.12755000027"/>
    <m/>
    <m/>
  </r>
  <r>
    <x v="10"/>
    <x v="65"/>
    <x v="65"/>
    <n v="32"/>
    <n v="32"/>
    <n v="169075"/>
    <n v="194436.57619999995"/>
    <m/>
    <m/>
  </r>
  <r>
    <x v="10"/>
    <x v="66"/>
    <x v="66"/>
    <n v="23"/>
    <n v="23"/>
    <n v="752757.6314397289"/>
    <n v="876021.4780000007"/>
    <n v="752757.6314397289"/>
    <n v="876021.47799999989"/>
  </r>
  <r>
    <x v="10"/>
    <x v="28"/>
    <x v="5"/>
    <n v="444"/>
    <n v="444"/>
    <n v="2243495.9483933579"/>
    <n v="2610412.9131261967"/>
    <n v="2243495.9483933579"/>
    <n v="2610413.2712500002"/>
  </r>
  <r>
    <x v="10"/>
    <x v="27"/>
    <x v="27"/>
    <n v="1721"/>
    <n v="1721"/>
    <n v="3022428.8106034165"/>
    <n v="3505436.6359999999"/>
    <n v="3680683.8"/>
    <n v="3892060.9980000011"/>
  </r>
  <r>
    <x v="10"/>
    <x v="48"/>
    <x v="67"/>
    <n v="479"/>
    <n v="479"/>
    <n v="2710923.6940349704"/>
    <n v="3145008.9397500004"/>
    <n v="2959767.2371439282"/>
    <n v="3184568.408749999"/>
  </r>
  <r>
    <x v="10"/>
    <x v="31"/>
    <x v="30"/>
    <m/>
    <m/>
    <n v="2710923.6940349704"/>
    <n v="3145008.9397500004"/>
    <n v="2959767.2371439282"/>
    <n v="3184568.408749999"/>
  </r>
  <r>
    <x v="10"/>
    <x v="32"/>
    <x v="31"/>
    <m/>
    <m/>
    <n v="6018682.3904365031"/>
    <n v="6991871.0271261968"/>
    <n v="6676937.3798330864"/>
    <n v="7378495.7472500019"/>
  </r>
  <r>
    <x v="11"/>
    <x v="49"/>
    <x v="50"/>
    <n v="55"/>
    <n v="55"/>
    <n v="318670.74235613458"/>
    <n v="367046.35370955477"/>
    <m/>
    <m/>
  </r>
  <r>
    <x v="11"/>
    <x v="54"/>
    <x v="55"/>
    <n v="36"/>
    <n v="36"/>
    <n v="392468"/>
    <n v="452361.30681173358"/>
    <m/>
    <m/>
  </r>
  <r>
    <x v="11"/>
    <x v="43"/>
    <x v="44"/>
    <n v="55"/>
    <n v="55"/>
    <n v="232244.93239040743"/>
    <n v="256019.4256294482"/>
    <m/>
    <m/>
  </r>
  <r>
    <x v="11"/>
    <x v="37"/>
    <x v="36"/>
    <n v="31"/>
    <n v="31"/>
    <n v="288889.2063729869"/>
    <n v="332797.58732893493"/>
    <m/>
    <m/>
  </r>
  <r>
    <x v="11"/>
    <x v="8"/>
    <x v="8"/>
    <n v="23"/>
    <n v="23"/>
    <n v="337764"/>
    <n v="391438.07266398461"/>
    <m/>
    <m/>
  </r>
  <r>
    <x v="11"/>
    <x v="1"/>
    <x v="1"/>
    <n v="67"/>
    <n v="67"/>
    <n v="290220.31085951184"/>
    <n v="334328.3574884386"/>
    <m/>
    <m/>
  </r>
  <r>
    <x v="11"/>
    <x v="53"/>
    <x v="35"/>
    <n v="87"/>
    <n v="87"/>
    <n v="311891.60910589207"/>
    <n v="359250.35047177586"/>
    <m/>
    <m/>
  </r>
  <r>
    <x v="11"/>
    <x v="44"/>
    <x v="45"/>
    <n v="70"/>
    <n v="70"/>
    <n v="287992.31609731878"/>
    <n v="321443.06913205015"/>
    <m/>
    <m/>
  </r>
  <r>
    <x v="11"/>
    <x v="45"/>
    <x v="46"/>
    <n v="20"/>
    <n v="20"/>
    <n v="247696.06562643521"/>
    <n v="273015.67218907876"/>
    <m/>
    <m/>
  </r>
  <r>
    <x v="11"/>
    <x v="9"/>
    <x v="9"/>
    <n v="15"/>
    <n v="15"/>
    <n v="262053.82200000004"/>
    <n v="262553.82200000016"/>
    <m/>
    <m/>
  </r>
  <r>
    <x v="11"/>
    <x v="57"/>
    <x v="58"/>
    <n v="10"/>
    <n v="10"/>
    <n v="237377.25750000001"/>
    <n v="237877.25800000015"/>
    <m/>
    <m/>
  </r>
  <r>
    <x v="11"/>
    <x v="13"/>
    <x v="13"/>
    <n v="198"/>
    <n v="198"/>
    <n v="338595.47826086957"/>
    <n v="390534.8"/>
    <m/>
    <m/>
  </r>
  <r>
    <x v="11"/>
    <x v="40"/>
    <x v="40"/>
    <n v="181"/>
    <n v="181"/>
    <n v="298562"/>
    <n v="344496.3"/>
    <m/>
    <m/>
  </r>
  <r>
    <x v="11"/>
    <x v="46"/>
    <x v="47"/>
    <n v="223"/>
    <n v="223"/>
    <n v="285702.52173913043"/>
    <n v="329707.89999999997"/>
    <m/>
    <m/>
  </r>
  <r>
    <x v="11"/>
    <x v="14"/>
    <x v="14"/>
    <n v="218"/>
    <n v="218"/>
    <n v="587082.60869565234"/>
    <n v="676295.00000000012"/>
    <m/>
    <m/>
  </r>
  <r>
    <x v="11"/>
    <x v="15"/>
    <x v="15"/>
    <n v="237"/>
    <n v="237"/>
    <n v="617967.38434782613"/>
    <n v="711812.49199999997"/>
    <m/>
    <m/>
  </r>
  <r>
    <x v="11"/>
    <x v="16"/>
    <x v="16"/>
    <n v="166"/>
    <n v="166"/>
    <n v="305421.04347826086"/>
    <n v="352384.19999999995"/>
    <m/>
    <m/>
  </r>
  <r>
    <x v="11"/>
    <x v="17"/>
    <x v="17"/>
    <n v="163"/>
    <n v="163"/>
    <n v="234289.42608695655"/>
    <n v="270582.84000000003"/>
    <m/>
    <m/>
  </r>
  <r>
    <x v="11"/>
    <x v="18"/>
    <x v="18"/>
    <n v="258"/>
    <n v="258"/>
    <n v="260802.21913043477"/>
    <n v="301072.55199999997"/>
    <m/>
    <m/>
  </r>
  <r>
    <x v="11"/>
    <x v="19"/>
    <x v="19"/>
    <n v="188"/>
    <n v="188"/>
    <n v="559086.7304347828"/>
    <n v="644099.74000000011"/>
    <m/>
    <m/>
  </r>
  <r>
    <x v="11"/>
    <x v="63"/>
    <x v="63"/>
    <n v="112"/>
    <n v="112"/>
    <n v="567140.22608695668"/>
    <n v="653361.26000000013"/>
    <m/>
    <m/>
  </r>
  <r>
    <x v="11"/>
    <x v="47"/>
    <x v="48"/>
    <n v="117"/>
    <n v="117"/>
    <n v="543155"/>
    <n v="626420.39999999991"/>
    <m/>
    <m/>
  </r>
  <r>
    <x v="11"/>
    <x v="64"/>
    <x v="64"/>
    <n v="79"/>
    <n v="79"/>
    <n v="510680"/>
    <n v="588707.67600000009"/>
    <m/>
    <m/>
  </r>
  <r>
    <x v="11"/>
    <x v="67"/>
    <x v="68"/>
    <n v="106"/>
    <n v="106"/>
    <n v="565366"/>
    <n v="650880.10800000001"/>
    <m/>
    <m/>
  </r>
  <r>
    <x v="11"/>
    <x v="51"/>
    <x v="52"/>
    <n v="89"/>
    <n v="89"/>
    <n v="664590"/>
    <n v="766539.95200000005"/>
    <m/>
    <m/>
  </r>
  <r>
    <x v="11"/>
    <x v="25"/>
    <x v="25"/>
    <n v="21"/>
    <n v="21"/>
    <n v="283922.79428571399"/>
    <n v="298951.24970000028"/>
    <m/>
    <m/>
  </r>
  <r>
    <x v="11"/>
    <x v="65"/>
    <x v="65"/>
    <n v="125"/>
    <n v="125"/>
    <n v="242965.27739130432"/>
    <n v="280351.23187499994"/>
    <m/>
    <m/>
  </r>
  <r>
    <x v="11"/>
    <x v="66"/>
    <x v="66"/>
    <n v="25"/>
    <n v="25"/>
    <n v="499431.07950000005"/>
    <n v="500431.08000000031"/>
    <n v="499431.07950000005"/>
    <n v="500431.08000000031"/>
  </r>
  <r>
    <x v="11"/>
    <x v="28"/>
    <x v="5"/>
    <n v="444"/>
    <n v="444"/>
    <n v="2707837.182808687"/>
    <n v="3087700.1954249996"/>
    <n v="2707837.182808687"/>
    <n v="3087700.1954249996"/>
  </r>
  <r>
    <x v="11"/>
    <x v="27"/>
    <x v="27"/>
    <n v="1832"/>
    <n v="1832"/>
    <n v="3487509.4121739133"/>
    <n v="4020985.824"/>
    <n v="3613875"/>
    <n v="4172283.0757000004"/>
  </r>
  <r>
    <x v="11"/>
    <x v="48"/>
    <x v="67"/>
    <n v="649"/>
    <n v="649"/>
    <n v="3377819.2977639749"/>
    <n v="3865211.8775750003"/>
    <n v="2094185.0716770187"/>
    <n v="2420612.0615749988"/>
  </r>
  <r>
    <x v="11"/>
    <x v="31"/>
    <x v="30"/>
    <m/>
    <m/>
    <n v="3377819.2977639749"/>
    <n v="3865211.8775750003"/>
    <n v="2094185.0716770187"/>
    <n v="2420612.0615749988"/>
  </r>
  <r>
    <x v="11"/>
    <x v="32"/>
    <x v="31"/>
    <m/>
    <m/>
    <n v="6694777.6744826008"/>
    <n v="7609117.0994250001"/>
    <n v="6821143.262308687"/>
    <n v="7760414.351125"/>
  </r>
  <r>
    <x v="12"/>
    <x v="68"/>
    <x v="69"/>
    <s v="End"/>
    <s v="End"/>
    <s v="End"/>
    <s v="End"/>
    <s v="End"/>
    <s v="E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80" firstHeaderRow="1" firstDataRow="2" firstDataCol="2"/>
  <pivotFields count="9"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">
        <item x="68"/>
        <item x="27"/>
        <item x="31"/>
        <item x="29"/>
        <item x="28"/>
        <item x="6"/>
        <item x="25"/>
        <item x="26"/>
        <item x="21"/>
        <item x="5"/>
        <item x="11"/>
        <item x="12"/>
        <item x="10"/>
        <item x="13"/>
        <item x="30"/>
        <item x="8"/>
        <item x="9"/>
        <item x="22"/>
        <item x="18"/>
        <item x="7"/>
        <item x="19"/>
        <item x="14"/>
        <item x="4"/>
        <item x="16"/>
        <item x="0"/>
        <item x="1"/>
        <item x="15"/>
        <item x="17"/>
        <item x="23"/>
        <item x="2"/>
        <item x="20"/>
        <item x="24"/>
        <item x="3"/>
        <item x="41"/>
        <item x="39"/>
        <item x="38"/>
        <item x="35"/>
        <item x="42"/>
        <item x="40"/>
        <item x="37"/>
        <item x="33"/>
        <item x="34"/>
        <item x="36"/>
        <item x="46"/>
        <item x="45"/>
        <item x="48"/>
        <item x="44"/>
        <item x="43"/>
        <item x="47"/>
        <item x="51"/>
        <item x="50"/>
        <item x="49"/>
        <item x="53"/>
        <item x="52"/>
        <item x="54"/>
        <item x="61"/>
        <item x="56"/>
        <item x="55"/>
        <item x="57"/>
        <item x="60"/>
        <item x="59"/>
        <item x="58"/>
        <item x="62"/>
        <item x="66"/>
        <item x="64"/>
        <item x="65"/>
        <item x="63"/>
        <item x="67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sd="0" x="45"/>
        <item sd="0" x="34"/>
        <item sd="0" x="12"/>
        <item sd="0" x="17"/>
        <item sd="0" x="40"/>
        <item sd="0" x="67"/>
        <item sd="0" x="4"/>
        <item sd="0" x="39"/>
        <item sd="0" x="20"/>
        <item sd="0" x="21"/>
        <item sd="0" x="0"/>
        <item sd="0" x="2"/>
        <item sd="0" x="69"/>
        <item sd="0" x="13"/>
        <item sd="0" x="41"/>
        <item sd="0" x="18"/>
        <item sd="0" x="25"/>
        <item sd="0" x="29"/>
        <item sd="0" x="26"/>
        <item sd="0" x="32"/>
        <item sd="0" x="58"/>
        <item sd="0" x="55"/>
        <item sd="0" x="63"/>
        <item sd="0" x="46"/>
        <item sd="0" x="27"/>
        <item sd="0" x="15"/>
        <item sd="0" x="38"/>
        <item sd="0" x="50"/>
        <item sd="0" x="7"/>
        <item sd="0" x="30"/>
        <item sd="0" x="44"/>
        <item sd="0" x="22"/>
        <item sd="0" x="33"/>
        <item sd="0" x="51"/>
        <item sd="0" x="19"/>
        <item sd="0" x="47"/>
        <item sd="0" x="66"/>
        <item sd="0" x="10"/>
        <item sd="0" x="52"/>
        <item sd="0" x="65"/>
        <item sd="0" x="60"/>
        <item sd="0" x="14"/>
        <item sd="0" x="57"/>
        <item sd="0" x="62"/>
        <item sd="0" x="48"/>
        <item sd="0" x="53"/>
        <item sd="0" x="6"/>
        <item sd="0" x="11"/>
        <item sd="0" x="36"/>
        <item sd="0" x="28"/>
        <item sd="0" x="5"/>
        <item sd="0" x="24"/>
        <item sd="0" x="16"/>
        <item sd="0" x="9"/>
        <item sd="0" x="8"/>
        <item sd="0" x="1"/>
        <item sd="0" x="64"/>
        <item sd="0" x="3"/>
        <item sd="0" x="56"/>
        <item sd="0" x="35"/>
        <item sd="0" x="59"/>
        <item sd="0" x="37"/>
        <item sd="0" x="31"/>
        <item sd="0" x="54"/>
        <item sd="0" x="61"/>
        <item sd="0" x="68"/>
        <item sd="0" x="23"/>
        <item sd="0" x="42"/>
        <item sd="0" x="43"/>
        <item sd="0" m="1" x="70"/>
        <item sd="0"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6">
    <i>
      <x/>
      <x v="12"/>
    </i>
    <i>
      <x v="1"/>
      <x v="24"/>
    </i>
    <i>
      <x v="2"/>
      <x v="29"/>
    </i>
    <i>
      <x v="3"/>
      <x v="49"/>
    </i>
    <i>
      <x v="4"/>
      <x v="50"/>
    </i>
    <i>
      <x v="5"/>
      <x v="46"/>
    </i>
    <i>
      <x v="6"/>
      <x v="16"/>
    </i>
    <i>
      <x v="7"/>
      <x v="18"/>
    </i>
    <i>
      <x v="8"/>
      <x v="9"/>
    </i>
    <i>
      <x v="9"/>
      <x v="50"/>
    </i>
    <i>
      <x v="10"/>
      <x v="47"/>
    </i>
    <i>
      <x v="11"/>
      <x v="2"/>
    </i>
    <i>
      <x v="12"/>
      <x v="37"/>
    </i>
    <i>
      <x v="13"/>
      <x v="13"/>
    </i>
    <i r="1">
      <x v="68"/>
    </i>
    <i>
      <x v="14"/>
      <x v="17"/>
    </i>
    <i>
      <x v="15"/>
      <x v="54"/>
    </i>
    <i>
      <x v="16"/>
      <x v="53"/>
    </i>
    <i>
      <x v="17"/>
      <x v="31"/>
    </i>
    <i>
      <x v="18"/>
      <x v="15"/>
    </i>
    <i>
      <x v="19"/>
      <x v="28"/>
    </i>
    <i>
      <x v="20"/>
      <x v="34"/>
    </i>
    <i>
      <x v="21"/>
      <x v="41"/>
    </i>
    <i>
      <x v="22"/>
      <x v="6"/>
    </i>
    <i>
      <x v="23"/>
      <x v="52"/>
    </i>
    <i>
      <x v="24"/>
      <x v="10"/>
    </i>
    <i>
      <x v="25"/>
      <x v="55"/>
    </i>
    <i>
      <x v="26"/>
      <x v="25"/>
    </i>
    <i>
      <x v="27"/>
      <x v="3"/>
    </i>
    <i>
      <x v="28"/>
      <x v="66"/>
    </i>
    <i>
      <x v="29"/>
      <x v="11"/>
    </i>
    <i>
      <x v="30"/>
      <x v="8"/>
    </i>
    <i>
      <x v="31"/>
      <x v="51"/>
    </i>
    <i>
      <x v="32"/>
      <x v="57"/>
    </i>
    <i>
      <x v="33"/>
      <x v="14"/>
    </i>
    <i>
      <x v="34"/>
      <x v="7"/>
    </i>
    <i>
      <x v="35"/>
      <x v="26"/>
    </i>
    <i>
      <x v="36"/>
      <x v="1"/>
    </i>
    <i>
      <x v="37"/>
      <x v="67"/>
    </i>
    <i>
      <x v="38"/>
      <x v="4"/>
    </i>
    <i>
      <x v="39"/>
      <x v="48"/>
    </i>
    <i>
      <x v="40"/>
      <x v="19"/>
    </i>
    <i>
      <x v="41"/>
      <x v="32"/>
    </i>
    <i>
      <x v="42"/>
      <x v="59"/>
    </i>
    <i>
      <x v="43"/>
      <x v="35"/>
    </i>
    <i>
      <x v="44"/>
      <x v="23"/>
    </i>
    <i>
      <x v="45"/>
      <x v="5"/>
    </i>
    <i r="1">
      <x v="70"/>
    </i>
    <i>
      <x v="46"/>
      <x/>
    </i>
    <i>
      <x v="47"/>
      <x v="30"/>
    </i>
    <i>
      <x v="48"/>
      <x v="44"/>
    </i>
    <i>
      <x v="49"/>
      <x v="38"/>
    </i>
    <i>
      <x v="50"/>
      <x v="33"/>
    </i>
    <i>
      <x v="51"/>
      <x v="27"/>
    </i>
    <i>
      <x v="52"/>
      <x v="59"/>
    </i>
    <i>
      <x v="53"/>
      <x v="45"/>
    </i>
    <i>
      <x v="54"/>
      <x v="21"/>
    </i>
    <i>
      <x v="55"/>
      <x v="31"/>
    </i>
    <i>
      <x v="56"/>
      <x v="58"/>
    </i>
    <i>
      <x v="57"/>
      <x v="67"/>
    </i>
    <i>
      <x v="58"/>
      <x v="20"/>
    </i>
    <i>
      <x v="59"/>
      <x v="64"/>
    </i>
    <i>
      <x v="60"/>
      <x v="40"/>
    </i>
    <i>
      <x v="61"/>
      <x v="60"/>
    </i>
    <i>
      <x v="62"/>
      <x v="43"/>
    </i>
    <i>
      <x v="63"/>
      <x v="36"/>
    </i>
    <i>
      <x v="64"/>
      <x v="56"/>
    </i>
    <i>
      <x v="65"/>
      <x v="39"/>
    </i>
    <i>
      <x v="66"/>
      <x v="22"/>
    </i>
    <i>
      <x v="67"/>
      <x v="65"/>
    </i>
    <i>
      <x v="68"/>
      <x v="31"/>
    </i>
    <i r="1">
      <x v="42"/>
    </i>
    <i r="1">
      <x v="61"/>
    </i>
    <i r="1">
      <x v="62"/>
    </i>
    <i r="1">
      <x v="6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_Tar" fld="5" baseField="0" baseItem="0"/>
    <dataField name="Sum of SO_Act" fld="6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E918"/>
  <sheetViews>
    <sheetView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E49" sqref="E49"/>
    </sheetView>
  </sheetViews>
  <sheetFormatPr defaultRowHeight="15" x14ac:dyDescent="0.25"/>
  <cols>
    <col min="1" max="1" width="38.5703125" customWidth="1"/>
    <col min="2" max="2" width="34.85546875" style="1" customWidth="1"/>
    <col min="3" max="3" width="13.85546875" style="1" customWidth="1"/>
    <col min="4" max="5" width="14" customWidth="1"/>
    <col min="6" max="6" width="12" customWidth="1"/>
    <col min="7" max="7" width="10" customWidth="1"/>
    <col min="8" max="8" width="12" customWidth="1"/>
    <col min="9" max="16" width="11" customWidth="1"/>
    <col min="17" max="17" width="10" customWidth="1"/>
    <col min="18" max="18" width="12" customWidth="1"/>
    <col min="19" max="19" width="11" customWidth="1"/>
    <col min="20" max="22" width="12" customWidth="1"/>
    <col min="23" max="23" width="11" customWidth="1"/>
    <col min="24" max="24" width="8" customWidth="1"/>
    <col min="25" max="29" width="12" customWidth="1"/>
    <col min="30" max="30" width="12" bestFit="1" customWidth="1"/>
    <col min="31" max="32" width="12" customWidth="1"/>
    <col min="33" max="33" width="11" customWidth="1"/>
    <col min="34" max="35" width="12" customWidth="1"/>
    <col min="36" max="36" width="8" customWidth="1"/>
    <col min="37" max="41" width="12" customWidth="1"/>
    <col min="42" max="42" width="11" customWidth="1"/>
    <col min="43" max="49" width="12" customWidth="1"/>
    <col min="50" max="50" width="12" bestFit="1" customWidth="1"/>
    <col min="51" max="57" width="12" customWidth="1"/>
    <col min="58" max="58" width="12" bestFit="1" customWidth="1"/>
    <col min="59" max="59" width="12" customWidth="1"/>
    <col min="60" max="60" width="4.28515625" customWidth="1"/>
    <col min="61" max="61" width="7.28515625" customWidth="1"/>
    <col min="62" max="62" width="11.28515625" customWidth="1"/>
    <col min="63" max="64" width="12.85546875" bestFit="1" customWidth="1"/>
    <col min="65" max="65" width="15.5703125" bestFit="1" customWidth="1"/>
    <col min="66" max="66" width="9.85546875" bestFit="1" customWidth="1"/>
    <col min="67" max="67" width="12.85546875" bestFit="1" customWidth="1"/>
    <col min="68" max="68" width="13.85546875" bestFit="1" customWidth="1"/>
    <col min="69" max="69" width="21.85546875" bestFit="1" customWidth="1"/>
    <col min="70" max="70" width="12" bestFit="1" customWidth="1"/>
    <col min="71" max="71" width="12.85546875" bestFit="1" customWidth="1"/>
    <col min="72" max="72" width="12" bestFit="1" customWidth="1"/>
    <col min="73" max="73" width="12.85546875" bestFit="1" customWidth="1"/>
    <col min="74" max="74" width="12" bestFit="1" customWidth="1"/>
    <col min="75" max="75" width="12.85546875" bestFit="1" customWidth="1"/>
    <col min="76" max="76" width="13.85546875" bestFit="1" customWidth="1"/>
    <col min="77" max="77" width="21.85546875" bestFit="1" customWidth="1"/>
    <col min="78" max="78" width="12" bestFit="1" customWidth="1"/>
    <col min="79" max="79" width="12.85546875" bestFit="1" customWidth="1"/>
    <col min="80" max="80" width="12" bestFit="1" customWidth="1"/>
    <col min="81" max="81" width="12.85546875" bestFit="1" customWidth="1"/>
    <col min="82" max="82" width="12" bestFit="1" customWidth="1"/>
    <col min="83" max="83" width="14.5703125" bestFit="1" customWidth="1"/>
    <col min="84" max="84" width="12" bestFit="1" customWidth="1"/>
    <col min="85" max="85" width="12.85546875" bestFit="1" customWidth="1"/>
    <col min="86" max="86" width="12" bestFit="1" customWidth="1"/>
    <col min="87" max="87" width="12.85546875" bestFit="1" customWidth="1"/>
    <col min="88" max="88" width="12" bestFit="1" customWidth="1"/>
    <col min="89" max="89" width="14.5703125" bestFit="1" customWidth="1"/>
    <col min="90" max="90" width="12" bestFit="1" customWidth="1"/>
    <col min="91" max="91" width="12.85546875" bestFit="1" customWidth="1"/>
    <col min="92" max="92" width="12" bestFit="1" customWidth="1"/>
    <col min="93" max="93" width="12.85546875" bestFit="1" customWidth="1"/>
    <col min="94" max="94" width="12" bestFit="1" customWidth="1"/>
    <col min="95" max="95" width="12.85546875" bestFit="1" customWidth="1"/>
    <col min="96" max="96" width="13.85546875" bestFit="1" customWidth="1"/>
    <col min="97" max="97" width="17.7109375" bestFit="1" customWidth="1"/>
    <col min="98" max="98" width="13.85546875" bestFit="1" customWidth="1"/>
    <col min="99" max="99" width="16.5703125" bestFit="1" customWidth="1"/>
    <col min="100" max="100" width="12" bestFit="1" customWidth="1"/>
    <col min="101" max="101" width="12.85546875" bestFit="1" customWidth="1"/>
    <col min="102" max="102" width="13.85546875" bestFit="1" customWidth="1"/>
    <col min="103" max="103" width="21.85546875" bestFit="1" customWidth="1"/>
    <col min="104" max="104" width="12" bestFit="1" customWidth="1"/>
    <col min="105" max="105" width="12.85546875" bestFit="1" customWidth="1"/>
    <col min="106" max="106" width="12" bestFit="1" customWidth="1"/>
    <col min="107" max="108" width="12.85546875" bestFit="1" customWidth="1"/>
    <col min="109" max="109" width="21.85546875" bestFit="1" customWidth="1"/>
    <col min="110" max="110" width="12" bestFit="1" customWidth="1"/>
    <col min="111" max="111" width="12.85546875" bestFit="1" customWidth="1"/>
    <col min="112" max="112" width="13.85546875" bestFit="1" customWidth="1"/>
    <col min="113" max="113" width="21.85546875" bestFit="1" customWidth="1"/>
    <col min="114" max="114" width="13.85546875" bestFit="1" customWidth="1"/>
    <col min="115" max="115" width="21.85546875" bestFit="1" customWidth="1"/>
    <col min="116" max="116" width="13.85546875" bestFit="1" customWidth="1"/>
    <col min="117" max="117" width="21.85546875" bestFit="1" customWidth="1"/>
    <col min="118" max="118" width="6.140625" customWidth="1"/>
    <col min="121" max="121" width="12.140625" bestFit="1" customWidth="1"/>
    <col min="122" max="122" width="11.28515625" bestFit="1" customWidth="1"/>
  </cols>
  <sheetData>
    <row r="3" spans="1:5" x14ac:dyDescent="0.25">
      <c r="B3"/>
      <c r="C3" s="10" t="s">
        <v>151</v>
      </c>
    </row>
    <row r="4" spans="1:5" x14ac:dyDescent="0.25">
      <c r="A4" s="10" t="s">
        <v>64</v>
      </c>
      <c r="B4" s="10" t="s">
        <v>65</v>
      </c>
      <c r="C4" t="s">
        <v>149</v>
      </c>
      <c r="D4" t="s">
        <v>150</v>
      </c>
    </row>
    <row r="5" spans="1:5" x14ac:dyDescent="0.25">
      <c r="A5" t="s">
        <v>140</v>
      </c>
      <c r="B5" t="s">
        <v>140</v>
      </c>
      <c r="C5" s="11">
        <v>0</v>
      </c>
      <c r="D5" s="11">
        <v>0</v>
      </c>
    </row>
    <row r="6" spans="1:5" x14ac:dyDescent="0.25">
      <c r="A6" t="s">
        <v>54</v>
      </c>
      <c r="B6" t="s">
        <v>55</v>
      </c>
      <c r="C6" s="11">
        <v>16320755.506028553</v>
      </c>
      <c r="D6" s="11">
        <v>16801161.289000005</v>
      </c>
    </row>
    <row r="7" spans="1:5" x14ac:dyDescent="0.25">
      <c r="A7" t="s">
        <v>61</v>
      </c>
      <c r="B7" t="s">
        <v>62</v>
      </c>
      <c r="C7" s="11">
        <v>29486876.261575714</v>
      </c>
      <c r="D7" s="11">
        <v>25796058.520775005</v>
      </c>
    </row>
    <row r="8" spans="1:5" x14ac:dyDescent="0.25">
      <c r="A8" t="s">
        <v>57</v>
      </c>
      <c r="B8" t="s">
        <v>58</v>
      </c>
      <c r="C8" s="11">
        <v>6484200.4441999998</v>
      </c>
      <c r="D8" s="11">
        <v>6065943.6199999992</v>
      </c>
    </row>
    <row r="9" spans="1:5" x14ac:dyDescent="0.25">
      <c r="A9" t="s">
        <v>56</v>
      </c>
      <c r="B9" t="s">
        <v>11</v>
      </c>
      <c r="C9" s="11">
        <v>26938576.690129403</v>
      </c>
      <c r="D9" s="11">
        <v>26096391.305910084</v>
      </c>
    </row>
    <row r="10" spans="1:5" x14ac:dyDescent="0.25">
      <c r="A10" t="s">
        <v>12</v>
      </c>
      <c r="B10" t="s">
        <v>13</v>
      </c>
      <c r="C10" s="11">
        <v>427937.66666666669</v>
      </c>
      <c r="D10" s="11">
        <v>371021.2</v>
      </c>
    </row>
    <row r="11" spans="1:5" x14ac:dyDescent="0.25">
      <c r="A11" t="s">
        <v>50</v>
      </c>
      <c r="B11" t="s">
        <v>51</v>
      </c>
      <c r="C11" s="11">
        <v>3290209.7269339901</v>
      </c>
      <c r="D11" s="11">
        <v>2775214.2004500022</v>
      </c>
      <c r="E11" t="s">
        <v>157</v>
      </c>
    </row>
    <row r="12" spans="1:5" x14ac:dyDescent="0.25">
      <c r="A12" t="s">
        <v>52</v>
      </c>
      <c r="B12" t="s">
        <v>53</v>
      </c>
      <c r="C12" s="11">
        <v>1479388.3581777778</v>
      </c>
      <c r="D12" s="11">
        <v>1037740.902575</v>
      </c>
    </row>
    <row r="13" spans="1:5" x14ac:dyDescent="0.25">
      <c r="A13" t="s">
        <v>42</v>
      </c>
      <c r="B13" t="s">
        <v>43</v>
      </c>
      <c r="C13" s="11">
        <v>2460873.5362740201</v>
      </c>
      <c r="D13" s="11">
        <v>1514145.2</v>
      </c>
    </row>
    <row r="14" spans="1:5" x14ac:dyDescent="0.25">
      <c r="A14" t="s">
        <v>10</v>
      </c>
      <c r="B14" t="s">
        <v>11</v>
      </c>
      <c r="C14" s="11">
        <v>760509</v>
      </c>
      <c r="D14" s="11">
        <v>705323.679</v>
      </c>
    </row>
    <row r="15" spans="1:5" x14ac:dyDescent="0.25">
      <c r="A15" t="s">
        <v>22</v>
      </c>
      <c r="B15" t="s">
        <v>23</v>
      </c>
      <c r="C15" s="11">
        <v>501253.76583359716</v>
      </c>
      <c r="D15" s="11">
        <v>474982.95999999996</v>
      </c>
    </row>
    <row r="16" spans="1:5" x14ac:dyDescent="0.25">
      <c r="A16" t="s">
        <v>24</v>
      </c>
      <c r="B16" t="s">
        <v>25</v>
      </c>
      <c r="C16" s="11">
        <v>598465.37741811911</v>
      </c>
      <c r="D16" s="11">
        <v>560814.28800000006</v>
      </c>
    </row>
    <row r="17" spans="1:4" x14ac:dyDescent="0.25">
      <c r="A17" t="s">
        <v>20</v>
      </c>
      <c r="B17" t="s">
        <v>21</v>
      </c>
      <c r="C17" s="11">
        <v>2391428.554926083</v>
      </c>
      <c r="D17" s="11">
        <v>2026787.6610000008</v>
      </c>
    </row>
    <row r="18" spans="1:4" x14ac:dyDescent="0.25">
      <c r="A18" t="s">
        <v>26</v>
      </c>
      <c r="B18" t="s">
        <v>27</v>
      </c>
      <c r="C18" s="11">
        <v>3222867.1335714534</v>
      </c>
      <c r="D18" s="11">
        <v>4062813.0879999995</v>
      </c>
    </row>
    <row r="19" spans="1:4" x14ac:dyDescent="0.25">
      <c r="A19" t="s">
        <v>26</v>
      </c>
      <c r="B19" t="s">
        <v>152</v>
      </c>
      <c r="C19" s="11">
        <v>8336809.5290370369</v>
      </c>
      <c r="D19" s="11">
        <v>8117402.7599999998</v>
      </c>
    </row>
    <row r="20" spans="1:4" x14ac:dyDescent="0.25">
      <c r="A20" t="s">
        <v>59</v>
      </c>
      <c r="B20" t="s">
        <v>60</v>
      </c>
      <c r="C20" s="11">
        <v>15870981.243100001</v>
      </c>
      <c r="D20" s="11">
        <v>11996652.648950003</v>
      </c>
    </row>
    <row r="21" spans="1:4" x14ac:dyDescent="0.25">
      <c r="A21" t="s">
        <v>16</v>
      </c>
      <c r="B21" t="s">
        <v>17</v>
      </c>
      <c r="C21" s="11">
        <v>2607026.5008703331</v>
      </c>
      <c r="D21" s="11">
        <v>2530469.3788606422</v>
      </c>
    </row>
    <row r="22" spans="1:4" x14ac:dyDescent="0.25">
      <c r="A22" t="s">
        <v>18</v>
      </c>
      <c r="B22" t="s">
        <v>19</v>
      </c>
      <c r="C22" s="11">
        <v>4040439.676551193</v>
      </c>
      <c r="D22" s="11">
        <v>3691348.3740000017</v>
      </c>
    </row>
    <row r="23" spans="1:4" x14ac:dyDescent="0.25">
      <c r="A23" t="s">
        <v>44</v>
      </c>
      <c r="B23" t="s">
        <v>45</v>
      </c>
      <c r="C23" s="11">
        <v>1119763.9344530117</v>
      </c>
      <c r="D23" s="11">
        <v>1129318.3999999999</v>
      </c>
    </row>
    <row r="24" spans="1:4" x14ac:dyDescent="0.25">
      <c r="A24" t="s">
        <v>36</v>
      </c>
      <c r="B24" t="s">
        <v>37</v>
      </c>
      <c r="C24" s="11">
        <v>3990223.0026006829</v>
      </c>
      <c r="D24" s="11">
        <v>4945074.9640000006</v>
      </c>
    </row>
    <row r="25" spans="1:4" x14ac:dyDescent="0.25">
      <c r="A25" t="s">
        <v>14</v>
      </c>
      <c r="B25" t="s">
        <v>15</v>
      </c>
      <c r="C25" s="11">
        <v>653407.62962962966</v>
      </c>
      <c r="D25" s="11">
        <v>473485.853</v>
      </c>
    </row>
    <row r="26" spans="1:4" x14ac:dyDescent="0.25">
      <c r="A26" t="s">
        <v>38</v>
      </c>
      <c r="B26" t="s">
        <v>39</v>
      </c>
      <c r="C26" s="11">
        <v>5216588.7515247306</v>
      </c>
      <c r="D26" s="11">
        <v>6053259.1200000001</v>
      </c>
    </row>
    <row r="27" spans="1:4" x14ac:dyDescent="0.25">
      <c r="A27" t="s">
        <v>28</v>
      </c>
      <c r="B27" t="s">
        <v>29</v>
      </c>
      <c r="C27" s="11">
        <v>7158768.2954777749</v>
      </c>
      <c r="D27" s="11">
        <v>8622739.8560000006</v>
      </c>
    </row>
    <row r="28" spans="1:4" x14ac:dyDescent="0.25">
      <c r="A28" t="s">
        <v>8</v>
      </c>
      <c r="B28" t="s">
        <v>9</v>
      </c>
      <c r="C28" s="11">
        <v>1137765</v>
      </c>
      <c r="D28" s="11">
        <v>1007939.2489657082</v>
      </c>
    </row>
    <row r="29" spans="1:4" x14ac:dyDescent="0.25">
      <c r="A29" t="s">
        <v>32</v>
      </c>
      <c r="B29" t="s">
        <v>33</v>
      </c>
      <c r="C29" s="11">
        <v>4249595.7448516386</v>
      </c>
      <c r="D29" s="11">
        <v>4979613.3880000012</v>
      </c>
    </row>
    <row r="30" spans="1:4" x14ac:dyDescent="0.25">
      <c r="A30" t="s">
        <v>0</v>
      </c>
      <c r="B30" t="s">
        <v>1</v>
      </c>
      <c r="C30" s="11">
        <v>680701.51851851854</v>
      </c>
      <c r="D30" s="11">
        <v>543220.55899999978</v>
      </c>
    </row>
    <row r="31" spans="1:4" x14ac:dyDescent="0.25">
      <c r="A31" t="s">
        <v>2</v>
      </c>
      <c r="B31" t="s">
        <v>3</v>
      </c>
      <c r="C31" s="11">
        <v>2853161.1793303359</v>
      </c>
      <c r="D31" s="11">
        <v>2817851.4817138771</v>
      </c>
    </row>
    <row r="32" spans="1:4" x14ac:dyDescent="0.25">
      <c r="A32" t="s">
        <v>30</v>
      </c>
      <c r="B32" t="s">
        <v>31</v>
      </c>
      <c r="C32" s="11">
        <v>7325453.941721282</v>
      </c>
      <c r="D32" s="11">
        <v>8849290.9215999991</v>
      </c>
    </row>
    <row r="33" spans="1:4" x14ac:dyDescent="0.25">
      <c r="A33" t="s">
        <v>34</v>
      </c>
      <c r="B33" t="s">
        <v>35</v>
      </c>
      <c r="C33" s="11">
        <v>2636425.4846041314</v>
      </c>
      <c r="D33" s="11">
        <v>3172781.6239999998</v>
      </c>
    </row>
    <row r="34" spans="1:4" x14ac:dyDescent="0.25">
      <c r="A34" t="s">
        <v>46</v>
      </c>
      <c r="B34" t="s">
        <v>47</v>
      </c>
      <c r="C34" s="11">
        <v>4005486.8407474603</v>
      </c>
      <c r="D34" s="11">
        <v>3340083.3200000003</v>
      </c>
    </row>
    <row r="35" spans="1:4" x14ac:dyDescent="0.25">
      <c r="A35" t="s">
        <v>4</v>
      </c>
      <c r="B35" t="s">
        <v>5</v>
      </c>
      <c r="C35" s="11">
        <v>590507.81481481483</v>
      </c>
      <c r="D35" s="11">
        <v>397089.95699999999</v>
      </c>
    </row>
    <row r="36" spans="1:4" x14ac:dyDescent="0.25">
      <c r="A36" t="s">
        <v>40</v>
      </c>
      <c r="B36" t="s">
        <v>41</v>
      </c>
      <c r="C36" s="11">
        <v>853424.62962962966</v>
      </c>
      <c r="D36" s="11">
        <v>790480.39999999991</v>
      </c>
    </row>
    <row r="37" spans="1:4" x14ac:dyDescent="0.25">
      <c r="A37" t="s">
        <v>48</v>
      </c>
      <c r="B37" t="s">
        <v>49</v>
      </c>
      <c r="C37" s="11">
        <v>1959142.5995259041</v>
      </c>
      <c r="D37" s="11">
        <v>1730987.9999999998</v>
      </c>
    </row>
    <row r="38" spans="1:4" x14ac:dyDescent="0.25">
      <c r="A38" t="s">
        <v>6</v>
      </c>
      <c r="B38" t="s">
        <v>7</v>
      </c>
      <c r="C38" s="11">
        <v>474317</v>
      </c>
      <c r="D38" s="11">
        <v>351539.49699999997</v>
      </c>
    </row>
    <row r="39" spans="1:4" x14ac:dyDescent="0.25">
      <c r="A39" t="s">
        <v>86</v>
      </c>
      <c r="B39" t="s">
        <v>87</v>
      </c>
      <c r="C39" s="11">
        <v>314603</v>
      </c>
      <c r="D39" s="11">
        <v>175624.99999999994</v>
      </c>
    </row>
    <row r="40" spans="1:4" x14ac:dyDescent="0.25">
      <c r="A40" t="s">
        <v>82</v>
      </c>
      <c r="B40" t="s">
        <v>83</v>
      </c>
      <c r="C40" s="11">
        <v>109388.14814814816</v>
      </c>
      <c r="D40" s="11">
        <v>50843.46</v>
      </c>
    </row>
    <row r="41" spans="1:4" x14ac:dyDescent="0.25">
      <c r="A41" t="s">
        <v>80</v>
      </c>
      <c r="B41" t="s">
        <v>81</v>
      </c>
      <c r="C41" s="11">
        <v>1066088.673925926</v>
      </c>
      <c r="D41" s="11">
        <v>994328.67999999993</v>
      </c>
    </row>
    <row r="42" spans="1:4" x14ac:dyDescent="0.25">
      <c r="A42" t="s">
        <v>72</v>
      </c>
      <c r="B42" t="s">
        <v>73</v>
      </c>
      <c r="C42" s="11">
        <v>293358</v>
      </c>
      <c r="D42" s="11">
        <v>195291</v>
      </c>
    </row>
    <row r="43" spans="1:4" x14ac:dyDescent="0.25">
      <c r="A43" t="s">
        <v>88</v>
      </c>
      <c r="B43" t="s">
        <v>89</v>
      </c>
      <c r="C43" s="11">
        <v>1498325.584477772</v>
      </c>
      <c r="D43" s="11">
        <v>1046442.064</v>
      </c>
    </row>
    <row r="44" spans="1:4" x14ac:dyDescent="0.25">
      <c r="A44" t="s">
        <v>84</v>
      </c>
      <c r="B44" t="s">
        <v>85</v>
      </c>
      <c r="C44" s="11">
        <v>3755607.8483349681</v>
      </c>
      <c r="D44" s="11">
        <v>4596897.6313846158</v>
      </c>
    </row>
    <row r="45" spans="1:4" x14ac:dyDescent="0.25">
      <c r="A45" t="s">
        <v>76</v>
      </c>
      <c r="B45" t="s">
        <v>77</v>
      </c>
      <c r="C45" s="11">
        <v>2563622.5139677688</v>
      </c>
      <c r="D45" s="11">
        <v>2575743.8939358657</v>
      </c>
    </row>
    <row r="46" spans="1:4" x14ac:dyDescent="0.25">
      <c r="A46" t="s">
        <v>68</v>
      </c>
      <c r="B46" t="s">
        <v>69</v>
      </c>
      <c r="C46" s="11">
        <v>472913.48148148146</v>
      </c>
      <c r="D46" s="11">
        <v>383587.00222047465</v>
      </c>
    </row>
    <row r="47" spans="1:4" x14ac:dyDescent="0.25">
      <c r="A47" t="s">
        <v>70</v>
      </c>
      <c r="B47" t="s">
        <v>71</v>
      </c>
      <c r="C47" s="11">
        <v>148839.1851851852</v>
      </c>
      <c r="D47" s="11">
        <v>95044</v>
      </c>
    </row>
    <row r="48" spans="1:4" x14ac:dyDescent="0.25">
      <c r="A48" t="s">
        <v>74</v>
      </c>
      <c r="B48" t="s">
        <v>75</v>
      </c>
      <c r="C48" s="11">
        <v>559223.6</v>
      </c>
      <c r="D48" s="11">
        <v>569868.17264326755</v>
      </c>
    </row>
    <row r="49" spans="1:5" x14ac:dyDescent="0.25">
      <c r="A49" t="s">
        <v>96</v>
      </c>
      <c r="B49" t="s">
        <v>97</v>
      </c>
      <c r="C49" s="11">
        <v>3084897.6025156872</v>
      </c>
      <c r="D49" s="11">
        <v>4040558.4559999998</v>
      </c>
    </row>
    <row r="50" spans="1:5" x14ac:dyDescent="0.25">
      <c r="A50" t="s">
        <v>94</v>
      </c>
      <c r="B50" t="s">
        <v>95</v>
      </c>
      <c r="C50" s="11">
        <v>1875747.5197908289</v>
      </c>
      <c r="D50" s="11">
        <v>1968173.2587402172</v>
      </c>
    </row>
    <row r="51" spans="1:5" x14ac:dyDescent="0.25">
      <c r="A51" t="s">
        <v>100</v>
      </c>
      <c r="B51" t="s">
        <v>101</v>
      </c>
      <c r="C51" s="11">
        <v>6746440.6071835607</v>
      </c>
      <c r="D51" s="11">
        <v>7814342.0903250007</v>
      </c>
      <c r="E51" t="s">
        <v>157</v>
      </c>
    </row>
    <row r="52" spans="1:5" x14ac:dyDescent="0.25">
      <c r="A52" t="s">
        <v>100</v>
      </c>
      <c r="B52" t="s">
        <v>153</v>
      </c>
      <c r="C52" s="11">
        <v>1773367.1780782519</v>
      </c>
      <c r="D52" s="11">
        <v>1566849.6440000001</v>
      </c>
      <c r="E52" t="s">
        <v>157</v>
      </c>
    </row>
    <row r="53" spans="1:5" x14ac:dyDescent="0.25">
      <c r="A53" t="s">
        <v>92</v>
      </c>
      <c r="B53" t="s">
        <v>93</v>
      </c>
      <c r="C53" s="11">
        <v>2228501.0512334164</v>
      </c>
      <c r="D53" s="11">
        <v>2420806.6102116201</v>
      </c>
    </row>
    <row r="54" spans="1:5" x14ac:dyDescent="0.25">
      <c r="A54" t="s">
        <v>90</v>
      </c>
      <c r="B54" t="s">
        <v>91</v>
      </c>
      <c r="C54" s="11">
        <v>1803920.4246635374</v>
      </c>
      <c r="D54" s="11">
        <v>1848732.3881773392</v>
      </c>
    </row>
    <row r="55" spans="1:5" x14ac:dyDescent="0.25">
      <c r="A55" t="s">
        <v>98</v>
      </c>
      <c r="B55" t="s">
        <v>99</v>
      </c>
      <c r="C55" s="11">
        <v>3363986.1174544687</v>
      </c>
      <c r="D55" s="11">
        <v>2980574.5240000002</v>
      </c>
      <c r="E55" t="s">
        <v>157</v>
      </c>
    </row>
    <row r="56" spans="1:5" x14ac:dyDescent="0.25">
      <c r="A56" t="s">
        <v>106</v>
      </c>
      <c r="B56" t="s">
        <v>107</v>
      </c>
      <c r="C56" s="11">
        <v>2997016.5652179918</v>
      </c>
      <c r="D56" s="11">
        <v>2892747.2719999999</v>
      </c>
      <c r="E56" t="s">
        <v>157</v>
      </c>
    </row>
    <row r="57" spans="1:5" x14ac:dyDescent="0.25">
      <c r="A57" t="s">
        <v>104</v>
      </c>
      <c r="B57" t="s">
        <v>105</v>
      </c>
      <c r="C57" s="11">
        <v>348990.89230769232</v>
      </c>
      <c r="D57" s="11">
        <v>293887.79999999981</v>
      </c>
    </row>
    <row r="58" spans="1:5" x14ac:dyDescent="0.25">
      <c r="A58" t="s">
        <v>102</v>
      </c>
      <c r="B58" t="s">
        <v>103</v>
      </c>
      <c r="C58" s="11">
        <v>2055395.1467978705</v>
      </c>
      <c r="D58" s="11">
        <v>2056754.1417193539</v>
      </c>
    </row>
    <row r="59" spans="1:5" x14ac:dyDescent="0.25">
      <c r="A59" t="s">
        <v>109</v>
      </c>
      <c r="B59" t="s">
        <v>75</v>
      </c>
      <c r="C59" s="11">
        <v>1697844.5643079053</v>
      </c>
      <c r="D59" s="11">
        <v>1783755.9785162513</v>
      </c>
    </row>
    <row r="60" spans="1:5" x14ac:dyDescent="0.25">
      <c r="A60" t="s">
        <v>108</v>
      </c>
      <c r="B60" t="s">
        <v>110</v>
      </c>
      <c r="C60" s="11">
        <v>270517.18109022186</v>
      </c>
      <c r="D60" s="11">
        <v>193900.39260812296</v>
      </c>
    </row>
    <row r="61" spans="1:5" x14ac:dyDescent="0.25">
      <c r="A61" t="s">
        <v>112</v>
      </c>
      <c r="B61" t="s">
        <v>113</v>
      </c>
      <c r="C61" s="11">
        <v>1839983.1198720569</v>
      </c>
      <c r="D61" s="11">
        <v>1955750.2949103129</v>
      </c>
    </row>
    <row r="62" spans="1:5" x14ac:dyDescent="0.25">
      <c r="A62" t="s">
        <v>126</v>
      </c>
      <c r="B62" t="s">
        <v>45</v>
      </c>
      <c r="C62" s="11">
        <v>4378012.1323931627</v>
      </c>
      <c r="D62" s="11">
        <v>3345579.5372000001</v>
      </c>
    </row>
    <row r="63" spans="1:5" x14ac:dyDescent="0.25">
      <c r="A63" t="s">
        <v>115</v>
      </c>
      <c r="B63" t="s">
        <v>116</v>
      </c>
      <c r="C63" s="11">
        <v>81223.333333333372</v>
      </c>
      <c r="D63" s="11">
        <v>68681</v>
      </c>
    </row>
    <row r="64" spans="1:5" x14ac:dyDescent="0.25">
      <c r="A64" t="s">
        <v>114</v>
      </c>
      <c r="B64" t="s">
        <v>89</v>
      </c>
      <c r="C64" s="11">
        <v>368031.10897435929</v>
      </c>
      <c r="D64" s="11">
        <v>349380.2</v>
      </c>
    </row>
    <row r="65" spans="1:5" x14ac:dyDescent="0.25">
      <c r="A65" t="s">
        <v>118</v>
      </c>
      <c r="B65" t="s">
        <v>119</v>
      </c>
      <c r="C65" s="11">
        <v>1451685.7627136756</v>
      </c>
      <c r="D65" s="11">
        <v>1439911.0100000005</v>
      </c>
    </row>
    <row r="66" spans="1:5" x14ac:dyDescent="0.25">
      <c r="A66" t="s">
        <v>124</v>
      </c>
      <c r="B66" t="s">
        <v>125</v>
      </c>
      <c r="C66" s="11">
        <v>488685.54403846152</v>
      </c>
      <c r="D66" s="11">
        <v>377726.14467500005</v>
      </c>
    </row>
    <row r="67" spans="1:5" x14ac:dyDescent="0.25">
      <c r="A67" t="s">
        <v>122</v>
      </c>
      <c r="B67" t="s">
        <v>123</v>
      </c>
      <c r="C67" s="11">
        <v>23452.176923076921</v>
      </c>
      <c r="D67" s="11">
        <v>7213</v>
      </c>
    </row>
    <row r="68" spans="1:5" x14ac:dyDescent="0.25">
      <c r="A68" t="s">
        <v>120</v>
      </c>
      <c r="B68" t="s">
        <v>121</v>
      </c>
      <c r="C68" s="11">
        <v>374869.68076923076</v>
      </c>
      <c r="D68" s="11">
        <v>337340.24</v>
      </c>
    </row>
    <row r="69" spans="1:5" x14ac:dyDescent="0.25">
      <c r="A69" t="s">
        <v>127</v>
      </c>
      <c r="B69" t="s">
        <v>128</v>
      </c>
      <c r="C69" s="11">
        <v>45226</v>
      </c>
      <c r="D69" s="11">
        <v>35150.06</v>
      </c>
    </row>
    <row r="70" spans="1:5" x14ac:dyDescent="0.25">
      <c r="A70" t="s">
        <v>135</v>
      </c>
      <c r="B70" t="s">
        <v>136</v>
      </c>
      <c r="C70" s="11">
        <v>1539445.6340166519</v>
      </c>
      <c r="D70" s="11">
        <v>1798464.4330000011</v>
      </c>
    </row>
    <row r="71" spans="1:5" x14ac:dyDescent="0.25">
      <c r="A71" t="s">
        <v>131</v>
      </c>
      <c r="B71" t="s">
        <v>132</v>
      </c>
      <c r="C71" s="11">
        <v>948305.05128205125</v>
      </c>
      <c r="D71" s="11">
        <v>1081085.0959999999</v>
      </c>
      <c r="E71" t="s">
        <v>157</v>
      </c>
    </row>
    <row r="72" spans="1:5" x14ac:dyDescent="0.25">
      <c r="A72" t="s">
        <v>133</v>
      </c>
      <c r="B72" t="s">
        <v>134</v>
      </c>
      <c r="C72" s="11">
        <v>500639.81585284276</v>
      </c>
      <c r="D72" s="11">
        <v>595160.20107499987</v>
      </c>
      <c r="E72" t="s">
        <v>157</v>
      </c>
    </row>
    <row r="73" spans="1:5" x14ac:dyDescent="0.25">
      <c r="A73" t="s">
        <v>129</v>
      </c>
      <c r="B73" t="s">
        <v>130</v>
      </c>
      <c r="C73" s="11">
        <v>941731.46746626706</v>
      </c>
      <c r="D73" s="11">
        <v>1081276.1600000001</v>
      </c>
      <c r="E73" t="s">
        <v>157</v>
      </c>
    </row>
    <row r="74" spans="1:5" x14ac:dyDescent="0.25">
      <c r="A74" t="s">
        <v>138</v>
      </c>
      <c r="B74" t="s">
        <v>139</v>
      </c>
      <c r="C74" s="11">
        <v>913727.01196581195</v>
      </c>
      <c r="D74" s="11">
        <v>1058462.4920000001</v>
      </c>
      <c r="E74" t="s">
        <v>157</v>
      </c>
    </row>
    <row r="75" spans="1:5" x14ac:dyDescent="0.25">
      <c r="A75" t="s">
        <v>148</v>
      </c>
      <c r="B75" t="s">
        <v>45</v>
      </c>
      <c r="C75" s="11">
        <v>2491442.2788989902</v>
      </c>
      <c r="D75" s="11">
        <v>2639484.2442999994</v>
      </c>
    </row>
    <row r="76" spans="1:5" x14ac:dyDescent="0.25">
      <c r="A76" t="s">
        <v>148</v>
      </c>
      <c r="B76" t="s">
        <v>117</v>
      </c>
      <c r="C76" s="11">
        <v>6387142</v>
      </c>
      <c r="D76" s="11">
        <v>7664570.6239999989</v>
      </c>
    </row>
    <row r="77" spans="1:5" x14ac:dyDescent="0.25">
      <c r="A77" t="s">
        <v>148</v>
      </c>
      <c r="B77" t="s">
        <v>79</v>
      </c>
      <c r="C77" s="11">
        <v>442734.93037037039</v>
      </c>
      <c r="D77" s="11">
        <v>394088.90230241604</v>
      </c>
    </row>
    <row r="78" spans="1:5" x14ac:dyDescent="0.25">
      <c r="A78" t="s">
        <v>148</v>
      </c>
      <c r="B78" t="s">
        <v>78</v>
      </c>
      <c r="C78" s="11">
        <v>77900705.68561773</v>
      </c>
      <c r="D78" s="11">
        <v>84670995.206510082</v>
      </c>
    </row>
    <row r="79" spans="1:5" x14ac:dyDescent="0.25">
      <c r="A79" t="s">
        <v>148</v>
      </c>
      <c r="B79" t="s">
        <v>111</v>
      </c>
      <c r="C79" s="11">
        <v>11893775.882206079</v>
      </c>
      <c r="D79" s="11">
        <v>18127061.174600001</v>
      </c>
    </row>
    <row r="80" spans="1:5" x14ac:dyDescent="0.25">
      <c r="A80" t="s">
        <v>147</v>
      </c>
      <c r="B80"/>
      <c r="C80" s="11">
        <v>322162745.84158039</v>
      </c>
      <c r="D80" s="11">
        <v>331401161.14785528</v>
      </c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26"/>
  <sheetViews>
    <sheetView workbookViewId="0">
      <pane xSplit="4" ySplit="3" topLeftCell="F4" activePane="bottomRight" state="frozen"/>
      <selection pane="topRight" activeCell="D1" sqref="D1"/>
      <selection pane="bottomLeft" activeCell="A3" sqref="A3"/>
      <selection pane="bottomRight" activeCell="B429" sqref="B429"/>
    </sheetView>
  </sheetViews>
  <sheetFormatPr defaultRowHeight="15" x14ac:dyDescent="0.25"/>
  <cols>
    <col min="1" max="1" width="9.140625" style="2"/>
    <col min="2" max="2" width="10.5703125" bestFit="1" customWidth="1"/>
    <col min="3" max="3" width="12.7109375" bestFit="1" customWidth="1"/>
    <col min="4" max="4" width="34.85546875" bestFit="1" customWidth="1"/>
    <col min="5" max="5" width="16.42578125" customWidth="1"/>
    <col min="6" max="7" width="9.5703125" style="1" bestFit="1" customWidth="1"/>
    <col min="8" max="13" width="13.28515625" style="1" bestFit="1" customWidth="1"/>
  </cols>
  <sheetData>
    <row r="1" spans="1:13" ht="18.75" x14ac:dyDescent="0.3">
      <c r="A1" s="9" t="s">
        <v>67</v>
      </c>
    </row>
    <row r="2" spans="1:13" x14ac:dyDescent="0.25">
      <c r="H2" s="1">
        <f>+SUBTOTAL(9,H35:H425)</f>
        <v>29486876.261575714</v>
      </c>
      <c r="I2" s="1">
        <f>+SUBTOTAL(9,I35:I425)</f>
        <v>25796058.520775005</v>
      </c>
      <c r="J2" s="1">
        <f>+SUBTOTAL(9,J35:J425)</f>
        <v>27504601.284948718</v>
      </c>
      <c r="K2" s="1">
        <f>+SUBTOTAL(9,K35:K425)</f>
        <v>19902415.679774996</v>
      </c>
    </row>
    <row r="3" spans="1:13" s="3" customFormat="1" ht="30" x14ac:dyDescent="0.25">
      <c r="A3" s="4" t="s">
        <v>66</v>
      </c>
      <c r="B3" s="5" t="s">
        <v>64</v>
      </c>
      <c r="C3" s="5" t="s">
        <v>156</v>
      </c>
      <c r="D3" s="5" t="s">
        <v>65</v>
      </c>
      <c r="E3" s="5"/>
      <c r="F3" s="6" t="s">
        <v>141</v>
      </c>
      <c r="G3" s="6" t="s">
        <v>142</v>
      </c>
      <c r="H3" s="6" t="s">
        <v>143</v>
      </c>
      <c r="I3" s="6" t="s">
        <v>144</v>
      </c>
      <c r="J3" s="6" t="s">
        <v>145</v>
      </c>
      <c r="K3" s="6" t="s">
        <v>146</v>
      </c>
      <c r="L3" s="6" t="s">
        <v>63</v>
      </c>
      <c r="M3" s="7" t="s">
        <v>137</v>
      </c>
    </row>
    <row r="4" spans="1:13" hidden="1" x14ac:dyDescent="0.25">
      <c r="A4" s="2">
        <v>1</v>
      </c>
      <c r="B4" t="s">
        <v>0</v>
      </c>
      <c r="C4" t="str">
        <f>+A4&amp;B4</f>
        <v>1NBTS03181</v>
      </c>
      <c r="D4" t="s">
        <v>1</v>
      </c>
      <c r="F4" s="1">
        <v>60</v>
      </c>
      <c r="G4" s="1">
        <v>60</v>
      </c>
      <c r="H4" s="1">
        <v>344623</v>
      </c>
      <c r="I4" s="1">
        <v>345395</v>
      </c>
      <c r="L4" s="1">
        <v>6000000</v>
      </c>
    </row>
    <row r="5" spans="1:13" hidden="1" x14ac:dyDescent="0.25">
      <c r="A5" s="2">
        <v>1</v>
      </c>
      <c r="B5" t="s">
        <v>2</v>
      </c>
      <c r="C5" t="str">
        <f t="shared" ref="C5:C68" si="0">+A5&amp;B5</f>
        <v>1NBTS03257</v>
      </c>
      <c r="D5" t="s">
        <v>3</v>
      </c>
      <c r="F5" s="1">
        <v>63</v>
      </c>
      <c r="G5" s="1">
        <v>63</v>
      </c>
      <c r="H5" s="1">
        <v>270358</v>
      </c>
      <c r="I5" s="1">
        <v>271685</v>
      </c>
      <c r="L5" s="1">
        <v>6000000</v>
      </c>
    </row>
    <row r="6" spans="1:13" hidden="1" x14ac:dyDescent="0.25">
      <c r="A6" s="2">
        <v>1</v>
      </c>
      <c r="B6" t="s">
        <v>4</v>
      </c>
      <c r="C6" t="str">
        <f t="shared" si="0"/>
        <v>1NBTS03544</v>
      </c>
      <c r="D6" t="s">
        <v>5</v>
      </c>
      <c r="F6" s="1">
        <v>49</v>
      </c>
      <c r="G6" s="1">
        <v>49</v>
      </c>
      <c r="H6" s="1">
        <v>247282</v>
      </c>
      <c r="I6" s="1">
        <v>248148</v>
      </c>
      <c r="L6" s="1">
        <v>6000000</v>
      </c>
    </row>
    <row r="7" spans="1:13" hidden="1" x14ac:dyDescent="0.25">
      <c r="A7" s="2">
        <v>1</v>
      </c>
      <c r="B7" t="s">
        <v>6</v>
      </c>
      <c r="C7" t="str">
        <f t="shared" si="0"/>
        <v>1NBTS03684</v>
      </c>
      <c r="D7" t="s">
        <v>7</v>
      </c>
      <c r="F7" s="1">
        <v>29</v>
      </c>
      <c r="G7" s="1">
        <v>29</v>
      </c>
      <c r="H7" s="1">
        <v>265580</v>
      </c>
      <c r="I7" s="1">
        <v>266812</v>
      </c>
      <c r="L7" s="1">
        <v>6000000</v>
      </c>
    </row>
    <row r="8" spans="1:13" hidden="1" x14ac:dyDescent="0.25">
      <c r="A8" s="2">
        <v>1</v>
      </c>
      <c r="B8" t="s">
        <v>8</v>
      </c>
      <c r="C8" t="str">
        <f t="shared" si="0"/>
        <v>1NBTS03144</v>
      </c>
      <c r="D8" t="s">
        <v>9</v>
      </c>
      <c r="F8" s="1">
        <v>51</v>
      </c>
      <c r="G8" s="1">
        <v>51</v>
      </c>
      <c r="H8" s="1">
        <v>359125</v>
      </c>
      <c r="I8" s="1">
        <v>360012</v>
      </c>
      <c r="L8" s="1">
        <v>6000000</v>
      </c>
    </row>
    <row r="9" spans="1:13" hidden="1" x14ac:dyDescent="0.25">
      <c r="A9" s="2">
        <v>1</v>
      </c>
      <c r="B9" t="s">
        <v>10</v>
      </c>
      <c r="C9" t="str">
        <f t="shared" si="0"/>
        <v>1NBTS02065</v>
      </c>
      <c r="D9" t="s">
        <v>11</v>
      </c>
      <c r="F9" s="1">
        <v>83</v>
      </c>
      <c r="G9" s="1">
        <v>83</v>
      </c>
      <c r="H9" s="1">
        <v>338007</v>
      </c>
      <c r="I9" s="1">
        <v>339667</v>
      </c>
      <c r="L9" s="1">
        <v>6000000</v>
      </c>
    </row>
    <row r="10" spans="1:13" hidden="1" x14ac:dyDescent="0.25">
      <c r="A10" s="2">
        <v>1</v>
      </c>
      <c r="B10" t="s">
        <v>12</v>
      </c>
      <c r="C10" t="str">
        <f t="shared" si="0"/>
        <v>1NBTS00609</v>
      </c>
      <c r="D10" t="s">
        <v>13</v>
      </c>
      <c r="F10" s="1">
        <v>26</v>
      </c>
      <c r="G10" s="1">
        <v>26</v>
      </c>
      <c r="H10" s="1">
        <v>232057</v>
      </c>
      <c r="I10" s="1">
        <v>210399</v>
      </c>
      <c r="L10" s="1">
        <v>4800000</v>
      </c>
    </row>
    <row r="11" spans="1:13" hidden="1" x14ac:dyDescent="0.25">
      <c r="A11" s="2">
        <v>1</v>
      </c>
      <c r="B11" t="s">
        <v>14</v>
      </c>
      <c r="C11" t="str">
        <f t="shared" si="0"/>
        <v>1NBTS03130</v>
      </c>
      <c r="D11" t="s">
        <v>15</v>
      </c>
      <c r="F11" s="1">
        <v>27</v>
      </c>
      <c r="G11" s="1">
        <v>27</v>
      </c>
      <c r="H11" s="1">
        <v>357319</v>
      </c>
      <c r="I11" s="1">
        <v>288860</v>
      </c>
      <c r="L11" s="1">
        <v>4300000</v>
      </c>
    </row>
    <row r="12" spans="1:13" hidden="1" x14ac:dyDescent="0.25">
      <c r="A12" s="2">
        <v>1</v>
      </c>
      <c r="B12" t="s">
        <v>16</v>
      </c>
      <c r="C12" t="str">
        <f t="shared" si="0"/>
        <v>1NBTS02987</v>
      </c>
      <c r="D12" t="s">
        <v>17</v>
      </c>
      <c r="F12" s="1">
        <v>34</v>
      </c>
      <c r="G12" s="1">
        <v>34</v>
      </c>
      <c r="H12" s="1">
        <v>275724</v>
      </c>
      <c r="I12" s="1">
        <v>359597</v>
      </c>
      <c r="L12" s="1">
        <v>6150000</v>
      </c>
    </row>
    <row r="13" spans="1:13" hidden="1" x14ac:dyDescent="0.25">
      <c r="A13" s="2">
        <v>1</v>
      </c>
      <c r="B13" t="s">
        <v>18</v>
      </c>
      <c r="C13" t="str">
        <f t="shared" si="0"/>
        <v>1NBTS03038</v>
      </c>
      <c r="D13" t="s">
        <v>19</v>
      </c>
      <c r="F13" s="1">
        <v>26</v>
      </c>
      <c r="G13" s="1">
        <v>26</v>
      </c>
      <c r="H13" s="1">
        <v>519966.53301069402</v>
      </c>
      <c r="I13" s="1">
        <v>270100.01700000005</v>
      </c>
      <c r="L13" s="1">
        <v>3000000</v>
      </c>
    </row>
    <row r="14" spans="1:13" hidden="1" x14ac:dyDescent="0.25">
      <c r="A14" s="2">
        <v>1</v>
      </c>
      <c r="B14" t="s">
        <v>20</v>
      </c>
      <c r="C14" t="str">
        <f t="shared" si="0"/>
        <v>1NBTS02589</v>
      </c>
      <c r="D14" t="s">
        <v>21</v>
      </c>
      <c r="F14" s="1">
        <v>21</v>
      </c>
      <c r="G14" s="1">
        <v>21</v>
      </c>
      <c r="H14" s="1">
        <v>445326</v>
      </c>
      <c r="I14" s="1">
        <v>401005.24800000025</v>
      </c>
      <c r="L14" s="1">
        <v>4800000</v>
      </c>
    </row>
    <row r="15" spans="1:13" hidden="1" x14ac:dyDescent="0.25">
      <c r="A15" s="2">
        <v>1</v>
      </c>
      <c r="B15" t="s">
        <v>22</v>
      </c>
      <c r="C15" t="str">
        <f t="shared" si="0"/>
        <v>1NBTS02345</v>
      </c>
      <c r="D15" t="s">
        <v>23</v>
      </c>
      <c r="F15" s="1">
        <v>152</v>
      </c>
      <c r="G15" s="1">
        <v>152</v>
      </c>
      <c r="H15" s="1">
        <v>318658.2</v>
      </c>
      <c r="I15" s="1">
        <v>288924.89999999997</v>
      </c>
      <c r="L15" s="1">
        <v>4800000</v>
      </c>
    </row>
    <row r="16" spans="1:13" hidden="1" x14ac:dyDescent="0.25">
      <c r="A16" s="2">
        <v>1</v>
      </c>
      <c r="B16" t="s">
        <v>24</v>
      </c>
      <c r="C16" t="str">
        <f t="shared" si="0"/>
        <v>1NBTS02470</v>
      </c>
      <c r="D16" t="s">
        <v>25</v>
      </c>
      <c r="F16" s="1">
        <v>163</v>
      </c>
      <c r="G16" s="1">
        <v>163</v>
      </c>
      <c r="H16" s="1">
        <v>385936.15</v>
      </c>
      <c r="I16" s="1">
        <v>348289.86799999996</v>
      </c>
      <c r="L16" s="1">
        <v>4800000</v>
      </c>
    </row>
    <row r="17" spans="1:12" hidden="1" x14ac:dyDescent="0.25">
      <c r="A17" s="2">
        <v>1</v>
      </c>
      <c r="B17" t="s">
        <v>26</v>
      </c>
      <c r="C17" t="str">
        <f t="shared" si="0"/>
        <v>1NBTS02821</v>
      </c>
      <c r="D17" t="s">
        <v>27</v>
      </c>
      <c r="F17" s="1">
        <v>135</v>
      </c>
      <c r="G17" s="1">
        <v>135</v>
      </c>
      <c r="H17" s="1">
        <v>319581</v>
      </c>
      <c r="I17" s="1">
        <v>290087.73599999998</v>
      </c>
      <c r="L17" s="1">
        <v>4800000</v>
      </c>
    </row>
    <row r="18" spans="1:12" hidden="1" x14ac:dyDescent="0.25">
      <c r="A18" s="2">
        <v>1</v>
      </c>
      <c r="B18" t="s">
        <v>28</v>
      </c>
      <c r="C18" t="str">
        <f t="shared" si="0"/>
        <v>1NBTS03137</v>
      </c>
      <c r="D18" t="s">
        <v>29</v>
      </c>
      <c r="F18" s="1">
        <v>201</v>
      </c>
      <c r="G18" s="1">
        <v>201</v>
      </c>
      <c r="H18" s="1">
        <v>795087.15</v>
      </c>
      <c r="I18" s="1">
        <v>637644.39199999999</v>
      </c>
      <c r="L18" s="1">
        <v>4300000</v>
      </c>
    </row>
    <row r="19" spans="1:12" hidden="1" x14ac:dyDescent="0.25">
      <c r="A19" s="2">
        <v>1</v>
      </c>
      <c r="B19" t="s">
        <v>30</v>
      </c>
      <c r="C19" t="str">
        <f t="shared" si="0"/>
        <v>1NBTS03307</v>
      </c>
      <c r="D19" t="s">
        <v>31</v>
      </c>
      <c r="F19" s="1">
        <v>167</v>
      </c>
      <c r="G19" s="1">
        <v>167</v>
      </c>
      <c r="H19" s="1">
        <v>625550</v>
      </c>
      <c r="I19" s="1">
        <v>564355.39200000011</v>
      </c>
      <c r="L19" s="1">
        <v>4800000</v>
      </c>
    </row>
    <row r="20" spans="1:12" hidden="1" x14ac:dyDescent="0.25">
      <c r="A20" s="2">
        <v>1</v>
      </c>
      <c r="B20" t="s">
        <v>32</v>
      </c>
      <c r="C20" t="str">
        <f t="shared" si="0"/>
        <v>1NBTS03180</v>
      </c>
      <c r="D20" t="s">
        <v>33</v>
      </c>
      <c r="F20" s="1">
        <v>157</v>
      </c>
      <c r="G20" s="1">
        <v>157</v>
      </c>
      <c r="H20" s="1">
        <v>447300</v>
      </c>
      <c r="I20" s="1">
        <v>403778.79999999993</v>
      </c>
      <c r="L20" s="1">
        <v>4800000</v>
      </c>
    </row>
    <row r="21" spans="1:12" hidden="1" x14ac:dyDescent="0.25">
      <c r="A21" s="2">
        <v>1</v>
      </c>
      <c r="B21" t="s">
        <v>34</v>
      </c>
      <c r="C21" t="str">
        <f t="shared" si="0"/>
        <v>1NBTS03310</v>
      </c>
      <c r="D21" t="s">
        <v>35</v>
      </c>
      <c r="F21" s="1">
        <v>144</v>
      </c>
      <c r="G21" s="1">
        <v>144</v>
      </c>
      <c r="H21" s="1">
        <v>261640.6</v>
      </c>
      <c r="I21" s="1">
        <v>236194.29999999996</v>
      </c>
      <c r="L21" s="1">
        <v>4800000</v>
      </c>
    </row>
    <row r="22" spans="1:12" hidden="1" x14ac:dyDescent="0.25">
      <c r="A22" s="2">
        <v>1</v>
      </c>
      <c r="B22" t="s">
        <v>36</v>
      </c>
      <c r="C22" t="str">
        <f t="shared" si="0"/>
        <v>1NBTS03065</v>
      </c>
      <c r="D22" t="s">
        <v>37</v>
      </c>
      <c r="F22" s="1">
        <v>201</v>
      </c>
      <c r="G22" s="1">
        <v>201</v>
      </c>
      <c r="H22" s="1">
        <v>462055</v>
      </c>
      <c r="I22" s="1">
        <v>417859.74400000006</v>
      </c>
      <c r="L22" s="1">
        <v>4800000</v>
      </c>
    </row>
    <row r="23" spans="1:12" hidden="1" x14ac:dyDescent="0.25">
      <c r="A23" s="2">
        <v>1</v>
      </c>
      <c r="B23" t="s">
        <v>38</v>
      </c>
      <c r="C23" t="str">
        <f t="shared" si="0"/>
        <v>1NBTS03136</v>
      </c>
      <c r="D23" t="s">
        <v>39</v>
      </c>
      <c r="F23" s="1">
        <v>152</v>
      </c>
      <c r="G23" s="1">
        <v>152</v>
      </c>
      <c r="H23" s="1">
        <v>524370</v>
      </c>
      <c r="I23" s="1">
        <v>474035.44000000012</v>
      </c>
      <c r="L23" s="1">
        <v>4800000</v>
      </c>
    </row>
    <row r="24" spans="1:12" hidden="1" x14ac:dyDescent="0.25">
      <c r="A24" s="2">
        <v>1</v>
      </c>
      <c r="B24" t="s">
        <v>40</v>
      </c>
      <c r="C24" t="str">
        <f t="shared" si="0"/>
        <v>1NBTS03659</v>
      </c>
      <c r="D24" t="s">
        <v>41</v>
      </c>
      <c r="F24" s="1">
        <v>129</v>
      </c>
      <c r="G24" s="1">
        <v>129</v>
      </c>
      <c r="H24" s="1">
        <v>464224</v>
      </c>
      <c r="I24" s="1">
        <v>464993.59999999992</v>
      </c>
      <c r="L24" s="1">
        <v>6000000</v>
      </c>
    </row>
    <row r="25" spans="1:12" hidden="1" x14ac:dyDescent="0.25">
      <c r="A25" s="2">
        <v>1</v>
      </c>
      <c r="B25" t="s">
        <v>42</v>
      </c>
      <c r="C25" t="str">
        <f t="shared" si="0"/>
        <v>1NBTS01111</v>
      </c>
      <c r="D25" t="s">
        <v>43</v>
      </c>
      <c r="F25" s="1">
        <v>142</v>
      </c>
      <c r="G25" s="1">
        <v>142</v>
      </c>
      <c r="H25" s="1">
        <v>762610</v>
      </c>
      <c r="I25" s="1">
        <v>763894</v>
      </c>
      <c r="L25" s="1">
        <v>6000000</v>
      </c>
    </row>
    <row r="26" spans="1:12" hidden="1" x14ac:dyDescent="0.25">
      <c r="A26" s="2">
        <v>1</v>
      </c>
      <c r="B26" t="s">
        <v>44</v>
      </c>
      <c r="C26" t="str">
        <f t="shared" si="0"/>
        <v>1NBTS03054</v>
      </c>
      <c r="D26" t="s">
        <v>45</v>
      </c>
      <c r="F26" s="1">
        <v>86</v>
      </c>
      <c r="G26" s="1">
        <v>86</v>
      </c>
      <c r="H26" s="1">
        <v>384800</v>
      </c>
      <c r="I26" s="1">
        <v>431164.8</v>
      </c>
      <c r="L26" s="1">
        <v>6150000</v>
      </c>
    </row>
    <row r="27" spans="1:12" hidden="1" x14ac:dyDescent="0.25">
      <c r="A27" s="2">
        <v>1</v>
      </c>
      <c r="B27" t="s">
        <v>46</v>
      </c>
      <c r="C27" t="str">
        <f t="shared" si="0"/>
        <v>1NBTS03483</v>
      </c>
      <c r="D27" t="s">
        <v>47</v>
      </c>
      <c r="F27" s="1">
        <v>101</v>
      </c>
      <c r="G27" s="1">
        <v>101</v>
      </c>
      <c r="H27" s="1">
        <v>474780</v>
      </c>
      <c r="I27" s="1">
        <v>475417.59999999998</v>
      </c>
      <c r="L27" s="1">
        <v>6000000</v>
      </c>
    </row>
    <row r="28" spans="1:12" hidden="1" x14ac:dyDescent="0.25">
      <c r="A28" s="2">
        <v>1</v>
      </c>
      <c r="B28" t="s">
        <v>48</v>
      </c>
      <c r="C28" t="str">
        <f t="shared" si="0"/>
        <v>1NBTS03671</v>
      </c>
      <c r="D28" t="s">
        <v>49</v>
      </c>
      <c r="F28" s="1">
        <v>96</v>
      </c>
      <c r="G28" s="1">
        <v>96</v>
      </c>
      <c r="H28" s="1">
        <v>599411</v>
      </c>
      <c r="I28" s="1">
        <v>600192.39999999991</v>
      </c>
      <c r="L28" s="1">
        <v>6000000</v>
      </c>
    </row>
    <row r="29" spans="1:12" hidden="1" x14ac:dyDescent="0.25">
      <c r="A29" s="2">
        <v>1</v>
      </c>
      <c r="B29" t="s">
        <v>50</v>
      </c>
      <c r="C29" t="str">
        <f t="shared" si="0"/>
        <v>1NBTS00612</v>
      </c>
      <c r="D29" t="s">
        <v>51</v>
      </c>
      <c r="F29" s="1">
        <v>58</v>
      </c>
      <c r="G29" s="1">
        <v>58</v>
      </c>
      <c r="H29" s="1">
        <v>352940</v>
      </c>
      <c r="I29" s="1">
        <v>325647.56705000007</v>
      </c>
      <c r="L29" s="1">
        <v>4800000</v>
      </c>
    </row>
    <row r="30" spans="1:12" hidden="1" x14ac:dyDescent="0.25">
      <c r="A30" s="2">
        <v>1</v>
      </c>
      <c r="B30" t="s">
        <v>52</v>
      </c>
      <c r="C30" t="str">
        <f t="shared" si="0"/>
        <v>1NBTS00618</v>
      </c>
      <c r="D30" t="s">
        <v>53</v>
      </c>
      <c r="F30" s="1">
        <v>41</v>
      </c>
      <c r="G30" s="1">
        <v>41</v>
      </c>
      <c r="H30" s="1">
        <v>335501.2</v>
      </c>
      <c r="I30" s="1">
        <v>353411.62017499993</v>
      </c>
      <c r="L30" s="1">
        <v>6150000</v>
      </c>
    </row>
    <row r="31" spans="1:12" hidden="1" x14ac:dyDescent="0.25">
      <c r="A31" s="2">
        <v>1</v>
      </c>
      <c r="B31" t="s">
        <v>54</v>
      </c>
      <c r="C31" t="str">
        <f t="shared" si="0"/>
        <v>1NBTB00032</v>
      </c>
      <c r="D31" t="s">
        <v>55</v>
      </c>
      <c r="F31" s="1">
        <v>47</v>
      </c>
      <c r="G31" s="1">
        <v>47</v>
      </c>
      <c r="H31" s="1">
        <v>965292.53301069397</v>
      </c>
      <c r="I31" s="1">
        <v>671105.26500000036</v>
      </c>
      <c r="J31" s="1">
        <v>965292.53301069397</v>
      </c>
      <c r="K31" s="1">
        <v>671105.26500000036</v>
      </c>
      <c r="L31" s="1">
        <v>1500000</v>
      </c>
    </row>
    <row r="32" spans="1:12" hidden="1" x14ac:dyDescent="0.25">
      <c r="A32" s="2">
        <v>1</v>
      </c>
      <c r="B32" t="s">
        <v>56</v>
      </c>
      <c r="C32" t="str">
        <f t="shared" si="0"/>
        <v>1NBTS00605</v>
      </c>
      <c r="D32" t="s">
        <v>11</v>
      </c>
      <c r="F32" s="1">
        <v>422</v>
      </c>
      <c r="G32" s="1">
        <v>422</v>
      </c>
      <c r="H32" s="1">
        <v>2690075</v>
      </c>
      <c r="I32" s="1">
        <v>2690575</v>
      </c>
      <c r="J32" s="1">
        <v>2690075</v>
      </c>
      <c r="K32" s="1">
        <v>2690575</v>
      </c>
      <c r="L32" s="1">
        <v>7200000</v>
      </c>
    </row>
    <row r="33" spans="1:12" hidden="1" x14ac:dyDescent="0.25">
      <c r="A33" s="2">
        <v>1</v>
      </c>
      <c r="B33" t="s">
        <v>57</v>
      </c>
      <c r="C33" t="str">
        <f t="shared" si="0"/>
        <v>1NBTS00593</v>
      </c>
      <c r="D33" t="s">
        <v>58</v>
      </c>
      <c r="F33" s="1">
        <v>1472</v>
      </c>
      <c r="G33" s="1">
        <v>1472</v>
      </c>
      <c r="H33" s="1">
        <v>4140178.1</v>
      </c>
      <c r="I33" s="1">
        <v>3661170.5719999997</v>
      </c>
      <c r="J33" s="1">
        <v>3933169</v>
      </c>
      <c r="K33" s="1">
        <v>4149299.0070000002</v>
      </c>
      <c r="L33" s="1">
        <v>5800000</v>
      </c>
    </row>
    <row r="34" spans="1:12" hidden="1" x14ac:dyDescent="0.25">
      <c r="A34" s="2">
        <v>1</v>
      </c>
      <c r="B34" t="s">
        <v>59</v>
      </c>
      <c r="C34" t="str">
        <f t="shared" si="0"/>
        <v>1NBTS02949</v>
      </c>
      <c r="D34" t="s">
        <v>60</v>
      </c>
      <c r="F34" s="1">
        <v>653</v>
      </c>
      <c r="G34" s="1">
        <v>653</v>
      </c>
      <c r="H34" s="1">
        <v>3374266.2</v>
      </c>
      <c r="I34" s="1">
        <v>3414721.5872249999</v>
      </c>
      <c r="J34" s="1">
        <v>3239975.2</v>
      </c>
      <c r="K34" s="1">
        <v>3240270.2962249992</v>
      </c>
      <c r="L34" s="1">
        <v>7200000</v>
      </c>
    </row>
    <row r="35" spans="1:12" x14ac:dyDescent="0.25">
      <c r="A35" s="2">
        <v>1</v>
      </c>
      <c r="B35" t="s">
        <v>61</v>
      </c>
      <c r="C35" t="str">
        <f t="shared" si="0"/>
        <v>1NBTB00068</v>
      </c>
      <c r="D35" t="s">
        <v>62</v>
      </c>
      <c r="F35" s="1">
        <v>653</v>
      </c>
      <c r="G35" s="1">
        <v>653</v>
      </c>
      <c r="H35" s="1">
        <v>3374266.2</v>
      </c>
      <c r="I35" s="1">
        <v>3414721.5872249999</v>
      </c>
      <c r="J35" s="1">
        <v>3239975.2</v>
      </c>
      <c r="K35" s="1">
        <v>3240270.2962249992</v>
      </c>
      <c r="L35" s="1">
        <v>10200000</v>
      </c>
    </row>
    <row r="36" spans="1:12" hidden="1" x14ac:dyDescent="0.25">
      <c r="A36" s="2">
        <v>1</v>
      </c>
      <c r="C36" t="str">
        <f t="shared" si="0"/>
        <v>1</v>
      </c>
      <c r="D36" t="s">
        <v>78</v>
      </c>
      <c r="H36" s="1">
        <v>7795545.6330106948</v>
      </c>
      <c r="I36" s="1">
        <v>7022850.8370000003</v>
      </c>
      <c r="J36" s="1">
        <v>7588536.5330106942</v>
      </c>
      <c r="K36" s="1">
        <v>7510979.2720000008</v>
      </c>
    </row>
    <row r="37" spans="1:12" hidden="1" x14ac:dyDescent="0.25">
      <c r="A37" s="2">
        <v>2</v>
      </c>
      <c r="B37" t="s">
        <v>0</v>
      </c>
      <c r="C37" t="str">
        <f t="shared" si="0"/>
        <v>2NBTS03181</v>
      </c>
      <c r="D37" t="s">
        <v>1</v>
      </c>
      <c r="F37" s="1">
        <v>65</v>
      </c>
      <c r="G37" s="1">
        <v>65</v>
      </c>
      <c r="H37" s="1">
        <v>223550</v>
      </c>
      <c r="I37" s="1">
        <v>89774.158999999738</v>
      </c>
      <c r="L37" s="1">
        <v>3000000</v>
      </c>
    </row>
    <row r="38" spans="1:12" hidden="1" x14ac:dyDescent="0.25">
      <c r="A38" s="2">
        <v>2</v>
      </c>
      <c r="B38" t="s">
        <v>2</v>
      </c>
      <c r="C38" t="str">
        <f t="shared" si="0"/>
        <v>2NBTS03257</v>
      </c>
      <c r="D38" t="s">
        <v>3</v>
      </c>
      <c r="F38" s="1">
        <v>72</v>
      </c>
      <c r="G38" s="1">
        <v>72</v>
      </c>
      <c r="H38" s="1">
        <v>191753</v>
      </c>
      <c r="I38" s="1">
        <v>178501.64600000001</v>
      </c>
      <c r="L38" s="1">
        <v>4800000</v>
      </c>
    </row>
    <row r="39" spans="1:12" hidden="1" x14ac:dyDescent="0.25">
      <c r="A39" s="2">
        <v>2</v>
      </c>
      <c r="B39" t="s">
        <v>4</v>
      </c>
      <c r="C39" t="str">
        <f t="shared" si="0"/>
        <v>2NBTS03544</v>
      </c>
      <c r="D39" t="s">
        <v>5</v>
      </c>
      <c r="F39" s="1">
        <v>59</v>
      </c>
      <c r="G39" s="1">
        <v>59</v>
      </c>
      <c r="H39" s="1">
        <v>205018</v>
      </c>
      <c r="I39" s="1">
        <v>81980.956999999995</v>
      </c>
      <c r="L39" s="1">
        <v>3000000</v>
      </c>
    </row>
    <row r="40" spans="1:12" hidden="1" x14ac:dyDescent="0.25">
      <c r="A40" s="2">
        <v>2</v>
      </c>
      <c r="B40" t="s">
        <v>6</v>
      </c>
      <c r="C40" t="str">
        <f t="shared" si="0"/>
        <v>2NBTS03684</v>
      </c>
      <c r="D40" t="s">
        <v>7</v>
      </c>
      <c r="F40" s="1">
        <v>73</v>
      </c>
      <c r="G40" s="1">
        <v>73</v>
      </c>
      <c r="H40" s="1">
        <v>208737</v>
      </c>
      <c r="I40" s="1">
        <v>84727.497000000003</v>
      </c>
      <c r="L40" s="1">
        <v>0</v>
      </c>
    </row>
    <row r="41" spans="1:12" hidden="1" x14ac:dyDescent="0.25">
      <c r="A41" s="2">
        <v>2</v>
      </c>
      <c r="B41" t="s">
        <v>8</v>
      </c>
      <c r="C41" t="str">
        <f t="shared" si="0"/>
        <v>2NBTS03144</v>
      </c>
      <c r="D41" t="s">
        <v>9</v>
      </c>
      <c r="F41" s="1">
        <v>49</v>
      </c>
      <c r="G41" s="1">
        <v>49</v>
      </c>
      <c r="H41" s="1">
        <v>213168</v>
      </c>
      <c r="I41" s="1">
        <v>199962.3</v>
      </c>
      <c r="L41" s="1">
        <v>4633333.333333333</v>
      </c>
    </row>
    <row r="42" spans="1:12" hidden="1" x14ac:dyDescent="0.25">
      <c r="A42" s="2">
        <v>2</v>
      </c>
      <c r="B42" t="s">
        <v>10</v>
      </c>
      <c r="C42" t="str">
        <f t="shared" si="0"/>
        <v>2NBTS02065</v>
      </c>
      <c r="D42" t="s">
        <v>11</v>
      </c>
      <c r="F42" s="1">
        <v>92</v>
      </c>
      <c r="G42" s="1">
        <v>92</v>
      </c>
      <c r="H42" s="1">
        <v>199881</v>
      </c>
      <c r="I42" s="1">
        <v>185948.679</v>
      </c>
      <c r="L42" s="1">
        <v>4800000</v>
      </c>
    </row>
    <row r="43" spans="1:12" hidden="1" x14ac:dyDescent="0.25">
      <c r="A43" s="2">
        <v>2</v>
      </c>
      <c r="B43" t="s">
        <v>12</v>
      </c>
      <c r="C43" t="str">
        <f t="shared" si="0"/>
        <v>2NBTS00609</v>
      </c>
      <c r="D43" t="s">
        <v>13</v>
      </c>
      <c r="F43" s="1">
        <v>31</v>
      </c>
      <c r="G43" s="1">
        <v>31</v>
      </c>
      <c r="H43" s="1">
        <v>137723</v>
      </c>
      <c r="I43" s="1">
        <v>110098.9</v>
      </c>
      <c r="L43" s="1">
        <v>3000000</v>
      </c>
    </row>
    <row r="44" spans="1:12" hidden="1" x14ac:dyDescent="0.25">
      <c r="A44" s="2">
        <v>2</v>
      </c>
      <c r="B44" t="s">
        <v>14</v>
      </c>
      <c r="C44" t="str">
        <f t="shared" si="0"/>
        <v>2NBTS03130</v>
      </c>
      <c r="D44" t="s">
        <v>15</v>
      </c>
      <c r="F44" s="1">
        <v>50</v>
      </c>
      <c r="G44" s="1">
        <v>50</v>
      </c>
      <c r="H44" s="1">
        <v>221045</v>
      </c>
      <c r="I44" s="1">
        <v>141881.853</v>
      </c>
      <c r="L44" s="1">
        <v>3000000</v>
      </c>
    </row>
    <row r="45" spans="1:12" hidden="1" x14ac:dyDescent="0.25">
      <c r="A45" s="2">
        <v>2</v>
      </c>
      <c r="B45" t="s">
        <v>16</v>
      </c>
      <c r="C45" t="str">
        <f t="shared" si="0"/>
        <v>2NBTS02987</v>
      </c>
      <c r="D45" t="s">
        <v>17</v>
      </c>
      <c r="F45" s="1">
        <v>32</v>
      </c>
      <c r="G45" s="1">
        <v>32</v>
      </c>
      <c r="H45" s="1">
        <v>201192</v>
      </c>
      <c r="I45" s="1">
        <v>125166.3</v>
      </c>
      <c r="L45" s="1">
        <v>3000000</v>
      </c>
    </row>
    <row r="46" spans="1:12" hidden="1" x14ac:dyDescent="0.25">
      <c r="A46" s="2">
        <v>2</v>
      </c>
      <c r="B46" t="s">
        <v>18</v>
      </c>
      <c r="C46" t="str">
        <f t="shared" si="0"/>
        <v>2NBTS03038</v>
      </c>
      <c r="D46" t="s">
        <v>19</v>
      </c>
      <c r="F46" s="1">
        <v>20</v>
      </c>
      <c r="G46" s="1">
        <v>20</v>
      </c>
      <c r="H46" s="1">
        <v>228642.590195</v>
      </c>
      <c r="I46" s="1">
        <v>92790.715999999986</v>
      </c>
      <c r="L46" s="1">
        <v>3000000</v>
      </c>
    </row>
    <row r="47" spans="1:12" hidden="1" x14ac:dyDescent="0.25">
      <c r="A47" s="2">
        <v>2</v>
      </c>
      <c r="B47" t="s">
        <v>20</v>
      </c>
      <c r="C47" t="str">
        <f t="shared" si="0"/>
        <v>2NBTS02589</v>
      </c>
      <c r="D47" t="s">
        <v>21</v>
      </c>
      <c r="F47" s="1">
        <v>17</v>
      </c>
      <c r="G47" s="1">
        <v>17</v>
      </c>
      <c r="H47" s="1">
        <v>265836.06560500007</v>
      </c>
      <c r="I47" s="1">
        <v>55343.786999999997</v>
      </c>
      <c r="L47" s="1">
        <v>3000000</v>
      </c>
    </row>
    <row r="48" spans="1:12" hidden="1" x14ac:dyDescent="0.25">
      <c r="A48" s="2">
        <v>2</v>
      </c>
      <c r="B48" t="s">
        <v>22</v>
      </c>
      <c r="C48" t="str">
        <f t="shared" si="0"/>
        <v>2NBTS02345</v>
      </c>
      <c r="D48" t="s">
        <v>23</v>
      </c>
      <c r="F48" s="1">
        <v>110</v>
      </c>
      <c r="G48" s="1">
        <v>110</v>
      </c>
      <c r="H48" s="1">
        <v>182595.56583359718</v>
      </c>
      <c r="I48" s="1">
        <v>186058.06</v>
      </c>
      <c r="L48" s="1">
        <v>6000000</v>
      </c>
    </row>
    <row r="49" spans="1:12" hidden="1" x14ac:dyDescent="0.25">
      <c r="A49" s="2">
        <v>2</v>
      </c>
      <c r="B49" t="s">
        <v>24</v>
      </c>
      <c r="C49" t="str">
        <f t="shared" si="0"/>
        <v>2NBTS02470</v>
      </c>
      <c r="D49" t="s">
        <v>25</v>
      </c>
      <c r="F49" s="1">
        <v>112</v>
      </c>
      <c r="G49" s="1">
        <v>112</v>
      </c>
      <c r="H49" s="1">
        <v>198799.11630700799</v>
      </c>
      <c r="I49" s="1">
        <v>199918.62000000002</v>
      </c>
      <c r="L49" s="1">
        <v>6000000</v>
      </c>
    </row>
    <row r="50" spans="1:12" hidden="1" x14ac:dyDescent="0.25">
      <c r="A50" s="2">
        <v>2</v>
      </c>
      <c r="B50" t="s">
        <v>26</v>
      </c>
      <c r="C50" t="str">
        <f t="shared" si="0"/>
        <v>2NBTS02821</v>
      </c>
      <c r="D50" t="s">
        <v>27</v>
      </c>
      <c r="F50" s="1">
        <v>98</v>
      </c>
      <c r="G50" s="1">
        <v>98</v>
      </c>
      <c r="H50" s="1">
        <v>292915.30539537722</v>
      </c>
      <c r="I50" s="1">
        <v>302805.152</v>
      </c>
      <c r="L50" s="1">
        <v>6000000</v>
      </c>
    </row>
    <row r="51" spans="1:12" hidden="1" x14ac:dyDescent="0.25">
      <c r="A51" s="2">
        <v>2</v>
      </c>
      <c r="B51" t="s">
        <v>28</v>
      </c>
      <c r="C51" t="str">
        <f t="shared" si="0"/>
        <v>2NBTS03137</v>
      </c>
      <c r="D51" t="s">
        <v>29</v>
      </c>
      <c r="F51" s="1">
        <v>131</v>
      </c>
      <c r="G51" s="1">
        <v>131</v>
      </c>
      <c r="H51" s="1">
        <v>349610.01649226778</v>
      </c>
      <c r="I51" s="1">
        <v>362168.55199999997</v>
      </c>
      <c r="L51" s="1">
        <v>6000000</v>
      </c>
    </row>
    <row r="52" spans="1:12" hidden="1" x14ac:dyDescent="0.25">
      <c r="A52" s="2">
        <v>2</v>
      </c>
      <c r="B52" t="s">
        <v>30</v>
      </c>
      <c r="C52" t="str">
        <f t="shared" si="0"/>
        <v>2NBTS03307</v>
      </c>
      <c r="D52" t="s">
        <v>31</v>
      </c>
      <c r="F52" s="1">
        <v>138</v>
      </c>
      <c r="G52" s="1">
        <v>138</v>
      </c>
      <c r="H52" s="1">
        <v>369900.23659498757</v>
      </c>
      <c r="I52" s="1">
        <v>374619.1</v>
      </c>
      <c r="L52" s="1">
        <v>6000000</v>
      </c>
    </row>
    <row r="53" spans="1:12" hidden="1" x14ac:dyDescent="0.25">
      <c r="A53" s="2">
        <v>2</v>
      </c>
      <c r="B53" t="s">
        <v>32</v>
      </c>
      <c r="C53" t="str">
        <f t="shared" si="0"/>
        <v>2NBTS03180</v>
      </c>
      <c r="D53" t="s">
        <v>33</v>
      </c>
      <c r="F53" s="1">
        <v>94</v>
      </c>
      <c r="G53" s="1">
        <v>94</v>
      </c>
      <c r="H53" s="1">
        <v>213818.89785201001</v>
      </c>
      <c r="I53" s="1">
        <v>223242.58000000002</v>
      </c>
      <c r="L53" s="1">
        <v>6000000</v>
      </c>
    </row>
    <row r="54" spans="1:12" hidden="1" x14ac:dyDescent="0.25">
      <c r="A54" s="2">
        <v>2</v>
      </c>
      <c r="B54" t="s">
        <v>34</v>
      </c>
      <c r="C54" t="str">
        <f t="shared" si="0"/>
        <v>2NBTS03310</v>
      </c>
      <c r="D54" t="s">
        <v>35</v>
      </c>
      <c r="F54" s="1">
        <v>104</v>
      </c>
      <c r="G54" s="1">
        <v>104</v>
      </c>
      <c r="H54" s="1">
        <v>136516.86711302292</v>
      </c>
      <c r="I54" s="1">
        <v>142702.95200000002</v>
      </c>
      <c r="L54" s="1">
        <v>6000000</v>
      </c>
    </row>
    <row r="55" spans="1:12" hidden="1" x14ac:dyDescent="0.25">
      <c r="A55" s="2">
        <v>2</v>
      </c>
      <c r="B55" t="s">
        <v>36</v>
      </c>
      <c r="C55" t="str">
        <f t="shared" si="0"/>
        <v>2NBTS03065</v>
      </c>
      <c r="D55" t="s">
        <v>37</v>
      </c>
      <c r="F55" s="1">
        <v>210</v>
      </c>
      <c r="G55" s="1">
        <v>210</v>
      </c>
      <c r="H55" s="1">
        <v>234477.03349916937</v>
      </c>
      <c r="I55" s="1">
        <v>243183.03599999996</v>
      </c>
      <c r="L55" s="1">
        <v>6000000</v>
      </c>
    </row>
    <row r="56" spans="1:12" hidden="1" x14ac:dyDescent="0.25">
      <c r="A56" s="2">
        <v>2</v>
      </c>
      <c r="B56" t="s">
        <v>38</v>
      </c>
      <c r="C56" t="str">
        <f t="shared" si="0"/>
        <v>2NBTS03136</v>
      </c>
      <c r="D56" t="s">
        <v>39</v>
      </c>
      <c r="F56" s="1">
        <v>121</v>
      </c>
      <c r="G56" s="1">
        <v>121</v>
      </c>
      <c r="H56" s="1">
        <v>365389.30511255981</v>
      </c>
      <c r="I56" s="1">
        <v>370074.99599999998</v>
      </c>
      <c r="L56" s="1">
        <v>6000000</v>
      </c>
    </row>
    <row r="57" spans="1:12" hidden="1" x14ac:dyDescent="0.25">
      <c r="A57" s="2">
        <v>2</v>
      </c>
      <c r="B57" t="s">
        <v>40</v>
      </c>
      <c r="C57" t="str">
        <f t="shared" si="0"/>
        <v>2NBTS03659</v>
      </c>
      <c r="D57" t="s">
        <v>41</v>
      </c>
      <c r="F57" s="1">
        <v>98</v>
      </c>
      <c r="G57" s="1">
        <v>98</v>
      </c>
      <c r="H57" s="1">
        <v>267642</v>
      </c>
      <c r="I57" s="1">
        <v>268133.2</v>
      </c>
      <c r="L57" s="1">
        <v>6000000</v>
      </c>
    </row>
    <row r="58" spans="1:12" hidden="1" x14ac:dyDescent="0.25">
      <c r="A58" s="2">
        <v>2</v>
      </c>
      <c r="B58" t="s">
        <v>42</v>
      </c>
      <c r="C58" t="str">
        <f t="shared" si="0"/>
        <v>2NBTS01111</v>
      </c>
      <c r="D58" t="s">
        <v>43</v>
      </c>
      <c r="F58" s="1">
        <v>98</v>
      </c>
      <c r="G58" s="1">
        <v>98</v>
      </c>
      <c r="H58" s="1">
        <v>490590</v>
      </c>
      <c r="I58" s="1">
        <v>185715.6</v>
      </c>
      <c r="L58" s="1">
        <v>3000000</v>
      </c>
    </row>
    <row r="59" spans="1:12" hidden="1" x14ac:dyDescent="0.25">
      <c r="A59" s="2">
        <v>2</v>
      </c>
      <c r="B59" t="s">
        <v>44</v>
      </c>
      <c r="C59" t="str">
        <f t="shared" si="0"/>
        <v>2NBTS03054</v>
      </c>
      <c r="D59" t="s">
        <v>45</v>
      </c>
      <c r="F59" s="1">
        <v>67</v>
      </c>
      <c r="G59" s="1">
        <v>67</v>
      </c>
      <c r="H59" s="1">
        <v>268608</v>
      </c>
      <c r="I59" s="1">
        <v>269212.79999999999</v>
      </c>
      <c r="L59" s="1">
        <v>6000000</v>
      </c>
    </row>
    <row r="60" spans="1:12" hidden="1" x14ac:dyDescent="0.25">
      <c r="A60" s="2">
        <v>2</v>
      </c>
      <c r="B60" t="s">
        <v>46</v>
      </c>
      <c r="C60" t="str">
        <f t="shared" si="0"/>
        <v>2NBTS03483</v>
      </c>
      <c r="D60" t="s">
        <v>47</v>
      </c>
      <c r="F60" s="1">
        <v>80</v>
      </c>
      <c r="G60" s="1">
        <v>80</v>
      </c>
      <c r="H60" s="1">
        <v>530552</v>
      </c>
      <c r="I60" s="1">
        <v>132937.20000000001</v>
      </c>
      <c r="L60" s="1">
        <v>3000000</v>
      </c>
    </row>
    <row r="61" spans="1:12" hidden="1" x14ac:dyDescent="0.25">
      <c r="A61" s="2">
        <v>2</v>
      </c>
      <c r="B61" t="s">
        <v>48</v>
      </c>
      <c r="C61" t="str">
        <f t="shared" si="0"/>
        <v>2NBTS03671</v>
      </c>
      <c r="D61" t="s">
        <v>49</v>
      </c>
      <c r="F61" s="1">
        <v>63</v>
      </c>
      <c r="G61" s="1">
        <v>63</v>
      </c>
      <c r="H61" s="1">
        <v>340375</v>
      </c>
      <c r="I61" s="1">
        <v>162991.6</v>
      </c>
      <c r="L61" s="1">
        <v>3000000</v>
      </c>
    </row>
    <row r="62" spans="1:12" hidden="1" x14ac:dyDescent="0.25">
      <c r="A62" s="2">
        <v>2</v>
      </c>
      <c r="B62" t="s">
        <v>50</v>
      </c>
      <c r="C62" t="str">
        <f t="shared" si="0"/>
        <v>2NBTS00612</v>
      </c>
      <c r="D62" t="s">
        <v>51</v>
      </c>
      <c r="F62" s="1">
        <v>55</v>
      </c>
      <c r="G62" s="1">
        <v>55</v>
      </c>
      <c r="H62" s="1">
        <v>234227.67170000001</v>
      </c>
      <c r="I62" s="1">
        <v>30896.913000000004</v>
      </c>
      <c r="L62" s="1">
        <v>3000000</v>
      </c>
    </row>
    <row r="63" spans="1:12" hidden="1" x14ac:dyDescent="0.25">
      <c r="A63" s="2">
        <v>2</v>
      </c>
      <c r="B63" t="s">
        <v>52</v>
      </c>
      <c r="C63" t="str">
        <f t="shared" si="0"/>
        <v>2NBTS00618</v>
      </c>
      <c r="D63" t="s">
        <v>53</v>
      </c>
      <c r="F63" s="1">
        <v>41</v>
      </c>
      <c r="G63" s="1">
        <v>41</v>
      </c>
      <c r="H63" s="1">
        <v>192249.5454</v>
      </c>
      <c r="I63" s="1">
        <v>58966.572999999997</v>
      </c>
      <c r="L63" s="1">
        <v>3000000</v>
      </c>
    </row>
    <row r="64" spans="1:12" hidden="1" x14ac:dyDescent="0.25">
      <c r="A64" s="2">
        <v>2</v>
      </c>
      <c r="B64" t="s">
        <v>54</v>
      </c>
      <c r="C64" t="str">
        <f t="shared" si="0"/>
        <v>2NBTB00032</v>
      </c>
      <c r="D64" t="s">
        <v>55</v>
      </c>
      <c r="F64" s="1">
        <v>37</v>
      </c>
      <c r="G64" s="1">
        <v>37</v>
      </c>
      <c r="H64" s="1">
        <v>494478.65580000007</v>
      </c>
      <c r="I64" s="1">
        <v>148134.50299999997</v>
      </c>
      <c r="J64" s="1">
        <v>494478.65580000007</v>
      </c>
      <c r="K64" s="1">
        <v>148134.50299999997</v>
      </c>
      <c r="L64" s="1">
        <v>1500000</v>
      </c>
    </row>
    <row r="65" spans="1:12" hidden="1" x14ac:dyDescent="0.25">
      <c r="A65" s="2">
        <v>2</v>
      </c>
      <c r="B65" t="s">
        <v>56</v>
      </c>
      <c r="C65" t="str">
        <f t="shared" si="0"/>
        <v>2NBTS00605</v>
      </c>
      <c r="D65" t="s">
        <v>11</v>
      </c>
      <c r="F65" s="1">
        <v>523</v>
      </c>
      <c r="G65" s="1">
        <v>523</v>
      </c>
      <c r="H65" s="1">
        <v>1802067</v>
      </c>
      <c r="I65" s="1">
        <v>1198042.2909999997</v>
      </c>
      <c r="J65" s="1">
        <v>1802067</v>
      </c>
      <c r="K65" s="1">
        <v>1198042.2909999997</v>
      </c>
      <c r="L65" s="1">
        <v>1500000</v>
      </c>
    </row>
    <row r="66" spans="1:12" hidden="1" x14ac:dyDescent="0.25">
      <c r="A66" s="2">
        <v>2</v>
      </c>
      <c r="B66" t="s">
        <v>57</v>
      </c>
      <c r="C66" t="str">
        <f t="shared" si="0"/>
        <v>2NBTS00593</v>
      </c>
      <c r="D66" t="s">
        <v>58</v>
      </c>
      <c r="F66" s="1">
        <v>1118</v>
      </c>
      <c r="G66" s="1">
        <v>1118</v>
      </c>
      <c r="H66" s="1">
        <v>2344022.3442000002</v>
      </c>
      <c r="I66" s="1">
        <v>2404773.048</v>
      </c>
      <c r="J66" s="1">
        <v>2226821</v>
      </c>
      <c r="K66" s="1">
        <v>2231921.5159999998</v>
      </c>
      <c r="L66" s="1">
        <v>7200000</v>
      </c>
    </row>
    <row r="67" spans="1:12" hidden="1" x14ac:dyDescent="0.25">
      <c r="A67" s="2">
        <v>2</v>
      </c>
      <c r="B67" t="s">
        <v>59</v>
      </c>
      <c r="C67" t="str">
        <f t="shared" si="0"/>
        <v>2NBTS02949</v>
      </c>
      <c r="D67" t="s">
        <v>60</v>
      </c>
      <c r="F67" s="1">
        <v>502</v>
      </c>
      <c r="G67" s="1">
        <v>502</v>
      </c>
      <c r="H67" s="1">
        <v>2324244.2171</v>
      </c>
      <c r="I67" s="1">
        <v>1108853.8860000002</v>
      </c>
      <c r="J67" s="1">
        <v>2229355.2171</v>
      </c>
      <c r="K67" s="1">
        <v>573755.12799999991</v>
      </c>
      <c r="L67" s="1">
        <v>1500000</v>
      </c>
    </row>
    <row r="68" spans="1:12" x14ac:dyDescent="0.25">
      <c r="A68" s="2">
        <v>2</v>
      </c>
      <c r="B68" t="s">
        <v>61</v>
      </c>
      <c r="C68" t="str">
        <f t="shared" si="0"/>
        <v>2NBTB00068</v>
      </c>
      <c r="D68" t="s">
        <v>62</v>
      </c>
      <c r="F68" s="1">
        <v>502</v>
      </c>
      <c r="G68" s="1">
        <v>502</v>
      </c>
      <c r="H68" s="1">
        <v>2324244.2171</v>
      </c>
      <c r="I68" s="1">
        <v>1108853.8860000002</v>
      </c>
      <c r="J68" s="1">
        <v>2229355.2171</v>
      </c>
      <c r="K68" s="1">
        <v>573755.12799999991</v>
      </c>
    </row>
    <row r="69" spans="1:12" hidden="1" x14ac:dyDescent="0.25">
      <c r="A69" s="2">
        <v>2</v>
      </c>
      <c r="C69" t="str">
        <f t="shared" ref="C69:C132" si="1">+A69&amp;B69</f>
        <v>2</v>
      </c>
      <c r="D69" t="s">
        <v>78</v>
      </c>
      <c r="H69" s="1">
        <v>4640568</v>
      </c>
      <c r="I69" s="1">
        <v>3750949.8419999997</v>
      </c>
      <c r="J69" s="1">
        <v>4523366.6557999998</v>
      </c>
      <c r="K69" s="1">
        <v>3578098.3099999996</v>
      </c>
    </row>
    <row r="70" spans="1:12" hidden="1" x14ac:dyDescent="0.25">
      <c r="A70" s="2">
        <v>3</v>
      </c>
      <c r="B70" t="s">
        <v>0</v>
      </c>
      <c r="C70" t="str">
        <f t="shared" si="1"/>
        <v>3NBTS03181</v>
      </c>
      <c r="D70" t="s">
        <v>1</v>
      </c>
      <c r="F70" s="1">
        <v>37</v>
      </c>
      <c r="G70" s="1">
        <v>37</v>
      </c>
      <c r="H70" s="1">
        <v>112528.51851851853</v>
      </c>
      <c r="I70" s="1">
        <v>108051.40000000002</v>
      </c>
      <c r="L70" s="1">
        <v>0</v>
      </c>
    </row>
    <row r="71" spans="1:12" hidden="1" x14ac:dyDescent="0.25">
      <c r="A71" s="2">
        <v>3</v>
      </c>
      <c r="B71" t="s">
        <v>68</v>
      </c>
      <c r="C71" t="str">
        <f t="shared" si="1"/>
        <v>3NBTS03739</v>
      </c>
      <c r="D71" t="s">
        <v>69</v>
      </c>
      <c r="F71" s="1">
        <v>53</v>
      </c>
      <c r="G71" s="1">
        <v>53</v>
      </c>
      <c r="H71" s="1">
        <v>191298.48148148149</v>
      </c>
      <c r="I71" s="1">
        <v>74175</v>
      </c>
      <c r="L71" s="1">
        <v>3000000</v>
      </c>
    </row>
    <row r="72" spans="1:12" hidden="1" x14ac:dyDescent="0.25">
      <c r="A72" s="2">
        <v>3</v>
      </c>
      <c r="B72" t="s">
        <v>2</v>
      </c>
      <c r="C72" t="str">
        <f t="shared" si="1"/>
        <v>3NBTS03257</v>
      </c>
      <c r="D72" t="s">
        <v>3</v>
      </c>
      <c r="F72" s="1">
        <v>61</v>
      </c>
      <c r="G72" s="1">
        <v>61</v>
      </c>
      <c r="H72" s="1">
        <v>268283</v>
      </c>
      <c r="I72" s="1">
        <v>151711</v>
      </c>
      <c r="L72" s="1">
        <v>3000000</v>
      </c>
    </row>
    <row r="73" spans="1:12" hidden="1" x14ac:dyDescent="0.25">
      <c r="A73" s="2">
        <v>3</v>
      </c>
      <c r="B73" t="s">
        <v>4</v>
      </c>
      <c r="C73" t="str">
        <f t="shared" si="1"/>
        <v>3NBTS03544</v>
      </c>
      <c r="D73" t="s">
        <v>5</v>
      </c>
      <c r="F73" s="1">
        <v>20</v>
      </c>
      <c r="G73" s="1">
        <v>20</v>
      </c>
      <c r="H73" s="1">
        <v>138207.8148148148</v>
      </c>
      <c r="I73" s="1">
        <v>66961</v>
      </c>
      <c r="L73" s="1">
        <v>0</v>
      </c>
    </row>
    <row r="74" spans="1:12" hidden="1" x14ac:dyDescent="0.25">
      <c r="A74" s="2">
        <v>3</v>
      </c>
      <c r="B74" t="s">
        <v>70</v>
      </c>
      <c r="C74" t="str">
        <f t="shared" si="1"/>
        <v>3NBTS03751</v>
      </c>
      <c r="D74" t="s">
        <v>71</v>
      </c>
      <c r="F74" s="1">
        <v>45</v>
      </c>
      <c r="G74" s="1">
        <v>45</v>
      </c>
      <c r="H74" s="1">
        <v>148839.1851851852</v>
      </c>
      <c r="I74" s="1">
        <v>95044</v>
      </c>
      <c r="L74" s="1">
        <v>1555555.5555555555</v>
      </c>
    </row>
    <row r="75" spans="1:12" hidden="1" x14ac:dyDescent="0.25">
      <c r="A75" s="2">
        <v>3</v>
      </c>
      <c r="B75" t="s">
        <v>72</v>
      </c>
      <c r="C75" t="str">
        <f t="shared" si="1"/>
        <v>3NBTS03726</v>
      </c>
      <c r="D75" t="s">
        <v>73</v>
      </c>
      <c r="F75" s="1">
        <v>60</v>
      </c>
      <c r="G75" s="1">
        <v>60</v>
      </c>
      <c r="H75" s="1">
        <v>293358</v>
      </c>
      <c r="I75" s="1">
        <v>195291</v>
      </c>
      <c r="L75" s="1">
        <v>3000000</v>
      </c>
    </row>
    <row r="76" spans="1:12" hidden="1" x14ac:dyDescent="0.25">
      <c r="A76" s="2">
        <v>3</v>
      </c>
      <c r="B76" t="s">
        <v>8</v>
      </c>
      <c r="C76" t="str">
        <f t="shared" si="1"/>
        <v>3NBTS03144</v>
      </c>
      <c r="D76" t="s">
        <v>9</v>
      </c>
      <c r="F76" s="1">
        <v>37</v>
      </c>
      <c r="G76" s="1">
        <v>37</v>
      </c>
      <c r="H76" s="1">
        <v>278674</v>
      </c>
      <c r="I76" s="1">
        <v>193147</v>
      </c>
      <c r="L76" s="1">
        <v>3000000</v>
      </c>
    </row>
    <row r="77" spans="1:12" hidden="1" x14ac:dyDescent="0.25">
      <c r="A77" s="2">
        <v>3</v>
      </c>
      <c r="B77" t="s">
        <v>10</v>
      </c>
      <c r="C77" t="str">
        <f t="shared" si="1"/>
        <v>3NBTS02065</v>
      </c>
      <c r="D77" t="s">
        <v>11</v>
      </c>
      <c r="F77" s="1">
        <v>56</v>
      </c>
      <c r="G77" s="1">
        <v>56</v>
      </c>
      <c r="H77" s="1">
        <v>222621</v>
      </c>
      <c r="I77" s="1">
        <v>179708</v>
      </c>
      <c r="L77" s="1">
        <v>0</v>
      </c>
    </row>
    <row r="78" spans="1:12" hidden="1" x14ac:dyDescent="0.25">
      <c r="A78" s="2">
        <v>3</v>
      </c>
      <c r="B78" t="s">
        <v>74</v>
      </c>
      <c r="C78" t="str">
        <f t="shared" si="1"/>
        <v>3NBTS03753</v>
      </c>
      <c r="D78" t="s">
        <v>75</v>
      </c>
      <c r="F78" s="1">
        <v>47</v>
      </c>
      <c r="G78" s="1">
        <v>47</v>
      </c>
      <c r="H78" s="1">
        <v>63606</v>
      </c>
      <c r="I78" s="1">
        <v>30993</v>
      </c>
      <c r="L78" s="1">
        <v>0</v>
      </c>
    </row>
    <row r="79" spans="1:12" hidden="1" x14ac:dyDescent="0.25">
      <c r="A79" s="2">
        <v>3</v>
      </c>
      <c r="B79" t="s">
        <v>12</v>
      </c>
      <c r="C79" t="str">
        <f t="shared" si="1"/>
        <v>3NBTS00609</v>
      </c>
      <c r="D79" t="s">
        <v>13</v>
      </c>
      <c r="F79" s="1">
        <v>9</v>
      </c>
      <c r="G79" s="1">
        <v>9</v>
      </c>
      <c r="H79" s="1">
        <v>58157.666666666664</v>
      </c>
      <c r="I79" s="1">
        <v>50523.3</v>
      </c>
      <c r="L79" s="1">
        <v>0</v>
      </c>
    </row>
    <row r="80" spans="1:12" hidden="1" x14ac:dyDescent="0.25">
      <c r="A80" s="2">
        <v>3</v>
      </c>
      <c r="B80" t="s">
        <v>76</v>
      </c>
      <c r="C80" t="str">
        <f t="shared" si="1"/>
        <v>3NBTS03738</v>
      </c>
      <c r="D80" t="s">
        <v>77</v>
      </c>
      <c r="F80" s="1">
        <v>31</v>
      </c>
      <c r="G80" s="1">
        <v>31</v>
      </c>
      <c r="H80" s="1">
        <v>116315.33333333333</v>
      </c>
      <c r="I80" s="1">
        <v>69637</v>
      </c>
      <c r="L80" s="1">
        <v>3000000</v>
      </c>
    </row>
    <row r="81" spans="1:12" hidden="1" x14ac:dyDescent="0.25">
      <c r="A81" s="2">
        <v>3</v>
      </c>
      <c r="B81" t="s">
        <v>14</v>
      </c>
      <c r="C81" t="str">
        <f t="shared" si="1"/>
        <v>3NBTS03130</v>
      </c>
      <c r="D81" t="s">
        <v>15</v>
      </c>
      <c r="F81" s="1">
        <v>7</v>
      </c>
      <c r="G81" s="1">
        <v>7</v>
      </c>
      <c r="H81" s="1">
        <v>75043.629629629635</v>
      </c>
      <c r="I81" s="1">
        <v>42744</v>
      </c>
      <c r="L81" s="1">
        <v>0</v>
      </c>
    </row>
    <row r="82" spans="1:12" hidden="1" x14ac:dyDescent="0.25">
      <c r="A82" s="2">
        <v>3</v>
      </c>
      <c r="C82" t="str">
        <f t="shared" si="1"/>
        <v>3</v>
      </c>
      <c r="D82" t="s">
        <v>79</v>
      </c>
      <c r="F82" s="1">
        <v>0</v>
      </c>
      <c r="G82" s="1">
        <v>0</v>
      </c>
      <c r="H82" s="1">
        <v>214410.37037037036</v>
      </c>
      <c r="I82" s="1">
        <v>175382.26950000017</v>
      </c>
      <c r="L82" s="1">
        <v>0</v>
      </c>
    </row>
    <row r="83" spans="1:12" hidden="1" x14ac:dyDescent="0.25">
      <c r="A83" s="2">
        <v>3</v>
      </c>
      <c r="B83" t="s">
        <v>16</v>
      </c>
      <c r="C83" t="str">
        <f t="shared" si="1"/>
        <v>3NBTS02987</v>
      </c>
      <c r="D83" t="s">
        <v>17</v>
      </c>
      <c r="F83" s="1">
        <v>24</v>
      </c>
      <c r="G83" s="1">
        <v>24</v>
      </c>
      <c r="H83" s="1">
        <v>257494</v>
      </c>
      <c r="I83" s="1">
        <v>135107</v>
      </c>
      <c r="L83" s="1">
        <v>3000000</v>
      </c>
    </row>
    <row r="84" spans="1:12" hidden="1" x14ac:dyDescent="0.25">
      <c r="A84" s="2">
        <v>3</v>
      </c>
      <c r="B84" t="s">
        <v>18</v>
      </c>
      <c r="C84" t="str">
        <f t="shared" si="1"/>
        <v>3NBTS03038</v>
      </c>
      <c r="D84" t="s">
        <v>19</v>
      </c>
      <c r="F84" s="1">
        <v>43</v>
      </c>
      <c r="G84" s="1">
        <v>43</v>
      </c>
      <c r="H84" s="1">
        <v>293483</v>
      </c>
      <c r="I84" s="1">
        <v>225090.53400000019</v>
      </c>
      <c r="L84" s="1">
        <v>3000000</v>
      </c>
    </row>
    <row r="85" spans="1:12" hidden="1" x14ac:dyDescent="0.25">
      <c r="A85" s="2">
        <v>3</v>
      </c>
      <c r="B85" t="s">
        <v>20</v>
      </c>
      <c r="C85" t="str">
        <f t="shared" si="1"/>
        <v>3NBTS02589</v>
      </c>
      <c r="D85" t="s">
        <v>21</v>
      </c>
      <c r="F85" s="1">
        <v>38</v>
      </c>
      <c r="G85" s="1">
        <v>38</v>
      </c>
      <c r="H85" s="1">
        <v>391239</v>
      </c>
      <c r="I85" s="1">
        <v>348685.87900000025</v>
      </c>
      <c r="L85" s="1">
        <v>4300000</v>
      </c>
    </row>
    <row r="86" spans="1:12" hidden="1" x14ac:dyDescent="0.25">
      <c r="A86" s="2">
        <v>3</v>
      </c>
      <c r="B86" t="s">
        <v>80</v>
      </c>
      <c r="C86" t="str">
        <f t="shared" si="1"/>
        <v>3NBTS03713</v>
      </c>
      <c r="D86" t="s">
        <v>81</v>
      </c>
      <c r="F86" s="1">
        <v>186</v>
      </c>
      <c r="G86" s="1">
        <v>186</v>
      </c>
      <c r="H86" s="1">
        <v>356981.92592592596</v>
      </c>
      <c r="I86" s="1">
        <v>305516.5</v>
      </c>
      <c r="L86" s="1">
        <v>4300000</v>
      </c>
    </row>
    <row r="87" spans="1:12" hidden="1" x14ac:dyDescent="0.25">
      <c r="A87" s="2">
        <v>3</v>
      </c>
      <c r="B87" t="s">
        <v>24</v>
      </c>
      <c r="C87" t="str">
        <f t="shared" si="1"/>
        <v>3NBTS02470</v>
      </c>
      <c r="D87" t="s">
        <v>25</v>
      </c>
      <c r="F87" s="1">
        <v>15</v>
      </c>
      <c r="G87" s="1">
        <v>15</v>
      </c>
      <c r="H87" s="1">
        <v>13730.111111111111</v>
      </c>
      <c r="I87" s="1">
        <v>12605.8</v>
      </c>
      <c r="L87" s="1">
        <v>0</v>
      </c>
    </row>
    <row r="88" spans="1:12" hidden="1" x14ac:dyDescent="0.25">
      <c r="A88" s="2">
        <v>3</v>
      </c>
      <c r="B88" t="s">
        <v>82</v>
      </c>
      <c r="C88" t="str">
        <f t="shared" si="1"/>
        <v>3NBTS03710</v>
      </c>
      <c r="D88" t="s">
        <v>83</v>
      </c>
      <c r="F88" s="1">
        <v>86</v>
      </c>
      <c r="G88" s="1">
        <v>86</v>
      </c>
      <c r="H88" s="1">
        <v>109388.14814814816</v>
      </c>
      <c r="I88" s="1">
        <v>50843.46</v>
      </c>
      <c r="L88" s="1">
        <v>0</v>
      </c>
    </row>
    <row r="89" spans="1:12" hidden="1" x14ac:dyDescent="0.25">
      <c r="A89" s="2">
        <v>3</v>
      </c>
      <c r="B89" t="s">
        <v>84</v>
      </c>
      <c r="C89" t="str">
        <f t="shared" si="1"/>
        <v>3NBTS03736</v>
      </c>
      <c r="D89" t="s">
        <v>85</v>
      </c>
      <c r="F89" s="1">
        <v>157</v>
      </c>
      <c r="G89" s="1">
        <v>157</v>
      </c>
      <c r="H89" s="1">
        <v>185959.85185185185</v>
      </c>
      <c r="I89" s="1">
        <v>159086.99999999994</v>
      </c>
      <c r="L89" s="1">
        <v>4300000</v>
      </c>
    </row>
    <row r="90" spans="1:12" hidden="1" x14ac:dyDescent="0.25">
      <c r="A90" s="2">
        <v>3</v>
      </c>
      <c r="B90" t="s">
        <v>86</v>
      </c>
      <c r="C90" t="str">
        <f t="shared" si="1"/>
        <v>3NBTS03700</v>
      </c>
      <c r="D90" t="s">
        <v>87</v>
      </c>
      <c r="F90" s="1">
        <v>128</v>
      </c>
      <c r="G90" s="1">
        <v>128</v>
      </c>
      <c r="H90" s="1">
        <v>314603</v>
      </c>
      <c r="I90" s="1">
        <v>175624.99999999994</v>
      </c>
      <c r="L90" s="1">
        <v>3000000</v>
      </c>
    </row>
    <row r="91" spans="1:12" hidden="1" x14ac:dyDescent="0.25">
      <c r="A91" s="2">
        <v>3</v>
      </c>
      <c r="B91" t="s">
        <v>28</v>
      </c>
      <c r="C91" t="str">
        <f t="shared" si="1"/>
        <v>3NBTS03137</v>
      </c>
      <c r="D91" t="s">
        <v>29</v>
      </c>
      <c r="F91" s="1">
        <v>176</v>
      </c>
      <c r="G91" s="1">
        <v>176</v>
      </c>
      <c r="H91" s="1">
        <v>456834</v>
      </c>
      <c r="I91" s="1">
        <v>390397.19999999995</v>
      </c>
      <c r="L91" s="1">
        <v>4300000</v>
      </c>
    </row>
    <row r="92" spans="1:12" hidden="1" x14ac:dyDescent="0.25">
      <c r="A92" s="2">
        <v>3</v>
      </c>
      <c r="B92" t="s">
        <v>30</v>
      </c>
      <c r="C92" t="str">
        <f t="shared" si="1"/>
        <v>3NBTS03307</v>
      </c>
      <c r="D92" t="s">
        <v>31</v>
      </c>
      <c r="F92" s="1">
        <v>185</v>
      </c>
      <c r="G92" s="1">
        <v>185</v>
      </c>
      <c r="H92" s="1">
        <v>452840</v>
      </c>
      <c r="I92" s="1">
        <v>385815.86</v>
      </c>
      <c r="L92" s="1">
        <v>4300000</v>
      </c>
    </row>
    <row r="93" spans="1:12" hidden="1" x14ac:dyDescent="0.25">
      <c r="A93" s="2">
        <v>3</v>
      </c>
      <c r="B93" t="s">
        <v>32</v>
      </c>
      <c r="C93" t="str">
        <f t="shared" si="1"/>
        <v>3NBTS03180</v>
      </c>
      <c r="D93" t="s">
        <v>33</v>
      </c>
      <c r="F93" s="1">
        <v>164</v>
      </c>
      <c r="G93" s="1">
        <v>164</v>
      </c>
      <c r="H93" s="1">
        <v>482215</v>
      </c>
      <c r="I93" s="1">
        <v>411829</v>
      </c>
      <c r="L93" s="1">
        <v>4300000</v>
      </c>
    </row>
    <row r="94" spans="1:12" hidden="1" x14ac:dyDescent="0.25">
      <c r="A94" s="2">
        <v>3</v>
      </c>
      <c r="B94" t="s">
        <v>34</v>
      </c>
      <c r="C94" t="str">
        <f t="shared" si="1"/>
        <v>3NBTS03310</v>
      </c>
      <c r="D94" t="s">
        <v>35</v>
      </c>
      <c r="F94" s="1">
        <v>121</v>
      </c>
      <c r="G94" s="1">
        <v>121</v>
      </c>
      <c r="H94" s="1">
        <v>221566</v>
      </c>
      <c r="I94" s="1">
        <v>190475.27999999994</v>
      </c>
      <c r="L94" s="1">
        <v>4300000</v>
      </c>
    </row>
    <row r="95" spans="1:12" hidden="1" x14ac:dyDescent="0.25">
      <c r="A95" s="2">
        <v>3</v>
      </c>
      <c r="B95" t="s">
        <v>36</v>
      </c>
      <c r="C95" t="str">
        <f t="shared" si="1"/>
        <v>3NBTS03065</v>
      </c>
      <c r="D95" t="s">
        <v>37</v>
      </c>
      <c r="F95" s="1">
        <v>196</v>
      </c>
      <c r="G95" s="1">
        <v>196</v>
      </c>
      <c r="H95" s="1">
        <v>356718</v>
      </c>
      <c r="I95" s="1">
        <v>308081.86000000004</v>
      </c>
      <c r="L95" s="1">
        <v>4300000</v>
      </c>
    </row>
    <row r="96" spans="1:12" hidden="1" x14ac:dyDescent="0.25">
      <c r="A96" s="2">
        <v>3</v>
      </c>
      <c r="B96" t="s">
        <v>38</v>
      </c>
      <c r="C96" t="str">
        <f t="shared" si="1"/>
        <v>3NBTS03136</v>
      </c>
      <c r="D96" t="s">
        <v>39</v>
      </c>
      <c r="F96" s="1">
        <v>180</v>
      </c>
      <c r="G96" s="1">
        <v>180</v>
      </c>
      <c r="H96" s="1">
        <v>424002</v>
      </c>
      <c r="I96" s="1">
        <v>362494.32400000002</v>
      </c>
      <c r="L96" s="1">
        <v>4300000</v>
      </c>
    </row>
    <row r="97" spans="1:12" hidden="1" x14ac:dyDescent="0.25">
      <c r="A97" s="2">
        <v>3</v>
      </c>
      <c r="B97" t="s">
        <v>40</v>
      </c>
      <c r="C97" t="str">
        <f t="shared" si="1"/>
        <v>3NBTS03659</v>
      </c>
      <c r="D97" t="s">
        <v>41</v>
      </c>
      <c r="F97" s="1">
        <v>37</v>
      </c>
      <c r="G97" s="1">
        <v>37</v>
      </c>
      <c r="H97" s="1">
        <v>121558.62962962964</v>
      </c>
      <c r="I97" s="1">
        <v>57353.599999999999</v>
      </c>
      <c r="L97" s="1">
        <v>0</v>
      </c>
    </row>
    <row r="98" spans="1:12" hidden="1" x14ac:dyDescent="0.25">
      <c r="A98" s="2">
        <v>3</v>
      </c>
      <c r="B98" t="s">
        <v>88</v>
      </c>
      <c r="C98" t="str">
        <f t="shared" si="1"/>
        <v>3NBTS03735</v>
      </c>
      <c r="D98" t="s">
        <v>89</v>
      </c>
      <c r="F98" s="1">
        <v>134</v>
      </c>
      <c r="G98" s="1">
        <v>134</v>
      </c>
      <c r="H98" s="1">
        <v>347310.37037037034</v>
      </c>
      <c r="I98" s="1">
        <v>342866.8</v>
      </c>
      <c r="L98" s="1">
        <v>4800000</v>
      </c>
    </row>
    <row r="99" spans="1:12" hidden="1" x14ac:dyDescent="0.25">
      <c r="A99" s="2">
        <v>3</v>
      </c>
      <c r="B99" t="s">
        <v>42</v>
      </c>
      <c r="C99" t="str">
        <f t="shared" si="1"/>
        <v>3NBTS01111</v>
      </c>
      <c r="D99" t="s">
        <v>43</v>
      </c>
      <c r="F99" s="1">
        <v>184</v>
      </c>
      <c r="G99" s="1">
        <v>184</v>
      </c>
      <c r="H99" s="1">
        <v>629234</v>
      </c>
      <c r="I99" s="1">
        <v>277970.39999999997</v>
      </c>
      <c r="L99" s="1">
        <v>3000000</v>
      </c>
    </row>
    <row r="100" spans="1:12" hidden="1" x14ac:dyDescent="0.25">
      <c r="A100" s="2">
        <v>3</v>
      </c>
      <c r="B100" t="s">
        <v>44</v>
      </c>
      <c r="C100" t="str">
        <f t="shared" si="1"/>
        <v>3NBTS03054</v>
      </c>
      <c r="D100" t="s">
        <v>45</v>
      </c>
      <c r="F100" s="1">
        <v>86</v>
      </c>
      <c r="G100" s="1">
        <v>86</v>
      </c>
      <c r="H100" s="1">
        <v>355923</v>
      </c>
      <c r="I100" s="1">
        <v>359312.8</v>
      </c>
      <c r="L100" s="1">
        <v>6000000</v>
      </c>
    </row>
    <row r="101" spans="1:12" hidden="1" x14ac:dyDescent="0.25">
      <c r="A101" s="2">
        <v>3</v>
      </c>
      <c r="B101" t="s">
        <v>46</v>
      </c>
      <c r="C101" t="str">
        <f t="shared" si="1"/>
        <v>3NBTS03483</v>
      </c>
      <c r="D101" t="s">
        <v>47</v>
      </c>
      <c r="F101" s="1">
        <v>218</v>
      </c>
      <c r="G101" s="1">
        <v>218</v>
      </c>
      <c r="H101" s="1">
        <v>452015</v>
      </c>
      <c r="I101" s="1">
        <v>453188.4</v>
      </c>
      <c r="L101" s="1">
        <v>6000000</v>
      </c>
    </row>
    <row r="102" spans="1:12" hidden="1" x14ac:dyDescent="0.25">
      <c r="A102" s="2">
        <v>3</v>
      </c>
      <c r="B102" t="s">
        <v>48</v>
      </c>
      <c r="C102" t="str">
        <f t="shared" si="1"/>
        <v>3NBTS03671</v>
      </c>
      <c r="D102" t="s">
        <v>49</v>
      </c>
      <c r="F102" s="1">
        <v>111</v>
      </c>
      <c r="G102" s="1">
        <v>111</v>
      </c>
      <c r="H102" s="1">
        <v>382887</v>
      </c>
      <c r="I102" s="1">
        <v>384652.80000000005</v>
      </c>
      <c r="L102" s="1">
        <v>6000000</v>
      </c>
    </row>
    <row r="103" spans="1:12" hidden="1" x14ac:dyDescent="0.25">
      <c r="A103" s="2">
        <v>3</v>
      </c>
      <c r="B103" t="s">
        <v>50</v>
      </c>
      <c r="C103" t="str">
        <f t="shared" si="1"/>
        <v>3NBTS00612</v>
      </c>
      <c r="D103" t="s">
        <v>51</v>
      </c>
      <c r="F103" s="1">
        <v>50</v>
      </c>
      <c r="G103" s="1">
        <v>50</v>
      </c>
      <c r="H103" s="1">
        <v>310480</v>
      </c>
      <c r="I103" s="1">
        <v>224612.17660000001</v>
      </c>
      <c r="L103" s="1">
        <v>3000000</v>
      </c>
    </row>
    <row r="104" spans="1:12" hidden="1" x14ac:dyDescent="0.25">
      <c r="A104" s="2">
        <v>3</v>
      </c>
      <c r="B104" t="s">
        <v>52</v>
      </c>
      <c r="C104" t="str">
        <f t="shared" si="1"/>
        <v>3NBTS00618</v>
      </c>
      <c r="D104" t="s">
        <v>53</v>
      </c>
      <c r="F104" s="1">
        <v>40</v>
      </c>
      <c r="G104" s="1">
        <v>40</v>
      </c>
      <c r="H104" s="1">
        <v>245759</v>
      </c>
      <c r="I104" s="1">
        <v>91960.401899999997</v>
      </c>
      <c r="L104" s="1">
        <v>3000000</v>
      </c>
    </row>
    <row r="105" spans="1:12" hidden="1" x14ac:dyDescent="0.25">
      <c r="A105" s="2">
        <v>3</v>
      </c>
      <c r="B105" t="s">
        <v>54</v>
      </c>
      <c r="C105" t="str">
        <f t="shared" si="1"/>
        <v>3NBTB00032</v>
      </c>
      <c r="D105" t="s">
        <v>55</v>
      </c>
      <c r="F105" s="1">
        <v>81</v>
      </c>
      <c r="G105" s="1">
        <v>81</v>
      </c>
      <c r="H105" s="1">
        <v>684722</v>
      </c>
      <c r="I105" s="1">
        <v>573776.41300000041</v>
      </c>
      <c r="J105" s="1">
        <v>684722</v>
      </c>
      <c r="K105" s="1">
        <v>573776.41300000041</v>
      </c>
      <c r="L105" s="1">
        <v>1500000</v>
      </c>
    </row>
    <row r="106" spans="1:12" hidden="1" x14ac:dyDescent="0.25">
      <c r="A106" s="2">
        <v>3</v>
      </c>
      <c r="B106" t="s">
        <v>56</v>
      </c>
      <c r="C106" t="str">
        <f t="shared" si="1"/>
        <v>3NBTS00605</v>
      </c>
      <c r="D106" t="s">
        <v>11</v>
      </c>
      <c r="F106" s="1">
        <v>487</v>
      </c>
      <c r="G106" s="1">
        <v>487</v>
      </c>
      <c r="H106" s="1">
        <v>2438837</v>
      </c>
      <c r="I106" s="1">
        <v>1568474.9695000001</v>
      </c>
      <c r="J106" s="1">
        <v>2438837</v>
      </c>
      <c r="K106" s="1">
        <v>1568474.9695000001</v>
      </c>
      <c r="L106" s="1">
        <v>1500000</v>
      </c>
    </row>
    <row r="107" spans="1:12" hidden="1" x14ac:dyDescent="0.25">
      <c r="A107" s="2">
        <v>3</v>
      </c>
      <c r="B107" t="s">
        <v>26</v>
      </c>
      <c r="C107" t="str">
        <f t="shared" si="1"/>
        <v>3NBTS02821</v>
      </c>
      <c r="D107" t="s">
        <v>152</v>
      </c>
      <c r="F107" s="1">
        <v>1594</v>
      </c>
      <c r="G107" s="1">
        <v>1594</v>
      </c>
      <c r="H107" s="1">
        <v>3374838.0370370373</v>
      </c>
      <c r="I107" s="1">
        <v>2752771.284</v>
      </c>
      <c r="J107" s="1">
        <v>3206096</v>
      </c>
      <c r="K107" s="1">
        <v>2660074.6940000001</v>
      </c>
      <c r="L107" s="1">
        <v>1500000</v>
      </c>
    </row>
    <row r="108" spans="1:12" hidden="1" x14ac:dyDescent="0.25">
      <c r="A108" s="2">
        <v>3</v>
      </c>
      <c r="B108" t="s">
        <v>59</v>
      </c>
      <c r="C108" t="str">
        <f t="shared" si="1"/>
        <v>3NBTS02949</v>
      </c>
      <c r="D108" t="s">
        <v>60</v>
      </c>
      <c r="F108" s="1">
        <v>860</v>
      </c>
      <c r="G108" s="1">
        <v>860</v>
      </c>
      <c r="H108" s="1">
        <v>2845167</v>
      </c>
      <c r="I108" s="1">
        <v>2191917.3785000001</v>
      </c>
      <c r="J108" s="1">
        <v>2730721</v>
      </c>
      <c r="K108" s="1">
        <v>1490825.7815</v>
      </c>
      <c r="L108" s="1">
        <v>1500000</v>
      </c>
    </row>
    <row r="109" spans="1:12" x14ac:dyDescent="0.25">
      <c r="A109" s="2">
        <v>3</v>
      </c>
      <c r="B109" t="s">
        <v>61</v>
      </c>
      <c r="C109" t="str">
        <f t="shared" si="1"/>
        <v>3NBTB00068</v>
      </c>
      <c r="D109" t="s">
        <v>62</v>
      </c>
      <c r="F109" s="1">
        <v>860</v>
      </c>
      <c r="G109" s="1">
        <v>860</v>
      </c>
      <c r="H109" s="1">
        <v>2845167</v>
      </c>
      <c r="I109" s="1">
        <v>2191917.3785000001</v>
      </c>
      <c r="J109" s="1">
        <v>2730721</v>
      </c>
      <c r="K109" s="1">
        <v>1490825.7815</v>
      </c>
    </row>
    <row r="110" spans="1:12" hidden="1" x14ac:dyDescent="0.25">
      <c r="A110" s="2">
        <v>3</v>
      </c>
      <c r="C110" t="str">
        <f t="shared" si="1"/>
        <v>3</v>
      </c>
      <c r="D110" t="s">
        <v>78</v>
      </c>
      <c r="H110" s="1">
        <v>6498397.0370370373</v>
      </c>
      <c r="I110" s="1">
        <v>4895022.6665000003</v>
      </c>
      <c r="J110" s="1">
        <v>6329655</v>
      </c>
      <c r="K110" s="1">
        <v>4802326.0765000004</v>
      </c>
    </row>
    <row r="111" spans="1:12" hidden="1" x14ac:dyDescent="0.25">
      <c r="A111" s="2">
        <v>4</v>
      </c>
      <c r="B111" t="s">
        <v>68</v>
      </c>
      <c r="C111" t="str">
        <f t="shared" si="1"/>
        <v>4NBTS03739</v>
      </c>
      <c r="D111" t="s">
        <v>69</v>
      </c>
      <c r="F111" s="1">
        <f>+VLOOKUP($B111,'[1]KPIs MTE 2021'!$B$6:$AH$34,33,0)</f>
        <v>58</v>
      </c>
      <c r="G111" s="1">
        <v>58</v>
      </c>
      <c r="H111" s="1">
        <v>281615</v>
      </c>
      <c r="I111" s="1">
        <v>309412.00222047465</v>
      </c>
      <c r="L111" s="1">
        <v>0</v>
      </c>
    </row>
    <row r="112" spans="1:12" hidden="1" x14ac:dyDescent="0.25">
      <c r="A112" s="2">
        <v>4</v>
      </c>
      <c r="B112" t="s">
        <v>2</v>
      </c>
      <c r="C112" t="str">
        <f t="shared" si="1"/>
        <v>4NBTS03257</v>
      </c>
      <c r="D112" t="s">
        <v>3</v>
      </c>
      <c r="F112" s="1">
        <f>+VLOOKUP($B112,'[1]KPIs MTE 2021'!$B$6:$AH$34,33,0)</f>
        <v>68</v>
      </c>
      <c r="G112" s="1">
        <v>68</v>
      </c>
      <c r="H112" s="1">
        <v>234951</v>
      </c>
      <c r="I112" s="1">
        <v>209176.58408148147</v>
      </c>
      <c r="L112" s="1">
        <v>4300000</v>
      </c>
    </row>
    <row r="113" spans="1:12" hidden="1" x14ac:dyDescent="0.25">
      <c r="A113" s="2">
        <v>4</v>
      </c>
      <c r="B113" t="s">
        <v>90</v>
      </c>
      <c r="C113" t="str">
        <f t="shared" si="1"/>
        <v>4NBTS03795</v>
      </c>
      <c r="D113" t="s">
        <v>91</v>
      </c>
      <c r="F113" s="1">
        <f>+VLOOKUP($B113,'[1]KPIs MTE 2021'!$B$6:$AH$34,33,0)</f>
        <v>55</v>
      </c>
      <c r="G113" s="1">
        <v>55</v>
      </c>
      <c r="H113" s="1">
        <v>84824.28</v>
      </c>
      <c r="I113" s="1">
        <v>89268.599701358908</v>
      </c>
      <c r="L113" s="1">
        <v>4230000</v>
      </c>
    </row>
    <row r="114" spans="1:12" hidden="1" x14ac:dyDescent="0.25">
      <c r="A114" s="2">
        <v>4</v>
      </c>
      <c r="C114" t="str">
        <f t="shared" si="1"/>
        <v>4</v>
      </c>
      <c r="D114" t="s">
        <v>79</v>
      </c>
      <c r="H114" s="1">
        <v>150798.72</v>
      </c>
      <c r="I114" s="1">
        <v>158699.73280241585</v>
      </c>
    </row>
    <row r="115" spans="1:12" hidden="1" x14ac:dyDescent="0.25">
      <c r="A115" s="2">
        <v>4</v>
      </c>
      <c r="B115" t="s">
        <v>92</v>
      </c>
      <c r="C115" t="str">
        <f t="shared" si="1"/>
        <v>4NBTS03787</v>
      </c>
      <c r="D115" t="s">
        <v>93</v>
      </c>
      <c r="F115" s="1">
        <f>+VLOOKUP($B115,'[1]KPIs MTE 2021'!$B$6:$AH$34,33,0)</f>
        <v>70</v>
      </c>
      <c r="G115" s="1">
        <v>70</v>
      </c>
      <c r="H115" s="1">
        <v>199352.16</v>
      </c>
      <c r="I115" s="1">
        <v>265958.67777860642</v>
      </c>
      <c r="L115" s="1">
        <v>5310000</v>
      </c>
    </row>
    <row r="116" spans="1:12" hidden="1" x14ac:dyDescent="0.25">
      <c r="A116" s="2">
        <v>4</v>
      </c>
      <c r="C116" t="str">
        <f t="shared" si="1"/>
        <v>4</v>
      </c>
      <c r="D116" t="s">
        <v>79</v>
      </c>
      <c r="H116" s="1">
        <v>77525.840000000011</v>
      </c>
      <c r="I116" s="1">
        <v>60006.899999999994</v>
      </c>
    </row>
    <row r="117" spans="1:12" hidden="1" x14ac:dyDescent="0.25">
      <c r="A117" s="2">
        <v>4</v>
      </c>
      <c r="B117" t="s">
        <v>8</v>
      </c>
      <c r="C117" t="str">
        <f t="shared" si="1"/>
        <v>4NBTS03144</v>
      </c>
      <c r="D117" t="s">
        <v>9</v>
      </c>
      <c r="F117" s="1">
        <v>33</v>
      </c>
      <c r="G117" s="1">
        <v>33</v>
      </c>
      <c r="H117" s="1">
        <v>286798</v>
      </c>
      <c r="I117" s="1">
        <v>254817.94896570814</v>
      </c>
      <c r="L117" s="1">
        <v>0</v>
      </c>
    </row>
    <row r="118" spans="1:12" hidden="1" x14ac:dyDescent="0.25">
      <c r="A118" s="2">
        <v>4</v>
      </c>
      <c r="B118" t="s">
        <v>74</v>
      </c>
      <c r="C118" t="str">
        <f t="shared" si="1"/>
        <v>4NBTS03753</v>
      </c>
      <c r="D118" t="s">
        <v>75</v>
      </c>
      <c r="F118" s="1">
        <f>+VLOOKUP($B118,'[1]KPIs MTE 2021'!$B$6:$AH$34,33,0)</f>
        <v>89</v>
      </c>
      <c r="G118" s="1">
        <v>89</v>
      </c>
      <c r="H118" s="1">
        <v>278401</v>
      </c>
      <c r="I118" s="1">
        <v>321658.57264326751</v>
      </c>
      <c r="L118" s="1">
        <v>6150000</v>
      </c>
    </row>
    <row r="119" spans="1:12" hidden="1" x14ac:dyDescent="0.25">
      <c r="A119" s="2">
        <v>4</v>
      </c>
      <c r="B119" t="s">
        <v>76</v>
      </c>
      <c r="C119" t="str">
        <f t="shared" si="1"/>
        <v>4NBTS03738</v>
      </c>
      <c r="D119" t="s">
        <v>77</v>
      </c>
      <c r="F119" s="1">
        <f>+VLOOKUP($B119,'[1]KPIs MTE 2021'!$B$6:$AH$34,33,0)</f>
        <v>31</v>
      </c>
      <c r="G119" s="1">
        <v>31</v>
      </c>
      <c r="H119" s="1">
        <v>285001</v>
      </c>
      <c r="I119" s="1">
        <v>247950.75801980187</v>
      </c>
      <c r="L119" s="1">
        <v>4300000</v>
      </c>
    </row>
    <row r="120" spans="1:12" hidden="1" x14ac:dyDescent="0.25">
      <c r="A120" s="2">
        <v>4</v>
      </c>
      <c r="B120" t="s">
        <v>94</v>
      </c>
      <c r="C120" t="str">
        <f t="shared" si="1"/>
        <v>4NBTS03775</v>
      </c>
      <c r="D120" t="s">
        <v>95</v>
      </c>
      <c r="F120" s="1">
        <f>+VLOOKUP($B120,'[1]KPIs MTE 2021'!$B$6:$AH$34,33,0)</f>
        <v>20</v>
      </c>
      <c r="G120" s="1">
        <v>20</v>
      </c>
      <c r="H120" s="1">
        <v>193262</v>
      </c>
      <c r="I120" s="1">
        <v>253378.23200000002</v>
      </c>
      <c r="L120" s="1">
        <v>5790000</v>
      </c>
    </row>
    <row r="121" spans="1:12" hidden="1" x14ac:dyDescent="0.25">
      <c r="A121" s="2">
        <v>4</v>
      </c>
      <c r="B121" t="s">
        <v>16</v>
      </c>
      <c r="C121" t="str">
        <f t="shared" si="1"/>
        <v>4NBTS02987</v>
      </c>
      <c r="D121" t="s">
        <v>17</v>
      </c>
      <c r="F121" s="1">
        <f>+VLOOKUP($B121,'[1]KPIs MTE 2021'!$B$6:$AH$34,33,0)</f>
        <v>22</v>
      </c>
      <c r="G121" s="1">
        <v>22</v>
      </c>
      <c r="H121" s="1">
        <v>214743</v>
      </c>
      <c r="I121" s="1">
        <v>209746.70021034422</v>
      </c>
      <c r="L121" s="1">
        <v>4800000</v>
      </c>
    </row>
    <row r="122" spans="1:12" hidden="1" x14ac:dyDescent="0.25">
      <c r="A122" s="2">
        <v>4</v>
      </c>
      <c r="B122" t="s">
        <v>18</v>
      </c>
      <c r="C122" t="str">
        <f t="shared" si="1"/>
        <v>4NBTS03038</v>
      </c>
      <c r="D122" t="s">
        <v>19</v>
      </c>
      <c r="F122" s="1">
        <f>+VLOOKUP($B122,'[1]KPIs MTE 2021'!$B$6:$AH$34,33,0)</f>
        <v>22</v>
      </c>
      <c r="G122" s="1">
        <v>22</v>
      </c>
      <c r="H122" s="1">
        <v>276623.18967499991</v>
      </c>
      <c r="I122" s="1">
        <v>278614.46200000029</v>
      </c>
      <c r="L122" s="1">
        <v>6000000</v>
      </c>
    </row>
    <row r="123" spans="1:12" hidden="1" x14ac:dyDescent="0.25">
      <c r="A123" s="2">
        <v>4</v>
      </c>
      <c r="B123" t="s">
        <v>20</v>
      </c>
      <c r="C123" t="str">
        <f t="shared" si="1"/>
        <v>4NBTS02589</v>
      </c>
      <c r="D123" t="s">
        <v>21</v>
      </c>
      <c r="F123" s="1">
        <f>+VLOOKUP($B123,'[1]KPIs MTE 2021'!$B$6:$AH$34,33,0)</f>
        <v>13</v>
      </c>
      <c r="G123" s="1">
        <v>13</v>
      </c>
      <c r="H123" s="1">
        <v>361051.81032500003</v>
      </c>
      <c r="I123" s="1">
        <v>296134.23500000004</v>
      </c>
      <c r="L123" s="1">
        <v>3000000</v>
      </c>
    </row>
    <row r="124" spans="1:12" hidden="1" x14ac:dyDescent="0.25">
      <c r="A124" s="2">
        <v>4</v>
      </c>
      <c r="B124" t="s">
        <v>80</v>
      </c>
      <c r="C124" t="str">
        <f t="shared" si="1"/>
        <v>4NBTS03713</v>
      </c>
      <c r="D124" t="s">
        <v>81</v>
      </c>
      <c r="F124" s="1">
        <v>172</v>
      </c>
      <c r="G124" s="1">
        <v>172</v>
      </c>
      <c r="H124" s="1">
        <v>300248</v>
      </c>
      <c r="I124" s="1">
        <v>319190.93199999997</v>
      </c>
      <c r="L124" s="1">
        <v>6150000</v>
      </c>
    </row>
    <row r="125" spans="1:12" hidden="1" x14ac:dyDescent="0.25">
      <c r="A125" s="2">
        <v>4</v>
      </c>
      <c r="B125" t="s">
        <v>84</v>
      </c>
      <c r="C125" t="str">
        <f t="shared" si="1"/>
        <v>4NBTS03736</v>
      </c>
      <c r="D125" t="s">
        <v>85</v>
      </c>
      <c r="F125" s="1">
        <v>153</v>
      </c>
      <c r="G125" s="1">
        <v>153</v>
      </c>
      <c r="H125" s="1">
        <v>393760</v>
      </c>
      <c r="I125" s="1">
        <v>423130.28</v>
      </c>
      <c r="L125" s="1">
        <v>6150000</v>
      </c>
    </row>
    <row r="126" spans="1:12" hidden="1" x14ac:dyDescent="0.25">
      <c r="A126" s="2">
        <v>4</v>
      </c>
      <c r="B126" t="s">
        <v>96</v>
      </c>
      <c r="C126" t="str">
        <f t="shared" si="1"/>
        <v>4NBTS03768</v>
      </c>
      <c r="D126" t="s">
        <v>97</v>
      </c>
      <c r="F126" s="1">
        <v>236</v>
      </c>
      <c r="G126" s="1">
        <v>236</v>
      </c>
      <c r="H126" s="1">
        <v>248412</v>
      </c>
      <c r="I126" s="1">
        <v>271528.90000000002</v>
      </c>
      <c r="L126" s="1">
        <v>6150000</v>
      </c>
    </row>
    <row r="127" spans="1:12" hidden="1" x14ac:dyDescent="0.25">
      <c r="A127" s="2">
        <v>4</v>
      </c>
      <c r="B127" t="s">
        <v>28</v>
      </c>
      <c r="C127" t="str">
        <f t="shared" si="1"/>
        <v>4NBTS03137</v>
      </c>
      <c r="D127" t="s">
        <v>29</v>
      </c>
      <c r="F127" s="1">
        <v>166</v>
      </c>
      <c r="G127" s="1">
        <v>166</v>
      </c>
      <c r="H127" s="1">
        <v>439543</v>
      </c>
      <c r="I127" s="1">
        <v>604889.65999999992</v>
      </c>
      <c r="L127" s="1">
        <v>6150000</v>
      </c>
    </row>
    <row r="128" spans="1:12" hidden="1" x14ac:dyDescent="0.25">
      <c r="A128" s="2">
        <v>4</v>
      </c>
      <c r="B128" t="s">
        <v>30</v>
      </c>
      <c r="C128" t="str">
        <f t="shared" si="1"/>
        <v>4NBTS03307</v>
      </c>
      <c r="D128" t="s">
        <v>31</v>
      </c>
      <c r="F128" s="1">
        <v>190</v>
      </c>
      <c r="G128" s="1">
        <v>190</v>
      </c>
      <c r="H128" s="1">
        <v>553626</v>
      </c>
      <c r="I128" s="1">
        <v>595897.15200000012</v>
      </c>
      <c r="L128" s="1">
        <v>6150000</v>
      </c>
    </row>
    <row r="129" spans="1:12" hidden="1" x14ac:dyDescent="0.25">
      <c r="A129" s="2">
        <v>4</v>
      </c>
      <c r="B129" t="s">
        <v>32</v>
      </c>
      <c r="C129" t="str">
        <f t="shared" si="1"/>
        <v>4NBTS03180</v>
      </c>
      <c r="D129" t="s">
        <v>33</v>
      </c>
      <c r="F129" s="1">
        <v>143</v>
      </c>
      <c r="G129" s="1">
        <v>143</v>
      </c>
      <c r="H129" s="1">
        <v>292570</v>
      </c>
      <c r="I129" s="1">
        <v>322810.62</v>
      </c>
      <c r="L129" s="1">
        <v>6150000</v>
      </c>
    </row>
    <row r="130" spans="1:12" hidden="1" x14ac:dyDescent="0.25">
      <c r="A130" s="2">
        <v>4</v>
      </c>
      <c r="B130" t="s">
        <v>34</v>
      </c>
      <c r="C130" t="str">
        <f t="shared" si="1"/>
        <v>4NBTS03310</v>
      </c>
      <c r="D130" t="s">
        <v>35</v>
      </c>
      <c r="F130" s="1">
        <v>132</v>
      </c>
      <c r="G130" s="1">
        <v>132</v>
      </c>
      <c r="H130" s="1">
        <v>183207</v>
      </c>
      <c r="I130" s="1">
        <v>196515.63999999998</v>
      </c>
      <c r="L130" s="1">
        <v>6150000</v>
      </c>
    </row>
    <row r="131" spans="1:12" hidden="1" x14ac:dyDescent="0.25">
      <c r="A131" s="2">
        <v>4</v>
      </c>
      <c r="B131" t="s">
        <v>36</v>
      </c>
      <c r="C131" t="str">
        <f t="shared" si="1"/>
        <v>4NBTS03065</v>
      </c>
      <c r="D131" t="s">
        <v>37</v>
      </c>
      <c r="F131" s="1">
        <v>202</v>
      </c>
      <c r="G131" s="1">
        <v>202</v>
      </c>
      <c r="H131" s="1">
        <v>356687</v>
      </c>
      <c r="I131" s="1">
        <v>402692.46</v>
      </c>
      <c r="L131" s="1">
        <v>6150000</v>
      </c>
    </row>
    <row r="132" spans="1:12" hidden="1" x14ac:dyDescent="0.25">
      <c r="A132" s="2">
        <v>4</v>
      </c>
      <c r="B132" t="s">
        <v>38</v>
      </c>
      <c r="C132" t="str">
        <f t="shared" si="1"/>
        <v>4NBTS03136</v>
      </c>
      <c r="D132" t="s">
        <v>39</v>
      </c>
      <c r="F132" s="1">
        <v>169</v>
      </c>
      <c r="G132" s="1">
        <v>169</v>
      </c>
      <c r="H132" s="1">
        <v>374909</v>
      </c>
      <c r="I132" s="1">
        <v>408966.33999999997</v>
      </c>
      <c r="L132" s="1">
        <v>6150000</v>
      </c>
    </row>
    <row r="133" spans="1:12" hidden="1" x14ac:dyDescent="0.25">
      <c r="A133" s="2">
        <v>4</v>
      </c>
      <c r="B133" t="s">
        <v>88</v>
      </c>
      <c r="C133" t="str">
        <f t="shared" ref="C133:C196" si="2">+A133&amp;B133</f>
        <v>4NBTS03735</v>
      </c>
      <c r="D133" t="s">
        <v>89</v>
      </c>
      <c r="F133" s="1">
        <v>106</v>
      </c>
      <c r="G133" s="1">
        <v>106</v>
      </c>
      <c r="H133" s="1">
        <v>403715.54744073527</v>
      </c>
      <c r="I133" s="1">
        <v>206276.80000000002</v>
      </c>
      <c r="L133" s="1">
        <v>3000000</v>
      </c>
    </row>
    <row r="134" spans="1:12" hidden="1" x14ac:dyDescent="0.25">
      <c r="A134" s="2">
        <v>4</v>
      </c>
      <c r="B134" t="s">
        <v>42</v>
      </c>
      <c r="C134" t="str">
        <f t="shared" si="2"/>
        <v>4NBTS01111</v>
      </c>
      <c r="D134" t="s">
        <v>43</v>
      </c>
      <c r="F134" s="1">
        <v>121</v>
      </c>
      <c r="G134" s="1">
        <v>121</v>
      </c>
      <c r="H134" s="1">
        <v>578439.53627402009</v>
      </c>
      <c r="I134" s="1">
        <v>286565.19999999995</v>
      </c>
      <c r="L134" s="1">
        <v>0</v>
      </c>
    </row>
    <row r="135" spans="1:12" hidden="1" x14ac:dyDescent="0.25">
      <c r="A135" s="2">
        <v>4</v>
      </c>
      <c r="B135" t="s">
        <v>98</v>
      </c>
      <c r="C135" t="str">
        <f t="shared" si="2"/>
        <v>4NBTS03796</v>
      </c>
      <c r="D135" t="s">
        <v>99</v>
      </c>
      <c r="F135" s="1">
        <v>13</v>
      </c>
      <c r="G135" s="1">
        <v>13</v>
      </c>
      <c r="H135" s="1">
        <v>24101.64734475084</v>
      </c>
      <c r="I135" s="1">
        <v>3480</v>
      </c>
      <c r="L135" s="1">
        <v>0</v>
      </c>
    </row>
    <row r="136" spans="1:12" hidden="1" x14ac:dyDescent="0.25">
      <c r="A136" s="2">
        <v>4</v>
      </c>
      <c r="B136" t="s">
        <v>44</v>
      </c>
      <c r="C136" t="str">
        <f t="shared" si="2"/>
        <v>4NBTS03054</v>
      </c>
      <c r="D136" t="s">
        <v>45</v>
      </c>
      <c r="F136" s="1">
        <v>30</v>
      </c>
      <c r="G136" s="1">
        <v>30</v>
      </c>
      <c r="H136" s="1">
        <v>110432.93445301162</v>
      </c>
      <c r="I136" s="1">
        <v>69628</v>
      </c>
      <c r="L136" s="1">
        <v>0</v>
      </c>
    </row>
    <row r="137" spans="1:12" hidden="1" x14ac:dyDescent="0.25">
      <c r="A137" s="2">
        <v>4</v>
      </c>
      <c r="B137" t="s">
        <v>100</v>
      </c>
      <c r="C137" t="str">
        <f t="shared" si="2"/>
        <v>4NBTS03784</v>
      </c>
      <c r="D137" t="s">
        <v>153</v>
      </c>
      <c r="F137" s="1">
        <v>68</v>
      </c>
      <c r="G137" s="1">
        <v>68</v>
      </c>
      <c r="H137" s="1">
        <v>184054.89075501938</v>
      </c>
      <c r="I137" s="1">
        <v>219143</v>
      </c>
      <c r="L137" s="1">
        <v>5190000</v>
      </c>
    </row>
    <row r="138" spans="1:12" hidden="1" x14ac:dyDescent="0.25">
      <c r="A138" s="2">
        <v>4</v>
      </c>
      <c r="B138" t="s">
        <v>46</v>
      </c>
      <c r="C138" t="str">
        <f t="shared" si="2"/>
        <v>4NBTS03483</v>
      </c>
      <c r="D138" t="s">
        <v>47</v>
      </c>
      <c r="F138" s="1">
        <v>130</v>
      </c>
      <c r="G138" s="1">
        <v>130</v>
      </c>
      <c r="H138" s="1">
        <v>376254.40574746014</v>
      </c>
      <c r="I138" s="1">
        <v>446547.80000000005</v>
      </c>
      <c r="L138" s="1">
        <v>6150000</v>
      </c>
    </row>
    <row r="139" spans="1:12" hidden="1" x14ac:dyDescent="0.25">
      <c r="A139" s="2">
        <v>4</v>
      </c>
      <c r="B139" t="s">
        <v>48</v>
      </c>
      <c r="C139" t="str">
        <f t="shared" si="2"/>
        <v>4NBTS03671</v>
      </c>
      <c r="D139" t="s">
        <v>49</v>
      </c>
      <c r="F139" s="1">
        <v>85</v>
      </c>
      <c r="G139" s="1">
        <v>85</v>
      </c>
      <c r="H139" s="1">
        <v>454663.03798500245</v>
      </c>
      <c r="I139" s="1">
        <v>399648.19999999995</v>
      </c>
      <c r="L139" s="1">
        <v>4300000</v>
      </c>
    </row>
    <row r="140" spans="1:12" hidden="1" x14ac:dyDescent="0.25">
      <c r="A140" s="2">
        <v>4</v>
      </c>
      <c r="B140" t="s">
        <v>50</v>
      </c>
      <c r="C140" t="str">
        <f t="shared" si="2"/>
        <v>4NBTS00612</v>
      </c>
      <c r="D140" t="s">
        <v>51</v>
      </c>
      <c r="F140" s="1">
        <v>45</v>
      </c>
      <c r="G140" s="1">
        <v>45</v>
      </c>
      <c r="H140" s="1">
        <v>296136</v>
      </c>
      <c r="I140" s="1">
        <v>233272.59947500037</v>
      </c>
      <c r="L140" s="1">
        <v>3000000</v>
      </c>
    </row>
    <row r="141" spans="1:12" hidden="1" x14ac:dyDescent="0.25">
      <c r="A141" s="2">
        <v>4</v>
      </c>
      <c r="B141" t="s">
        <v>52</v>
      </c>
      <c r="C141" t="str">
        <f t="shared" si="2"/>
        <v>4NBTS00618</v>
      </c>
      <c r="D141" t="s">
        <v>53</v>
      </c>
      <c r="F141" s="1">
        <v>33</v>
      </c>
      <c r="G141" s="1">
        <v>33</v>
      </c>
      <c r="H141" s="1">
        <v>205885</v>
      </c>
      <c r="I141" s="1">
        <v>114605.83930000001</v>
      </c>
      <c r="L141" s="1">
        <v>3000000</v>
      </c>
    </row>
    <row r="142" spans="1:12" hidden="1" x14ac:dyDescent="0.25">
      <c r="A142" s="2">
        <v>4</v>
      </c>
      <c r="B142" t="s">
        <v>54</v>
      </c>
      <c r="C142" t="str">
        <f t="shared" si="2"/>
        <v>4NBTB00032</v>
      </c>
      <c r="D142" t="s">
        <v>55</v>
      </c>
      <c r="F142" s="1">
        <v>35</v>
      </c>
      <c r="G142" s="1">
        <v>35</v>
      </c>
      <c r="H142" s="1">
        <v>637675</v>
      </c>
      <c r="I142" s="1">
        <v>574748.69700000039</v>
      </c>
      <c r="L142" s="1">
        <v>3800000</v>
      </c>
    </row>
    <row r="143" spans="1:12" hidden="1" x14ac:dyDescent="0.25">
      <c r="A143" s="2">
        <v>4</v>
      </c>
      <c r="B143" t="s">
        <v>56</v>
      </c>
      <c r="C143" t="str">
        <f t="shared" si="2"/>
        <v>4NBTS00605</v>
      </c>
      <c r="D143" t="s">
        <v>11</v>
      </c>
      <c r="F143" s="1">
        <v>446</v>
      </c>
      <c r="G143" s="1">
        <v>446</v>
      </c>
      <c r="H143" s="1">
        <v>2287272</v>
      </c>
      <c r="I143" s="1">
        <v>2380074.708423459</v>
      </c>
      <c r="L143" s="1">
        <v>7200000</v>
      </c>
    </row>
    <row r="144" spans="1:12" hidden="1" x14ac:dyDescent="0.25">
      <c r="A144" s="2">
        <v>4</v>
      </c>
      <c r="B144" t="s">
        <v>26</v>
      </c>
      <c r="C144" t="str">
        <f t="shared" si="2"/>
        <v>4NBTS02821</v>
      </c>
      <c r="D144" t="s">
        <v>152</v>
      </c>
      <c r="F144" s="1">
        <v>1563</v>
      </c>
      <c r="G144" s="1">
        <v>1563</v>
      </c>
      <c r="H144" s="1">
        <v>3142962</v>
      </c>
      <c r="I144" s="1">
        <v>3545621.9840000002</v>
      </c>
      <c r="L144" s="1">
        <v>4000000</v>
      </c>
    </row>
    <row r="145" spans="1:12" hidden="1" x14ac:dyDescent="0.25">
      <c r="A145" s="2">
        <v>4</v>
      </c>
      <c r="B145" t="s">
        <v>59</v>
      </c>
      <c r="C145" t="str">
        <f t="shared" si="2"/>
        <v>4NBTS02949</v>
      </c>
      <c r="D145" t="s">
        <v>60</v>
      </c>
      <c r="F145" s="1">
        <v>631</v>
      </c>
      <c r="G145" s="1">
        <v>631</v>
      </c>
      <c r="H145" s="1">
        <v>2633683</v>
      </c>
      <c r="I145" s="1">
        <v>1979167.4387750004</v>
      </c>
      <c r="L145" s="1">
        <v>1500000</v>
      </c>
    </row>
    <row r="146" spans="1:12" x14ac:dyDescent="0.25">
      <c r="A146" s="2">
        <v>4</v>
      </c>
      <c r="B146" t="s">
        <v>61</v>
      </c>
      <c r="C146" t="str">
        <f t="shared" si="2"/>
        <v>4NBTB00068</v>
      </c>
      <c r="D146" t="s">
        <v>62</v>
      </c>
      <c r="F146" s="1">
        <v>631</v>
      </c>
      <c r="G146" s="1">
        <v>631</v>
      </c>
      <c r="H146" s="1">
        <v>2633683</v>
      </c>
      <c r="I146" s="1">
        <v>1979167.4387750004</v>
      </c>
      <c r="J146" s="1">
        <v>2527099.9</v>
      </c>
      <c r="K146" s="1">
        <v>1618992.2827750007</v>
      </c>
      <c r="L146" s="1">
        <v>0</v>
      </c>
    </row>
    <row r="147" spans="1:12" hidden="1" x14ac:dyDescent="0.25">
      <c r="A147" s="2">
        <v>4</v>
      </c>
      <c r="C147" t="str">
        <f t="shared" si="2"/>
        <v>4</v>
      </c>
      <c r="D147" t="s">
        <v>78</v>
      </c>
      <c r="H147" s="1">
        <v>6067909</v>
      </c>
      <c r="I147" s="1">
        <v>6500445.3894234598</v>
      </c>
      <c r="J147" s="1">
        <v>5910761</v>
      </c>
      <c r="K147" s="1">
        <v>4515456.9654234592</v>
      </c>
      <c r="L147" s="1">
        <v>0</v>
      </c>
    </row>
    <row r="148" spans="1:12" hidden="1" x14ac:dyDescent="0.25">
      <c r="A148" s="2">
        <v>5</v>
      </c>
      <c r="B148" t="s">
        <v>102</v>
      </c>
      <c r="C148" t="str">
        <f t="shared" si="2"/>
        <v>5NBTS03844</v>
      </c>
      <c r="D148" t="s">
        <v>103</v>
      </c>
      <c r="F148" s="1">
        <v>58</v>
      </c>
      <c r="G148" s="1">
        <v>58</v>
      </c>
      <c r="H148" s="1">
        <v>215821.27099999966</v>
      </c>
      <c r="I148" s="1">
        <v>157703.57099999994</v>
      </c>
      <c r="L148" s="1">
        <v>0</v>
      </c>
    </row>
    <row r="149" spans="1:12" hidden="1" x14ac:dyDescent="0.25">
      <c r="A149" s="2">
        <v>5</v>
      </c>
      <c r="B149" t="s">
        <v>2</v>
      </c>
      <c r="C149" t="str">
        <f t="shared" si="2"/>
        <v>5NBTS03257</v>
      </c>
      <c r="D149" t="s">
        <v>3</v>
      </c>
      <c r="F149" s="1">
        <v>68</v>
      </c>
      <c r="G149" s="1">
        <v>68</v>
      </c>
      <c r="H149" s="1">
        <v>216916.3</v>
      </c>
      <c r="I149" s="1">
        <v>234444.7</v>
      </c>
      <c r="L149" s="1">
        <v>6150000</v>
      </c>
    </row>
    <row r="150" spans="1:12" hidden="1" x14ac:dyDescent="0.25">
      <c r="A150" s="2">
        <v>5</v>
      </c>
      <c r="B150" t="s">
        <v>90</v>
      </c>
      <c r="C150" t="str">
        <f t="shared" si="2"/>
        <v>5NBTS03795</v>
      </c>
      <c r="D150" t="s">
        <v>91</v>
      </c>
      <c r="F150" s="1">
        <v>55</v>
      </c>
      <c r="G150" s="1">
        <v>55</v>
      </c>
      <c r="H150" s="1">
        <v>227061</v>
      </c>
      <c r="I150" s="1">
        <v>261862.3</v>
      </c>
      <c r="L150" s="1">
        <v>6150000</v>
      </c>
    </row>
    <row r="151" spans="1:12" hidden="1" x14ac:dyDescent="0.25">
      <c r="A151" s="2">
        <v>5</v>
      </c>
      <c r="B151" t="s">
        <v>92</v>
      </c>
      <c r="C151" t="str">
        <f t="shared" si="2"/>
        <v>5NBTS03787</v>
      </c>
      <c r="D151" t="s">
        <v>93</v>
      </c>
      <c r="F151" s="1">
        <v>69</v>
      </c>
      <c r="G151" s="1">
        <v>69</v>
      </c>
      <c r="H151" s="1">
        <v>251778</v>
      </c>
      <c r="I151" s="1">
        <v>270947.39999999997</v>
      </c>
      <c r="L151" s="1">
        <v>6150000</v>
      </c>
    </row>
    <row r="152" spans="1:12" hidden="1" x14ac:dyDescent="0.25">
      <c r="A152" s="2">
        <v>5</v>
      </c>
      <c r="B152" t="s">
        <v>104</v>
      </c>
      <c r="C152" t="str">
        <f t="shared" si="2"/>
        <v>5NBTS03843</v>
      </c>
      <c r="D152" t="s">
        <v>105</v>
      </c>
      <c r="F152" s="1">
        <v>32</v>
      </c>
      <c r="G152" s="1">
        <v>32</v>
      </c>
      <c r="H152" s="1">
        <v>157839.19999999998</v>
      </c>
      <c r="I152" s="1">
        <v>144538.79999999984</v>
      </c>
      <c r="L152" s="1">
        <v>0</v>
      </c>
    </row>
    <row r="153" spans="1:12" hidden="1" x14ac:dyDescent="0.25">
      <c r="A153" s="2">
        <v>5</v>
      </c>
      <c r="B153" t="s">
        <v>74</v>
      </c>
      <c r="C153" t="str">
        <f t="shared" si="2"/>
        <v>5NBTS03753</v>
      </c>
      <c r="D153" t="s">
        <v>75</v>
      </c>
      <c r="F153" s="1">
        <v>88</v>
      </c>
      <c r="G153" s="1">
        <v>88</v>
      </c>
      <c r="H153" s="1">
        <v>217216.6</v>
      </c>
      <c r="I153" s="1">
        <v>217216.6</v>
      </c>
      <c r="L153" s="1">
        <v>6000000</v>
      </c>
    </row>
    <row r="154" spans="1:12" hidden="1" x14ac:dyDescent="0.25">
      <c r="A154" s="2">
        <v>5</v>
      </c>
      <c r="B154" t="s">
        <v>76</v>
      </c>
      <c r="C154" t="str">
        <f t="shared" si="2"/>
        <v>5NBTS03738</v>
      </c>
      <c r="D154" t="s">
        <v>77</v>
      </c>
      <c r="F154" s="1">
        <v>33</v>
      </c>
      <c r="G154" s="1">
        <v>33</v>
      </c>
      <c r="H154" s="1">
        <v>181828.60000000003</v>
      </c>
      <c r="I154" s="1">
        <v>181828.60000000003</v>
      </c>
      <c r="L154" s="1">
        <v>6000000</v>
      </c>
    </row>
    <row r="155" spans="1:12" hidden="1" x14ac:dyDescent="0.25">
      <c r="A155" s="2">
        <v>5</v>
      </c>
      <c r="B155" t="s">
        <v>94</v>
      </c>
      <c r="C155" t="str">
        <f t="shared" si="2"/>
        <v>5NBTS03775</v>
      </c>
      <c r="D155" t="s">
        <v>95</v>
      </c>
      <c r="F155" s="1">
        <v>21</v>
      </c>
      <c r="G155" s="1">
        <v>21</v>
      </c>
      <c r="H155" s="1">
        <v>155101.9</v>
      </c>
      <c r="I155" s="1">
        <v>155101.9</v>
      </c>
      <c r="L155" s="1">
        <v>6000000</v>
      </c>
    </row>
    <row r="156" spans="1:12" hidden="1" x14ac:dyDescent="0.25">
      <c r="A156" s="2">
        <v>5</v>
      </c>
      <c r="B156" t="s">
        <v>16</v>
      </c>
      <c r="C156" t="str">
        <f t="shared" si="2"/>
        <v>5NBTS02987</v>
      </c>
      <c r="D156" t="s">
        <v>17</v>
      </c>
      <c r="F156" s="1">
        <v>23</v>
      </c>
      <c r="G156" s="1">
        <v>23</v>
      </c>
      <c r="H156" s="1">
        <v>158771</v>
      </c>
      <c r="I156" s="1">
        <v>158771</v>
      </c>
      <c r="L156" s="1">
        <v>6000000</v>
      </c>
    </row>
    <row r="157" spans="1:12" hidden="1" x14ac:dyDescent="0.25">
      <c r="A157" s="2">
        <v>5</v>
      </c>
      <c r="B157" t="s">
        <v>18</v>
      </c>
      <c r="C157" t="str">
        <f t="shared" si="2"/>
        <v>5NBTS03038</v>
      </c>
      <c r="D157" t="s">
        <v>19</v>
      </c>
      <c r="F157" s="1">
        <v>20</v>
      </c>
      <c r="G157" s="1">
        <v>20</v>
      </c>
      <c r="H157" s="1">
        <v>300580.071</v>
      </c>
      <c r="I157" s="1">
        <v>300580.071</v>
      </c>
      <c r="L157" s="1">
        <v>6000000</v>
      </c>
    </row>
    <row r="158" spans="1:12" hidden="1" x14ac:dyDescent="0.25">
      <c r="A158" s="2">
        <v>5</v>
      </c>
      <c r="B158" t="s">
        <v>20</v>
      </c>
      <c r="C158" t="str">
        <f t="shared" si="2"/>
        <v>5NBTS02589</v>
      </c>
      <c r="D158" t="s">
        <v>21</v>
      </c>
      <c r="F158" s="1">
        <v>13</v>
      </c>
      <c r="G158" s="1">
        <v>13</v>
      </c>
      <c r="H158" s="1">
        <v>309494.804</v>
      </c>
      <c r="I158" s="1">
        <v>309494.804</v>
      </c>
      <c r="L158" s="1">
        <v>6000000</v>
      </c>
    </row>
    <row r="159" spans="1:12" hidden="1" x14ac:dyDescent="0.25">
      <c r="A159" s="2">
        <v>5</v>
      </c>
      <c r="B159" t="s">
        <v>80</v>
      </c>
      <c r="C159" t="str">
        <f t="shared" si="2"/>
        <v>5NBTS03713</v>
      </c>
      <c r="D159" t="s">
        <v>81</v>
      </c>
      <c r="F159" s="1">
        <v>155</v>
      </c>
      <c r="G159" s="1">
        <v>155</v>
      </c>
      <c r="H159" s="1">
        <v>239302.74799999996</v>
      </c>
      <c r="I159" s="1">
        <v>239302.74799999996</v>
      </c>
      <c r="L159" s="1">
        <v>6000000</v>
      </c>
    </row>
    <row r="160" spans="1:12" hidden="1" x14ac:dyDescent="0.25">
      <c r="A160" s="2">
        <v>5</v>
      </c>
      <c r="B160" t="s">
        <v>84</v>
      </c>
      <c r="C160" t="str">
        <f t="shared" si="2"/>
        <v>5NBTS03736</v>
      </c>
      <c r="D160" t="s">
        <v>85</v>
      </c>
      <c r="F160" s="1">
        <v>157</v>
      </c>
      <c r="G160" s="1">
        <v>157</v>
      </c>
      <c r="H160" s="1">
        <v>201104.7</v>
      </c>
      <c r="I160" s="1">
        <v>201104.7</v>
      </c>
      <c r="L160" s="1">
        <v>6000000</v>
      </c>
    </row>
    <row r="161" spans="1:12" hidden="1" x14ac:dyDescent="0.25">
      <c r="A161" s="2">
        <v>5</v>
      </c>
      <c r="B161" t="s">
        <v>96</v>
      </c>
      <c r="C161" t="str">
        <f t="shared" si="2"/>
        <v>5NBTS03768</v>
      </c>
      <c r="D161" t="s">
        <v>97</v>
      </c>
      <c r="F161" s="1">
        <v>222</v>
      </c>
      <c r="G161" s="1">
        <v>222</v>
      </c>
      <c r="H161" s="1">
        <v>200266.12399999995</v>
      </c>
      <c r="I161" s="1">
        <v>200266.12399999995</v>
      </c>
      <c r="L161" s="1">
        <v>6000000</v>
      </c>
    </row>
    <row r="162" spans="1:12" hidden="1" x14ac:dyDescent="0.25">
      <c r="A162" s="2">
        <v>5</v>
      </c>
      <c r="B162" t="s">
        <v>28</v>
      </c>
      <c r="C162" t="str">
        <f t="shared" si="2"/>
        <v>5NBTS03137</v>
      </c>
      <c r="D162" t="s">
        <v>29</v>
      </c>
      <c r="F162" s="1">
        <v>151</v>
      </c>
      <c r="G162" s="1">
        <v>151</v>
      </c>
      <c r="H162" s="1">
        <v>191783.3</v>
      </c>
      <c r="I162" s="1">
        <v>191783.3</v>
      </c>
      <c r="L162" s="1">
        <v>6000000</v>
      </c>
    </row>
    <row r="163" spans="1:12" hidden="1" x14ac:dyDescent="0.25">
      <c r="A163" s="2">
        <v>5</v>
      </c>
      <c r="B163" t="s">
        <v>30</v>
      </c>
      <c r="C163" t="str">
        <f t="shared" si="2"/>
        <v>5NBTS03307</v>
      </c>
      <c r="D163" t="s">
        <v>31</v>
      </c>
      <c r="F163" s="1">
        <v>185</v>
      </c>
      <c r="G163" s="1">
        <v>185</v>
      </c>
      <c r="H163" s="1">
        <v>166012.31199999992</v>
      </c>
      <c r="I163" s="1">
        <v>166012.31199999995</v>
      </c>
      <c r="L163" s="1">
        <v>6000000</v>
      </c>
    </row>
    <row r="164" spans="1:12" hidden="1" x14ac:dyDescent="0.25">
      <c r="A164" s="2">
        <v>5</v>
      </c>
      <c r="B164" t="s">
        <v>32</v>
      </c>
      <c r="C164" t="str">
        <f t="shared" si="2"/>
        <v>5NBTS03180</v>
      </c>
      <c r="D164" t="s">
        <v>33</v>
      </c>
      <c r="F164" s="1">
        <v>141</v>
      </c>
      <c r="G164" s="1">
        <v>141</v>
      </c>
      <c r="H164" s="1">
        <v>232973.83600000001</v>
      </c>
      <c r="I164" s="1">
        <v>232973.83600000001</v>
      </c>
      <c r="L164" s="1">
        <v>6000000</v>
      </c>
    </row>
    <row r="165" spans="1:12" hidden="1" x14ac:dyDescent="0.25">
      <c r="A165" s="2">
        <v>5</v>
      </c>
      <c r="B165" t="s">
        <v>34</v>
      </c>
      <c r="C165" t="str">
        <f t="shared" si="2"/>
        <v>5NBTS03310</v>
      </c>
      <c r="D165" t="s">
        <v>35</v>
      </c>
      <c r="F165" s="1">
        <v>132</v>
      </c>
      <c r="G165" s="1">
        <v>132</v>
      </c>
      <c r="H165" s="1">
        <v>146217.44000000003</v>
      </c>
      <c r="I165" s="1">
        <v>146217.44000000003</v>
      </c>
      <c r="L165" s="1">
        <v>6000000</v>
      </c>
    </row>
    <row r="166" spans="1:12" hidden="1" x14ac:dyDescent="0.25">
      <c r="A166" s="2">
        <v>5</v>
      </c>
      <c r="B166" t="s">
        <v>36</v>
      </c>
      <c r="C166" t="str">
        <f t="shared" si="2"/>
        <v>5NBTS03065</v>
      </c>
      <c r="D166" t="s">
        <v>37</v>
      </c>
      <c r="F166" s="1">
        <v>158</v>
      </c>
      <c r="G166" s="1">
        <v>158</v>
      </c>
      <c r="H166" s="1">
        <v>191420.37599999999</v>
      </c>
      <c r="I166" s="1">
        <v>191420.37599999999</v>
      </c>
      <c r="L166" s="1">
        <v>6000000</v>
      </c>
    </row>
    <row r="167" spans="1:12" hidden="1" x14ac:dyDescent="0.25">
      <c r="A167" s="2">
        <v>5</v>
      </c>
      <c r="B167" t="s">
        <v>38</v>
      </c>
      <c r="C167" t="str">
        <f t="shared" si="2"/>
        <v>5NBTS03136</v>
      </c>
      <c r="D167" t="s">
        <v>39</v>
      </c>
      <c r="F167" s="1">
        <v>145</v>
      </c>
      <c r="G167" s="1">
        <v>145</v>
      </c>
      <c r="H167" s="1">
        <v>249928.65600000002</v>
      </c>
      <c r="I167" s="1">
        <v>249928.65600000002</v>
      </c>
      <c r="L167" s="1">
        <v>6000000</v>
      </c>
    </row>
    <row r="168" spans="1:12" hidden="1" x14ac:dyDescent="0.25">
      <c r="A168" s="2">
        <v>5</v>
      </c>
      <c r="B168" t="s">
        <v>88</v>
      </c>
      <c r="C168" t="str">
        <f t="shared" si="2"/>
        <v>5NBTS03735</v>
      </c>
      <c r="D168" t="s">
        <v>89</v>
      </c>
      <c r="F168" s="1">
        <v>54</v>
      </c>
      <c r="G168" s="1">
        <v>54</v>
      </c>
      <c r="H168" s="1">
        <v>377874</v>
      </c>
      <c r="I168" s="1">
        <v>378204.4</v>
      </c>
      <c r="L168" s="1">
        <v>6000000</v>
      </c>
    </row>
    <row r="169" spans="1:12" hidden="1" x14ac:dyDescent="0.25">
      <c r="A169" s="2">
        <v>5</v>
      </c>
      <c r="B169" t="s">
        <v>98</v>
      </c>
      <c r="C169" t="str">
        <f t="shared" si="2"/>
        <v>5NBTS03796</v>
      </c>
      <c r="D169" t="s">
        <v>99</v>
      </c>
      <c r="F169" s="1">
        <v>71</v>
      </c>
      <c r="G169" s="1">
        <v>71</v>
      </c>
      <c r="H169" s="1">
        <v>362755.6</v>
      </c>
      <c r="I169" s="1">
        <v>362755.6</v>
      </c>
      <c r="L169" s="1">
        <v>6000000</v>
      </c>
    </row>
    <row r="170" spans="1:12" hidden="1" x14ac:dyDescent="0.25">
      <c r="A170" s="2">
        <v>5</v>
      </c>
      <c r="B170" t="s">
        <v>100</v>
      </c>
      <c r="C170" t="str">
        <f t="shared" si="2"/>
        <v>5NBTS03784</v>
      </c>
      <c r="D170" t="s">
        <v>153</v>
      </c>
      <c r="F170" s="1">
        <v>43</v>
      </c>
      <c r="G170" s="1">
        <v>43</v>
      </c>
      <c r="H170" s="1">
        <v>351200</v>
      </c>
      <c r="I170" s="1">
        <v>356307.60000000003</v>
      </c>
      <c r="L170" s="1">
        <v>6000000</v>
      </c>
    </row>
    <row r="171" spans="1:12" hidden="1" x14ac:dyDescent="0.25">
      <c r="A171" s="2">
        <v>5</v>
      </c>
      <c r="B171" t="s">
        <v>46</v>
      </c>
      <c r="C171" t="str">
        <f t="shared" si="2"/>
        <v>5NBTS03483</v>
      </c>
      <c r="D171" t="s">
        <v>47</v>
      </c>
      <c r="F171" s="1">
        <v>77</v>
      </c>
      <c r="G171" s="1">
        <v>77</v>
      </c>
      <c r="H171" s="1">
        <v>505754</v>
      </c>
      <c r="I171" s="1">
        <v>519525.2</v>
      </c>
      <c r="L171" s="1">
        <v>6000000</v>
      </c>
    </row>
    <row r="172" spans="1:12" hidden="1" x14ac:dyDescent="0.25">
      <c r="A172" s="2">
        <v>5</v>
      </c>
      <c r="B172" t="s">
        <v>106</v>
      </c>
      <c r="C172" t="str">
        <f t="shared" si="2"/>
        <v>5NBTS03824</v>
      </c>
      <c r="D172" t="s">
        <v>107</v>
      </c>
      <c r="F172" s="1">
        <v>24</v>
      </c>
      <c r="G172" s="1">
        <v>24</v>
      </c>
      <c r="H172" s="1">
        <v>126779.43845909838</v>
      </c>
      <c r="I172" s="1">
        <v>127962</v>
      </c>
      <c r="L172" s="1">
        <v>5250000</v>
      </c>
    </row>
    <row r="173" spans="1:12" hidden="1" x14ac:dyDescent="0.25">
      <c r="A173" s="2">
        <v>5</v>
      </c>
      <c r="B173" t="s">
        <v>48</v>
      </c>
      <c r="C173" t="str">
        <f t="shared" si="2"/>
        <v>5NBTS03671</v>
      </c>
      <c r="D173" t="s">
        <v>49</v>
      </c>
      <c r="F173" s="1">
        <v>29</v>
      </c>
      <c r="G173" s="1">
        <v>29</v>
      </c>
      <c r="H173" s="1">
        <v>181806.5615409016</v>
      </c>
      <c r="I173" s="1">
        <v>183503</v>
      </c>
      <c r="L173" s="1">
        <v>0</v>
      </c>
    </row>
    <row r="174" spans="1:12" hidden="1" x14ac:dyDescent="0.25">
      <c r="A174" s="2">
        <v>5</v>
      </c>
      <c r="B174" t="s">
        <v>50</v>
      </c>
      <c r="C174" t="str">
        <f t="shared" si="2"/>
        <v>5NBTS00612</v>
      </c>
      <c r="D174" t="s">
        <v>51</v>
      </c>
      <c r="F174" s="1">
        <v>44</v>
      </c>
      <c r="G174" s="1">
        <v>44</v>
      </c>
      <c r="H174" s="1">
        <v>205301.28100000005</v>
      </c>
      <c r="I174" s="1">
        <v>205301.28100000008</v>
      </c>
      <c r="L174" s="1">
        <v>6000000</v>
      </c>
    </row>
    <row r="175" spans="1:12" hidden="1" x14ac:dyDescent="0.25">
      <c r="A175" s="2">
        <v>5</v>
      </c>
      <c r="B175" t="s">
        <v>52</v>
      </c>
      <c r="C175" t="str">
        <f t="shared" si="2"/>
        <v>5NBTS00618</v>
      </c>
      <c r="D175" t="s">
        <v>53</v>
      </c>
      <c r="F175" s="1">
        <v>31</v>
      </c>
      <c r="G175" s="1">
        <v>31</v>
      </c>
      <c r="H175" s="1">
        <v>138987.94500000001</v>
      </c>
      <c r="I175" s="1">
        <v>140406.04500000001</v>
      </c>
      <c r="L175" s="1">
        <v>6000000</v>
      </c>
    </row>
    <row r="176" spans="1:12" hidden="1" x14ac:dyDescent="0.25">
      <c r="A176" s="2">
        <v>5</v>
      </c>
      <c r="B176" t="s">
        <v>54</v>
      </c>
      <c r="C176" t="str">
        <f t="shared" si="2"/>
        <v>5NBTB00032</v>
      </c>
      <c r="D176" t="s">
        <v>55</v>
      </c>
      <c r="F176" s="1">
        <v>33</v>
      </c>
      <c r="G176" s="1">
        <v>33</v>
      </c>
      <c r="H176" s="1">
        <v>610074.875</v>
      </c>
      <c r="I176" s="1">
        <v>610074.875</v>
      </c>
      <c r="J176" s="1">
        <v>610074.875</v>
      </c>
      <c r="K176" s="1">
        <v>610074.875</v>
      </c>
      <c r="L176" s="1">
        <v>7200000</v>
      </c>
    </row>
    <row r="177" spans="1:12" hidden="1" x14ac:dyDescent="0.25">
      <c r="A177" s="2">
        <v>5</v>
      </c>
      <c r="B177" t="s">
        <v>56</v>
      </c>
      <c r="C177" t="str">
        <f t="shared" si="2"/>
        <v>5NBTS00605</v>
      </c>
      <c r="D177" t="s">
        <v>11</v>
      </c>
      <c r="F177" s="1">
        <v>447</v>
      </c>
      <c r="G177" s="1">
        <v>447</v>
      </c>
      <c r="H177" s="1">
        <v>1782333.8709999998</v>
      </c>
      <c r="I177" s="1">
        <v>1782414.8709999998</v>
      </c>
      <c r="J177" s="1">
        <v>1782333.8709999998</v>
      </c>
      <c r="K177" s="1">
        <v>1782414.8709999998</v>
      </c>
      <c r="L177" s="1">
        <v>7200000</v>
      </c>
    </row>
    <row r="178" spans="1:12" hidden="1" x14ac:dyDescent="0.25">
      <c r="A178" s="2">
        <v>5</v>
      </c>
      <c r="B178" t="s">
        <v>26</v>
      </c>
      <c r="C178" t="str">
        <f t="shared" si="2"/>
        <v>5NBTS02821</v>
      </c>
      <c r="D178" t="s">
        <v>152</v>
      </c>
      <c r="F178" s="1">
        <v>1446</v>
      </c>
      <c r="G178" s="1">
        <v>1446</v>
      </c>
      <c r="H178" s="1">
        <v>1819009.4919999999</v>
      </c>
      <c r="I178" s="1">
        <v>1819009.4919999999</v>
      </c>
      <c r="J178" s="1">
        <v>2795814</v>
      </c>
      <c r="K178" s="1">
        <v>2832538.1810000003</v>
      </c>
      <c r="L178" s="1">
        <v>7200000</v>
      </c>
    </row>
    <row r="179" spans="1:12" hidden="1" x14ac:dyDescent="0.25">
      <c r="A179" s="2">
        <v>5</v>
      </c>
      <c r="B179" t="s">
        <v>59</v>
      </c>
      <c r="C179" t="str">
        <f t="shared" si="2"/>
        <v>5NBTS02949</v>
      </c>
      <c r="D179" t="s">
        <v>60</v>
      </c>
      <c r="F179" s="1">
        <v>373</v>
      </c>
      <c r="G179" s="1">
        <v>373</v>
      </c>
      <c r="H179" s="1">
        <v>2250458.8259999999</v>
      </c>
      <c r="I179" s="1">
        <v>2273965.1260000002</v>
      </c>
      <c r="J179" s="1">
        <v>1869368.2259999998</v>
      </c>
      <c r="K179" s="1">
        <v>1889269.9619999991</v>
      </c>
      <c r="L179" s="1">
        <v>7200000</v>
      </c>
    </row>
    <row r="180" spans="1:12" x14ac:dyDescent="0.25">
      <c r="A180" s="2">
        <v>5</v>
      </c>
      <c r="B180" t="s">
        <v>61</v>
      </c>
      <c r="C180" t="str">
        <f t="shared" si="2"/>
        <v>5NBTB00068</v>
      </c>
      <c r="D180" t="s">
        <v>62</v>
      </c>
      <c r="F180" s="1">
        <v>373</v>
      </c>
      <c r="G180" s="1">
        <v>373</v>
      </c>
      <c r="H180" s="1">
        <v>2250458.8259999999</v>
      </c>
      <c r="I180" s="1">
        <v>2273965.1260000002</v>
      </c>
      <c r="J180" s="1">
        <v>1869368.2259999998</v>
      </c>
      <c r="K180" s="1">
        <v>1889269.9619999991</v>
      </c>
      <c r="L180" s="1">
        <v>10200000</v>
      </c>
    </row>
    <row r="181" spans="1:12" hidden="1" x14ac:dyDescent="0.25">
      <c r="A181" s="2">
        <v>5</v>
      </c>
      <c r="C181" t="str">
        <f t="shared" si="2"/>
        <v>5</v>
      </c>
      <c r="D181" t="s">
        <v>78</v>
      </c>
      <c r="H181" s="1">
        <v>4211418.2379999999</v>
      </c>
      <c r="I181" s="1">
        <v>4211499.2379999999</v>
      </c>
      <c r="J181" s="1">
        <v>5188222.7459999993</v>
      </c>
      <c r="K181" s="1">
        <v>5225027.9270000001</v>
      </c>
      <c r="L181" s="1">
        <v>0</v>
      </c>
    </row>
    <row r="182" spans="1:12" hidden="1" x14ac:dyDescent="0.25">
      <c r="A182" s="2">
        <v>6</v>
      </c>
      <c r="B182" t="s">
        <v>16</v>
      </c>
      <c r="C182" t="str">
        <f t="shared" si="2"/>
        <v>6NBTS02987</v>
      </c>
      <c r="D182" t="s">
        <v>17</v>
      </c>
      <c r="F182" s="1">
        <v>23</v>
      </c>
      <c r="G182" s="1">
        <v>23</v>
      </c>
      <c r="H182" s="1">
        <v>211185</v>
      </c>
      <c r="I182" s="1">
        <v>197457.97500000001</v>
      </c>
      <c r="L182" s="1">
        <v>4800000</v>
      </c>
    </row>
    <row r="183" spans="1:12" hidden="1" x14ac:dyDescent="0.25">
      <c r="A183" s="2">
        <v>6</v>
      </c>
      <c r="B183" t="s">
        <v>92</v>
      </c>
      <c r="C183" t="str">
        <f t="shared" si="2"/>
        <v>6NBTS03787</v>
      </c>
      <c r="D183" t="s">
        <v>93</v>
      </c>
      <c r="F183" s="1">
        <v>69</v>
      </c>
      <c r="G183" s="1">
        <v>69</v>
      </c>
      <c r="H183" s="1">
        <v>238780</v>
      </c>
      <c r="I183" s="1">
        <v>269590</v>
      </c>
      <c r="L183" s="1">
        <v>6150000</v>
      </c>
    </row>
    <row r="184" spans="1:12" hidden="1" x14ac:dyDescent="0.25">
      <c r="A184" s="2">
        <v>6</v>
      </c>
      <c r="B184" t="s">
        <v>104</v>
      </c>
      <c r="C184" t="str">
        <f t="shared" si="2"/>
        <v>6NBTS03843</v>
      </c>
      <c r="D184" t="s">
        <v>105</v>
      </c>
      <c r="F184" s="1">
        <v>33</v>
      </c>
      <c r="G184" s="1">
        <v>33</v>
      </c>
      <c r="H184" s="1">
        <v>191151.69230769231</v>
      </c>
      <c r="I184" s="1">
        <v>149349</v>
      </c>
      <c r="L184" s="1">
        <v>0</v>
      </c>
    </row>
    <row r="185" spans="1:12" hidden="1" x14ac:dyDescent="0.25">
      <c r="A185" s="2">
        <v>6</v>
      </c>
      <c r="B185" t="s">
        <v>108</v>
      </c>
      <c r="C185" t="str">
        <f t="shared" si="2"/>
        <v>6NBTS03876</v>
      </c>
      <c r="D185" t="s">
        <v>110</v>
      </c>
      <c r="F185" s="1">
        <v>12</v>
      </c>
      <c r="G185" s="1">
        <v>12</v>
      </c>
      <c r="H185" s="1">
        <v>70424.307692307688</v>
      </c>
      <c r="I185" s="1">
        <v>13816.80654999995</v>
      </c>
      <c r="L185" s="1">
        <v>0</v>
      </c>
    </row>
    <row r="186" spans="1:12" hidden="1" x14ac:dyDescent="0.25">
      <c r="A186" s="2">
        <v>6</v>
      </c>
      <c r="B186" t="s">
        <v>102</v>
      </c>
      <c r="C186" t="str">
        <f t="shared" si="2"/>
        <v>6NBTS03844</v>
      </c>
      <c r="D186" t="s">
        <v>103</v>
      </c>
      <c r="F186" s="1">
        <v>55</v>
      </c>
      <c r="G186" s="1">
        <v>55</v>
      </c>
      <c r="H186" s="1">
        <v>234560</v>
      </c>
      <c r="I186" s="1">
        <v>252215</v>
      </c>
      <c r="L186" s="1">
        <v>6150000</v>
      </c>
    </row>
    <row r="187" spans="1:12" hidden="1" x14ac:dyDescent="0.25">
      <c r="A187" s="2">
        <v>6</v>
      </c>
      <c r="B187" t="s">
        <v>90</v>
      </c>
      <c r="C187" t="str">
        <f t="shared" si="2"/>
        <v>6NBTS03795</v>
      </c>
      <c r="D187" t="s">
        <v>91</v>
      </c>
      <c r="F187" s="1">
        <v>55</v>
      </c>
      <c r="G187" s="1">
        <v>55</v>
      </c>
      <c r="H187" s="1">
        <v>214338</v>
      </c>
      <c r="I187" s="1">
        <v>230471</v>
      </c>
      <c r="L187" s="1">
        <v>6150000</v>
      </c>
    </row>
    <row r="188" spans="1:12" hidden="1" x14ac:dyDescent="0.25">
      <c r="A188" s="2">
        <v>6</v>
      </c>
      <c r="B188" t="s">
        <v>76</v>
      </c>
      <c r="C188" t="str">
        <f t="shared" si="2"/>
        <v>6NBTS03738</v>
      </c>
      <c r="D188" t="s">
        <v>77</v>
      </c>
      <c r="F188" s="1">
        <v>33</v>
      </c>
      <c r="G188" s="1">
        <v>33</v>
      </c>
      <c r="H188" s="1">
        <v>226299</v>
      </c>
      <c r="I188" s="1">
        <v>175353</v>
      </c>
      <c r="L188" s="1">
        <v>3000000</v>
      </c>
    </row>
    <row r="189" spans="1:12" hidden="1" x14ac:dyDescent="0.25">
      <c r="A189" s="2">
        <v>6</v>
      </c>
      <c r="B189" t="s">
        <v>2</v>
      </c>
      <c r="C189" t="str">
        <f t="shared" si="2"/>
        <v>6NBTS03257</v>
      </c>
      <c r="D189" t="s">
        <v>3</v>
      </c>
      <c r="F189" s="1">
        <v>68</v>
      </c>
      <c r="G189" s="1">
        <v>68</v>
      </c>
      <c r="H189" s="1">
        <v>220949</v>
      </c>
      <c r="I189" s="1">
        <v>237580</v>
      </c>
      <c r="L189" s="1">
        <v>6150000</v>
      </c>
    </row>
    <row r="190" spans="1:12" hidden="1" x14ac:dyDescent="0.25">
      <c r="A190" s="2">
        <v>6</v>
      </c>
      <c r="B190" t="s">
        <v>84</v>
      </c>
      <c r="C190" t="str">
        <f t="shared" si="2"/>
        <v>6NBTS03736</v>
      </c>
      <c r="D190" t="s">
        <v>85</v>
      </c>
      <c r="F190" s="1">
        <v>46</v>
      </c>
      <c r="G190" s="1">
        <v>46</v>
      </c>
      <c r="H190" s="1">
        <v>151651.76923076922</v>
      </c>
      <c r="I190" s="1">
        <v>163066.61538461538</v>
      </c>
      <c r="L190" s="1">
        <v>4021153.8461538465</v>
      </c>
    </row>
    <row r="191" spans="1:12" hidden="1" x14ac:dyDescent="0.25">
      <c r="A191" s="2">
        <v>6</v>
      </c>
      <c r="B191" t="s">
        <v>109</v>
      </c>
      <c r="C191" t="str">
        <f t="shared" si="2"/>
        <v>6NBTS03873</v>
      </c>
      <c r="D191" t="s">
        <v>75</v>
      </c>
      <c r="F191" s="1">
        <v>46</v>
      </c>
      <c r="G191" s="1">
        <v>46</v>
      </c>
      <c r="H191" s="1">
        <v>80286.23076923078</v>
      </c>
      <c r="I191" s="1">
        <v>86329.38461538461</v>
      </c>
      <c r="L191" s="1">
        <v>2128846.153846154</v>
      </c>
    </row>
    <row r="192" spans="1:12" hidden="1" x14ac:dyDescent="0.25">
      <c r="A192" s="2">
        <v>6</v>
      </c>
      <c r="B192" t="s">
        <v>94</v>
      </c>
      <c r="C192" t="str">
        <f t="shared" si="2"/>
        <v>6NBTS03775</v>
      </c>
      <c r="D192" t="s">
        <v>95</v>
      </c>
      <c r="F192" s="1">
        <v>21</v>
      </c>
      <c r="G192" s="1">
        <v>21</v>
      </c>
      <c r="H192" s="1">
        <v>200700</v>
      </c>
      <c r="I192" s="1">
        <v>183436</v>
      </c>
      <c r="L192" s="1">
        <v>4300000</v>
      </c>
    </row>
    <row r="193" spans="1:12" hidden="1" x14ac:dyDescent="0.25">
      <c r="A193" s="2">
        <v>6</v>
      </c>
      <c r="B193" t="s">
        <v>18</v>
      </c>
      <c r="C193" t="str">
        <f t="shared" si="2"/>
        <v>6NBTS03038</v>
      </c>
      <c r="D193" t="s">
        <v>19</v>
      </c>
      <c r="F193" s="1">
        <v>40</v>
      </c>
      <c r="G193" s="1">
        <v>40</v>
      </c>
      <c r="H193" s="1">
        <v>309132</v>
      </c>
      <c r="I193" s="1">
        <v>318097.31300000014</v>
      </c>
      <c r="L193" s="1">
        <v>6000000</v>
      </c>
    </row>
    <row r="194" spans="1:12" hidden="1" x14ac:dyDescent="0.25">
      <c r="A194" s="2">
        <v>6</v>
      </c>
      <c r="B194" t="s">
        <v>20</v>
      </c>
      <c r="C194" t="str">
        <f t="shared" si="2"/>
        <v>6NBTS02589</v>
      </c>
      <c r="D194" t="s">
        <v>21</v>
      </c>
      <c r="F194" s="1">
        <v>29</v>
      </c>
      <c r="G194" s="1">
        <v>29</v>
      </c>
      <c r="H194" s="1">
        <v>283906</v>
      </c>
      <c r="I194" s="1">
        <v>264418.42400000023</v>
      </c>
      <c r="L194" s="1">
        <v>4800000</v>
      </c>
    </row>
    <row r="195" spans="1:12" hidden="1" x14ac:dyDescent="0.25">
      <c r="A195" s="2">
        <v>6</v>
      </c>
      <c r="B195" t="s">
        <v>80</v>
      </c>
      <c r="C195" t="str">
        <f t="shared" si="2"/>
        <v>6NBTS03713</v>
      </c>
      <c r="D195" t="s">
        <v>81</v>
      </c>
      <c r="F195" s="1">
        <v>114</v>
      </c>
      <c r="G195" s="1">
        <v>114</v>
      </c>
      <c r="H195" s="1">
        <v>169556</v>
      </c>
      <c r="I195" s="1">
        <v>130318.5</v>
      </c>
      <c r="L195" s="1">
        <v>0</v>
      </c>
    </row>
    <row r="196" spans="1:12" hidden="1" x14ac:dyDescent="0.25">
      <c r="A196" s="2">
        <v>6</v>
      </c>
      <c r="B196" t="s">
        <v>26</v>
      </c>
      <c r="C196" t="str">
        <f t="shared" si="2"/>
        <v>6NBTS02821</v>
      </c>
      <c r="D196" t="s">
        <v>27</v>
      </c>
      <c r="F196" s="1">
        <v>112</v>
      </c>
      <c r="G196" s="1">
        <v>112</v>
      </c>
      <c r="H196" s="1">
        <v>371531</v>
      </c>
      <c r="I196" s="1">
        <v>610878.12800000003</v>
      </c>
      <c r="L196" s="1">
        <v>6150000</v>
      </c>
    </row>
    <row r="197" spans="1:12" hidden="1" x14ac:dyDescent="0.25">
      <c r="A197" s="2">
        <v>6</v>
      </c>
      <c r="B197" t="s">
        <v>84</v>
      </c>
      <c r="C197" t="str">
        <f t="shared" ref="C197:C260" si="3">+A197&amp;B197</f>
        <v>6NBTS03736</v>
      </c>
      <c r="D197" t="s">
        <v>85</v>
      </c>
      <c r="F197" s="1">
        <v>95</v>
      </c>
      <c r="G197" s="1">
        <v>95</v>
      </c>
      <c r="H197" s="1">
        <v>89765</v>
      </c>
      <c r="I197" s="1">
        <v>372856.94799999997</v>
      </c>
      <c r="L197" s="1">
        <v>2128846.153846154</v>
      </c>
    </row>
    <row r="198" spans="1:12" hidden="1" x14ac:dyDescent="0.25">
      <c r="A198" s="2">
        <v>6</v>
      </c>
      <c r="B198" t="s">
        <v>96</v>
      </c>
      <c r="C198" t="str">
        <f t="shared" si="3"/>
        <v>6NBTS03768</v>
      </c>
      <c r="D198" t="s">
        <v>97</v>
      </c>
      <c r="F198" s="1">
        <v>244</v>
      </c>
      <c r="G198" s="1">
        <v>244</v>
      </c>
      <c r="H198" s="1">
        <v>240168</v>
      </c>
      <c r="I198" s="1">
        <v>467620.24800000008</v>
      </c>
      <c r="L198" s="1">
        <v>6150000</v>
      </c>
    </row>
    <row r="199" spans="1:12" hidden="1" x14ac:dyDescent="0.25">
      <c r="A199" s="2">
        <v>6</v>
      </c>
      <c r="B199" t="s">
        <v>28</v>
      </c>
      <c r="C199" t="str">
        <f t="shared" si="3"/>
        <v>6NBTS03137</v>
      </c>
      <c r="D199" t="s">
        <v>29</v>
      </c>
      <c r="F199" s="1">
        <v>134</v>
      </c>
      <c r="G199" s="1">
        <v>134</v>
      </c>
      <c r="H199" s="1">
        <v>421599</v>
      </c>
      <c r="I199" s="1">
        <v>864199.11600000004</v>
      </c>
      <c r="L199" s="1">
        <v>6150000</v>
      </c>
    </row>
    <row r="200" spans="1:12" hidden="1" x14ac:dyDescent="0.25">
      <c r="A200" s="2">
        <v>6</v>
      </c>
      <c r="B200" t="s">
        <v>30</v>
      </c>
      <c r="C200" t="str">
        <f t="shared" si="3"/>
        <v>6NBTS03307</v>
      </c>
      <c r="D200" t="s">
        <v>31</v>
      </c>
      <c r="F200" s="1">
        <v>132</v>
      </c>
      <c r="G200" s="1">
        <v>132</v>
      </c>
      <c r="H200" s="1">
        <v>554518</v>
      </c>
      <c r="I200" s="1">
        <v>1194536.7199999997</v>
      </c>
      <c r="L200" s="1">
        <v>6150000</v>
      </c>
    </row>
    <row r="201" spans="1:12" hidden="1" x14ac:dyDescent="0.25">
      <c r="A201" s="2">
        <v>6</v>
      </c>
      <c r="B201" t="s">
        <v>32</v>
      </c>
      <c r="C201" t="str">
        <f t="shared" si="3"/>
        <v>6NBTS03180</v>
      </c>
      <c r="D201" t="s">
        <v>33</v>
      </c>
      <c r="F201" s="1">
        <v>152</v>
      </c>
      <c r="G201" s="1">
        <v>152</v>
      </c>
      <c r="H201" s="1">
        <v>276100</v>
      </c>
      <c r="I201" s="1">
        <v>495023.24000000011</v>
      </c>
      <c r="L201" s="1">
        <v>6150000</v>
      </c>
    </row>
    <row r="202" spans="1:12" hidden="1" x14ac:dyDescent="0.25">
      <c r="A202" s="2">
        <v>6</v>
      </c>
      <c r="B202" t="s">
        <v>34</v>
      </c>
      <c r="C202" t="str">
        <f t="shared" si="3"/>
        <v>6NBTS03310</v>
      </c>
      <c r="D202" t="s">
        <v>35</v>
      </c>
      <c r="F202" s="1">
        <v>137</v>
      </c>
      <c r="G202" s="1">
        <v>137</v>
      </c>
      <c r="H202" s="1">
        <v>170075</v>
      </c>
      <c r="I202" s="1">
        <v>327311.43599999999</v>
      </c>
      <c r="L202" s="1">
        <v>6150000</v>
      </c>
    </row>
    <row r="203" spans="1:12" hidden="1" x14ac:dyDescent="0.25">
      <c r="A203" s="2">
        <v>6</v>
      </c>
      <c r="B203" t="s">
        <v>36</v>
      </c>
      <c r="C203" t="str">
        <f t="shared" si="3"/>
        <v>6NBTS03065</v>
      </c>
      <c r="D203" t="s">
        <v>37</v>
      </c>
      <c r="F203" s="1">
        <v>208</v>
      </c>
      <c r="G203" s="1">
        <v>208</v>
      </c>
      <c r="H203" s="1">
        <v>299491</v>
      </c>
      <c r="I203" s="1">
        <v>561660.11999999988</v>
      </c>
      <c r="L203" s="1">
        <v>6150000</v>
      </c>
    </row>
    <row r="204" spans="1:12" hidden="1" x14ac:dyDescent="0.25">
      <c r="A204" s="2">
        <v>6</v>
      </c>
      <c r="B204" t="s">
        <v>38</v>
      </c>
      <c r="C204" t="str">
        <f t="shared" si="3"/>
        <v>6NBTS03136</v>
      </c>
      <c r="D204" t="s">
        <v>39</v>
      </c>
      <c r="F204" s="1">
        <v>199</v>
      </c>
      <c r="G204" s="1">
        <v>199</v>
      </c>
      <c r="H204" s="1">
        <v>330152</v>
      </c>
      <c r="I204" s="1">
        <v>570038.24799999991</v>
      </c>
      <c r="L204" s="1">
        <v>6150000</v>
      </c>
    </row>
    <row r="205" spans="1:12" hidden="1" x14ac:dyDescent="0.25">
      <c r="A205" s="2">
        <v>6</v>
      </c>
      <c r="B205" t="s">
        <v>88</v>
      </c>
      <c r="C205" t="str">
        <f t="shared" si="3"/>
        <v>6NBTS03735</v>
      </c>
      <c r="D205" t="s">
        <v>89</v>
      </c>
      <c r="F205" s="1">
        <v>61</v>
      </c>
      <c r="G205" s="1">
        <v>61</v>
      </c>
      <c r="H205" s="1">
        <v>351423</v>
      </c>
      <c r="I205" s="1">
        <v>101186.79999999997</v>
      </c>
      <c r="L205" s="1">
        <v>3000000</v>
      </c>
    </row>
    <row r="206" spans="1:12" hidden="1" x14ac:dyDescent="0.25">
      <c r="A206" s="2">
        <v>6</v>
      </c>
      <c r="B206" t="s">
        <v>98</v>
      </c>
      <c r="C206" t="str">
        <f t="shared" si="3"/>
        <v>6NBTS03796</v>
      </c>
      <c r="D206" t="s">
        <v>99</v>
      </c>
      <c r="F206" s="1">
        <v>98</v>
      </c>
      <c r="G206" s="1">
        <v>98</v>
      </c>
      <c r="H206" s="1">
        <v>547071</v>
      </c>
      <c r="I206" s="1">
        <v>147636</v>
      </c>
      <c r="L206" s="1">
        <v>3000000</v>
      </c>
    </row>
    <row r="207" spans="1:12" hidden="1" x14ac:dyDescent="0.25">
      <c r="A207" s="2">
        <v>6</v>
      </c>
      <c r="B207" t="s">
        <v>100</v>
      </c>
      <c r="C207" t="str">
        <f t="shared" si="3"/>
        <v>6NBTS03784</v>
      </c>
      <c r="D207" t="s">
        <v>153</v>
      </c>
      <c r="F207" s="1">
        <v>47</v>
      </c>
      <c r="G207" s="1">
        <v>47</v>
      </c>
      <c r="H207" s="1">
        <v>326616</v>
      </c>
      <c r="I207" s="1">
        <v>117556.40000000001</v>
      </c>
      <c r="L207" s="1">
        <v>3000000</v>
      </c>
    </row>
    <row r="208" spans="1:12" hidden="1" x14ac:dyDescent="0.25">
      <c r="A208" s="2">
        <v>6</v>
      </c>
      <c r="B208" t="s">
        <v>46</v>
      </c>
      <c r="C208" t="str">
        <f t="shared" si="3"/>
        <v>6NBTS03483</v>
      </c>
      <c r="D208" t="s">
        <v>47</v>
      </c>
      <c r="F208" s="1">
        <v>80</v>
      </c>
      <c r="G208" s="1">
        <v>80</v>
      </c>
      <c r="H208" s="1">
        <v>470351</v>
      </c>
      <c r="I208" s="1">
        <v>197844.8</v>
      </c>
      <c r="L208" s="1">
        <v>3000000</v>
      </c>
    </row>
    <row r="209" spans="1:12" hidden="1" x14ac:dyDescent="0.25">
      <c r="A209" s="2">
        <v>6</v>
      </c>
      <c r="B209" t="s">
        <v>106</v>
      </c>
      <c r="C209" t="str">
        <f t="shared" si="3"/>
        <v>6NBTS03824</v>
      </c>
      <c r="D209" t="s">
        <v>107</v>
      </c>
      <c r="F209" s="1">
        <v>75</v>
      </c>
      <c r="G209" s="1">
        <v>75</v>
      </c>
      <c r="H209" s="1">
        <v>286985</v>
      </c>
      <c r="I209" s="1">
        <v>110929.60000000002</v>
      </c>
      <c r="L209" s="1">
        <v>3000000</v>
      </c>
    </row>
    <row r="210" spans="1:12" hidden="1" x14ac:dyDescent="0.25">
      <c r="A210" s="2">
        <v>6</v>
      </c>
      <c r="B210" t="s">
        <v>50</v>
      </c>
      <c r="C210" t="str">
        <f t="shared" si="3"/>
        <v>6NBTS00612</v>
      </c>
      <c r="D210" t="s">
        <v>51</v>
      </c>
      <c r="F210" s="1">
        <v>37</v>
      </c>
      <c r="G210" s="1">
        <v>37</v>
      </c>
      <c r="H210" s="1">
        <v>273366</v>
      </c>
      <c r="I210" s="1">
        <v>219196.7619000001</v>
      </c>
      <c r="L210" s="1">
        <v>3000000</v>
      </c>
    </row>
    <row r="211" spans="1:12" hidden="1" x14ac:dyDescent="0.25">
      <c r="A211" s="2">
        <v>6</v>
      </c>
      <c r="B211" t="s">
        <v>52</v>
      </c>
      <c r="C211" t="str">
        <f t="shared" si="3"/>
        <v>6NBTS00618</v>
      </c>
      <c r="D211" t="s">
        <v>53</v>
      </c>
      <c r="F211" s="1">
        <v>31</v>
      </c>
      <c r="G211" s="1">
        <v>31</v>
      </c>
      <c r="H211" s="1">
        <v>187350</v>
      </c>
      <c r="I211" s="1">
        <v>133676.87055000002</v>
      </c>
      <c r="L211" s="1">
        <v>3000000</v>
      </c>
    </row>
    <row r="212" spans="1:12" hidden="1" x14ac:dyDescent="0.25">
      <c r="A212" s="2">
        <v>6</v>
      </c>
      <c r="B212" t="s">
        <v>54</v>
      </c>
      <c r="C212" t="str">
        <f t="shared" si="3"/>
        <v>6NBTB00032</v>
      </c>
      <c r="D212" t="s">
        <v>55</v>
      </c>
      <c r="F212" s="1">
        <v>69</v>
      </c>
      <c r="G212" s="1">
        <v>69</v>
      </c>
      <c r="H212" s="1">
        <v>593038</v>
      </c>
      <c r="I212" s="1">
        <v>582515.73700000043</v>
      </c>
      <c r="J212" s="1">
        <v>593038</v>
      </c>
      <c r="K212" s="1">
        <v>582515.73700000043</v>
      </c>
      <c r="L212" s="1">
        <v>4800000</v>
      </c>
    </row>
    <row r="213" spans="1:12" hidden="1" x14ac:dyDescent="0.25">
      <c r="A213" s="2">
        <v>6</v>
      </c>
      <c r="B213" t="s">
        <v>56</v>
      </c>
      <c r="C213" t="str">
        <f t="shared" si="3"/>
        <v>6NBTS00605</v>
      </c>
      <c r="D213" t="s">
        <v>11</v>
      </c>
      <c r="F213" s="1">
        <v>461</v>
      </c>
      <c r="G213" s="1">
        <v>461</v>
      </c>
      <c r="H213" s="1">
        <v>2040325</v>
      </c>
      <c r="I213" s="1">
        <v>1958664.78155</v>
      </c>
      <c r="J213" s="1">
        <v>2040325</v>
      </c>
      <c r="K213" s="1">
        <v>1958664.78155</v>
      </c>
      <c r="L213" s="1">
        <v>4800000</v>
      </c>
    </row>
    <row r="214" spans="1:12" hidden="1" x14ac:dyDescent="0.25">
      <c r="A214" s="2">
        <v>6</v>
      </c>
      <c r="C214" t="str">
        <f t="shared" si="3"/>
        <v>6</v>
      </c>
      <c r="D214" t="s">
        <v>111</v>
      </c>
      <c r="F214" s="1">
        <v>1527</v>
      </c>
      <c r="G214" s="1">
        <v>1527</v>
      </c>
      <c r="H214" s="1">
        <v>2922955</v>
      </c>
      <c r="I214" s="1">
        <v>5594442.7039999999</v>
      </c>
      <c r="J214" s="1">
        <v>2776807</v>
      </c>
      <c r="K214" s="1">
        <v>3064534.4080000003</v>
      </c>
      <c r="L214" s="1">
        <v>0</v>
      </c>
    </row>
    <row r="215" spans="1:12" hidden="1" x14ac:dyDescent="0.25">
      <c r="A215" s="2">
        <v>6</v>
      </c>
      <c r="B215" t="s">
        <v>59</v>
      </c>
      <c r="C215" t="str">
        <f t="shared" si="3"/>
        <v>6NBTS02949</v>
      </c>
      <c r="D215" t="s">
        <v>60</v>
      </c>
      <c r="F215" s="1">
        <v>429</v>
      </c>
      <c r="G215" s="1">
        <v>429</v>
      </c>
      <c r="H215" s="1">
        <v>2443162</v>
      </c>
      <c r="I215" s="1">
        <v>1028027.2324500001</v>
      </c>
      <c r="J215" s="1">
        <v>2344039.7000000002</v>
      </c>
      <c r="K215" s="1">
        <v>504383.54545000009</v>
      </c>
      <c r="L215" s="1">
        <v>1500000</v>
      </c>
    </row>
    <row r="216" spans="1:12" x14ac:dyDescent="0.25">
      <c r="A216" s="2">
        <v>6</v>
      </c>
      <c r="B216" t="s">
        <v>61</v>
      </c>
      <c r="C216" t="str">
        <f t="shared" si="3"/>
        <v>6NBTB00068</v>
      </c>
      <c r="D216" t="s">
        <v>62</v>
      </c>
      <c r="F216" s="1">
        <v>429</v>
      </c>
      <c r="G216" s="1">
        <v>429</v>
      </c>
      <c r="H216" s="1">
        <v>2443162</v>
      </c>
      <c r="I216" s="1">
        <v>1028027.2324500001</v>
      </c>
      <c r="J216" s="1">
        <v>2344039.7000000002</v>
      </c>
      <c r="K216" s="1">
        <v>504383.54545000009</v>
      </c>
      <c r="L216" s="1">
        <v>0</v>
      </c>
    </row>
    <row r="217" spans="1:12" hidden="1" x14ac:dyDescent="0.25">
      <c r="A217" s="2">
        <v>6</v>
      </c>
      <c r="C217" t="str">
        <f t="shared" si="3"/>
        <v>6</v>
      </c>
      <c r="D217" t="s">
        <v>78</v>
      </c>
      <c r="H217" s="1">
        <v>5556318</v>
      </c>
      <c r="I217" s="1">
        <v>8135623.2225500001</v>
      </c>
      <c r="J217" s="1">
        <v>5410170</v>
      </c>
      <c r="K217" s="1">
        <v>5605714.9265500009</v>
      </c>
      <c r="L217" s="1">
        <v>0</v>
      </c>
    </row>
    <row r="218" spans="1:12" hidden="1" x14ac:dyDescent="0.25">
      <c r="A218" s="2">
        <v>7</v>
      </c>
      <c r="B218" t="s">
        <v>102</v>
      </c>
      <c r="C218" t="str">
        <f t="shared" si="3"/>
        <v>7NBTS03844</v>
      </c>
      <c r="D218" t="s">
        <v>103</v>
      </c>
      <c r="F218" s="1">
        <v>55</v>
      </c>
      <c r="G218" s="1">
        <v>55</v>
      </c>
      <c r="H218" s="1">
        <v>215414.64626224895</v>
      </c>
      <c r="I218" s="1">
        <v>172331.71700979918</v>
      </c>
      <c r="L218" s="1">
        <v>4300000</v>
      </c>
    </row>
    <row r="219" spans="1:12" hidden="1" x14ac:dyDescent="0.25">
      <c r="A219" s="2">
        <v>7</v>
      </c>
      <c r="B219" t="s">
        <v>112</v>
      </c>
      <c r="C219" t="str">
        <f t="shared" si="3"/>
        <v>7NBTS03877</v>
      </c>
      <c r="D219" t="s">
        <v>113</v>
      </c>
      <c r="F219" s="1">
        <v>37</v>
      </c>
      <c r="G219" s="1">
        <v>37</v>
      </c>
      <c r="H219" s="1">
        <v>264109.41205831064</v>
      </c>
      <c r="I219" s="1">
        <v>290520.353264142</v>
      </c>
      <c r="L219" s="1">
        <v>7150000</v>
      </c>
    </row>
    <row r="220" spans="1:12" hidden="1" x14ac:dyDescent="0.25">
      <c r="A220" s="2">
        <v>7</v>
      </c>
      <c r="B220" t="s">
        <v>90</v>
      </c>
      <c r="C220" t="str">
        <f t="shared" si="3"/>
        <v>7NBTS03795</v>
      </c>
      <c r="D220" t="s">
        <v>91</v>
      </c>
      <c r="F220" s="1">
        <v>55</v>
      </c>
      <c r="G220" s="1">
        <v>55</v>
      </c>
      <c r="H220" s="1">
        <v>189658.84454144115</v>
      </c>
      <c r="I220" s="1">
        <v>170692.96008729705</v>
      </c>
      <c r="L220" s="1">
        <v>4800000</v>
      </c>
    </row>
    <row r="221" spans="1:12" hidden="1" x14ac:dyDescent="0.25">
      <c r="A221" s="2">
        <v>7</v>
      </c>
      <c r="B221" t="s">
        <v>76</v>
      </c>
      <c r="C221" t="str">
        <f t="shared" si="3"/>
        <v>7NBTS03738</v>
      </c>
      <c r="D221" t="s">
        <v>77</v>
      </c>
      <c r="F221" s="1">
        <v>32</v>
      </c>
      <c r="G221" s="1">
        <v>32</v>
      </c>
      <c r="H221" s="1">
        <v>288104.29792689125</v>
      </c>
      <c r="I221" s="1">
        <v>316914.72771958</v>
      </c>
      <c r="L221" s="1">
        <v>7150000</v>
      </c>
    </row>
    <row r="222" spans="1:12" hidden="1" x14ac:dyDescent="0.25">
      <c r="A222" s="2">
        <v>7</v>
      </c>
      <c r="B222" t="s">
        <v>108</v>
      </c>
      <c r="C222" t="str">
        <f t="shared" si="3"/>
        <v>7NBTS03876</v>
      </c>
      <c r="D222" t="s">
        <v>110</v>
      </c>
      <c r="F222" s="1">
        <v>23</v>
      </c>
      <c r="G222" s="1">
        <v>23</v>
      </c>
      <c r="H222" s="1">
        <v>200092.87339791417</v>
      </c>
      <c r="I222" s="1">
        <v>180083.58605812301</v>
      </c>
      <c r="L222" s="1">
        <v>4800000</v>
      </c>
    </row>
    <row r="223" spans="1:12" hidden="1" x14ac:dyDescent="0.25">
      <c r="A223" s="2">
        <v>7</v>
      </c>
      <c r="B223" t="s">
        <v>2</v>
      </c>
      <c r="C223" t="str">
        <f t="shared" si="3"/>
        <v>7NBTS03257</v>
      </c>
      <c r="D223" t="s">
        <v>3</v>
      </c>
      <c r="F223" s="1">
        <v>68</v>
      </c>
      <c r="G223" s="1">
        <v>68</v>
      </c>
      <c r="H223" s="1">
        <v>216329.06591868101</v>
      </c>
      <c r="I223" s="1">
        <v>237961.97251054901</v>
      </c>
      <c r="L223" s="1">
        <v>7150000</v>
      </c>
    </row>
    <row r="224" spans="1:12" hidden="1" x14ac:dyDescent="0.25">
      <c r="A224" s="2">
        <v>7</v>
      </c>
      <c r="B224" t="s">
        <v>109</v>
      </c>
      <c r="C224" t="str">
        <f t="shared" si="3"/>
        <v>7NBTS03873</v>
      </c>
      <c r="D224" t="s">
        <v>75</v>
      </c>
      <c r="F224" s="1">
        <v>87</v>
      </c>
      <c r="G224" s="1">
        <v>87</v>
      </c>
      <c r="H224" s="1">
        <v>223326.63553906314</v>
      </c>
      <c r="I224" s="1">
        <v>224187.13597879701</v>
      </c>
      <c r="L224" s="1">
        <v>6000000</v>
      </c>
    </row>
    <row r="225" spans="1:12" hidden="1" x14ac:dyDescent="0.25">
      <c r="A225" s="2">
        <v>7</v>
      </c>
      <c r="B225" t="s">
        <v>92</v>
      </c>
      <c r="C225" t="str">
        <f t="shared" si="3"/>
        <v>7NBTS03787</v>
      </c>
      <c r="D225" t="s">
        <v>93</v>
      </c>
      <c r="F225" s="1">
        <v>70</v>
      </c>
      <c r="G225" s="1">
        <v>70</v>
      </c>
      <c r="H225" s="1">
        <v>222505.39686364416</v>
      </c>
      <c r="I225" s="1">
        <v>244755.93655000799</v>
      </c>
      <c r="L225" s="1">
        <v>7150000</v>
      </c>
    </row>
    <row r="226" spans="1:12" hidden="1" x14ac:dyDescent="0.25">
      <c r="A226" s="2">
        <v>7</v>
      </c>
      <c r="B226" t="s">
        <v>94</v>
      </c>
      <c r="C226" t="str">
        <f t="shared" si="3"/>
        <v>7NBTS03775</v>
      </c>
      <c r="D226" t="s">
        <v>95</v>
      </c>
      <c r="F226" s="1">
        <v>21</v>
      </c>
      <c r="G226" s="1">
        <v>21</v>
      </c>
      <c r="H226" s="1">
        <v>226157.16411064006</v>
      </c>
      <c r="I226" s="1">
        <v>248772.88052170409</v>
      </c>
      <c r="L226" s="1">
        <v>7150000</v>
      </c>
    </row>
    <row r="227" spans="1:12" hidden="1" x14ac:dyDescent="0.25">
      <c r="A227" s="2">
        <v>7</v>
      </c>
      <c r="B227" t="s">
        <v>18</v>
      </c>
      <c r="C227" t="str">
        <f t="shared" si="3"/>
        <v>7NBTS03038</v>
      </c>
      <c r="D227" t="s">
        <v>19</v>
      </c>
      <c r="F227" s="1">
        <v>40</v>
      </c>
      <c r="G227" s="1">
        <v>40</v>
      </c>
      <c r="H227" s="1">
        <v>299017.26</v>
      </c>
      <c r="I227" s="1">
        <v>328918.98600000003</v>
      </c>
      <c r="L227" s="1">
        <v>7150000</v>
      </c>
    </row>
    <row r="228" spans="1:12" hidden="1" x14ac:dyDescent="0.25">
      <c r="A228" s="2">
        <v>7</v>
      </c>
      <c r="B228" t="s">
        <v>20</v>
      </c>
      <c r="C228" t="str">
        <f t="shared" si="3"/>
        <v>7NBTS02589</v>
      </c>
      <c r="D228" t="s">
        <v>21</v>
      </c>
      <c r="F228" s="1">
        <v>18</v>
      </c>
      <c r="G228" s="1">
        <v>18</v>
      </c>
      <c r="H228" s="1">
        <v>334574.87499608286</v>
      </c>
      <c r="I228" s="1">
        <v>351705.28400000004</v>
      </c>
      <c r="L228" s="1">
        <v>0</v>
      </c>
    </row>
    <row r="229" spans="1:12" hidden="1" x14ac:dyDescent="0.25">
      <c r="A229" s="2">
        <v>7</v>
      </c>
      <c r="B229" t="s">
        <v>26</v>
      </c>
      <c r="C229" t="str">
        <f t="shared" si="3"/>
        <v>7NBTS02821</v>
      </c>
      <c r="D229" t="s">
        <v>27</v>
      </c>
      <c r="F229" s="1">
        <v>159</v>
      </c>
      <c r="G229" s="1">
        <v>159</v>
      </c>
      <c r="H229" s="1">
        <v>507965</v>
      </c>
      <c r="I229" s="1">
        <v>667796.78</v>
      </c>
      <c r="L229" s="1">
        <v>7150000</v>
      </c>
    </row>
    <row r="230" spans="1:12" hidden="1" x14ac:dyDescent="0.25">
      <c r="A230" s="2">
        <v>7</v>
      </c>
      <c r="B230" t="s">
        <v>84</v>
      </c>
      <c r="C230" t="str">
        <f t="shared" si="3"/>
        <v>7NBTS03736</v>
      </c>
      <c r="D230" t="s">
        <v>85</v>
      </c>
      <c r="F230" s="1">
        <v>182</v>
      </c>
      <c r="G230" s="1">
        <v>182</v>
      </c>
      <c r="H230" s="1">
        <v>699095</v>
      </c>
      <c r="I230" s="1">
        <v>791929.81999999972</v>
      </c>
      <c r="L230" s="1">
        <v>7150000</v>
      </c>
    </row>
    <row r="231" spans="1:12" hidden="1" x14ac:dyDescent="0.25">
      <c r="A231" s="2">
        <v>7</v>
      </c>
      <c r="B231" t="s">
        <v>96</v>
      </c>
      <c r="C231" t="str">
        <f t="shared" si="3"/>
        <v>7NBTS03768</v>
      </c>
      <c r="D231" t="s">
        <v>97</v>
      </c>
      <c r="F231" s="1">
        <v>269</v>
      </c>
      <c r="G231" s="1">
        <v>269</v>
      </c>
      <c r="H231" s="1">
        <v>701534</v>
      </c>
      <c r="I231" s="1">
        <v>945080.9360000001</v>
      </c>
      <c r="L231" s="1">
        <v>7150000</v>
      </c>
    </row>
    <row r="232" spans="1:12" hidden="1" x14ac:dyDescent="0.25">
      <c r="A232" s="2">
        <v>7</v>
      </c>
      <c r="B232" t="s">
        <v>28</v>
      </c>
      <c r="C232" t="str">
        <f t="shared" si="3"/>
        <v>7NBTS03137</v>
      </c>
      <c r="D232" t="s">
        <v>29</v>
      </c>
      <c r="F232" s="1">
        <v>144</v>
      </c>
      <c r="G232" s="1">
        <v>144</v>
      </c>
      <c r="H232" s="1">
        <v>1161592</v>
      </c>
      <c r="I232" s="1">
        <v>1305080.8920000002</v>
      </c>
      <c r="L232" s="1">
        <v>7150000</v>
      </c>
    </row>
    <row r="233" spans="1:12" hidden="1" x14ac:dyDescent="0.25">
      <c r="A233" s="2">
        <v>7</v>
      </c>
      <c r="B233" t="s">
        <v>30</v>
      </c>
      <c r="C233" t="str">
        <f t="shared" si="3"/>
        <v>7NBTS03307</v>
      </c>
      <c r="D233" t="s">
        <v>31</v>
      </c>
      <c r="F233" s="1">
        <v>106</v>
      </c>
      <c r="G233" s="1">
        <v>106</v>
      </c>
      <c r="H233" s="1">
        <v>1113332</v>
      </c>
      <c r="I233" s="1">
        <v>1274956.5199999998</v>
      </c>
      <c r="L233" s="1">
        <v>7150000</v>
      </c>
    </row>
    <row r="234" spans="1:12" hidden="1" x14ac:dyDescent="0.25">
      <c r="A234" s="2">
        <v>7</v>
      </c>
      <c r="B234" t="s">
        <v>32</v>
      </c>
      <c r="C234" t="str">
        <f t="shared" si="3"/>
        <v>7NBTS03180</v>
      </c>
      <c r="D234" t="s">
        <v>33</v>
      </c>
      <c r="F234" s="1">
        <v>108</v>
      </c>
      <c r="G234" s="1">
        <v>108</v>
      </c>
      <c r="H234" s="1">
        <v>607730</v>
      </c>
      <c r="I234" s="1">
        <v>694762.85199999996</v>
      </c>
      <c r="L234" s="1">
        <v>7150000</v>
      </c>
    </row>
    <row r="235" spans="1:12" hidden="1" x14ac:dyDescent="0.25">
      <c r="A235" s="2">
        <v>7</v>
      </c>
      <c r="B235" t="s">
        <v>34</v>
      </c>
      <c r="C235" t="str">
        <f t="shared" si="3"/>
        <v>7NBTS03310</v>
      </c>
      <c r="D235" t="s">
        <v>35</v>
      </c>
      <c r="F235" s="1">
        <v>112</v>
      </c>
      <c r="G235" s="1">
        <v>112</v>
      </c>
      <c r="H235" s="1">
        <v>389676</v>
      </c>
      <c r="I235" s="1">
        <v>478041.49199999985</v>
      </c>
      <c r="L235" s="1">
        <v>7150000</v>
      </c>
    </row>
    <row r="236" spans="1:12" hidden="1" x14ac:dyDescent="0.25">
      <c r="A236" s="2">
        <v>7</v>
      </c>
      <c r="B236" t="s">
        <v>36</v>
      </c>
      <c r="C236" t="str">
        <f t="shared" si="3"/>
        <v>7NBTS03065</v>
      </c>
      <c r="D236" t="s">
        <v>37</v>
      </c>
      <c r="F236" s="1">
        <v>146</v>
      </c>
      <c r="G236" s="1">
        <v>146</v>
      </c>
      <c r="H236" s="1">
        <v>566261</v>
      </c>
      <c r="I236" s="1">
        <v>711081.2919999999</v>
      </c>
      <c r="L236" s="1">
        <v>7150000</v>
      </c>
    </row>
    <row r="237" spans="1:12" hidden="1" x14ac:dyDescent="0.25">
      <c r="A237" s="2">
        <v>7</v>
      </c>
      <c r="B237" t="s">
        <v>38</v>
      </c>
      <c r="C237" t="str">
        <f t="shared" si="3"/>
        <v>7NBTS03136</v>
      </c>
      <c r="D237" t="s">
        <v>39</v>
      </c>
      <c r="F237" s="1">
        <v>164</v>
      </c>
      <c r="G237" s="1">
        <v>164</v>
      </c>
      <c r="H237" s="1">
        <v>639957</v>
      </c>
      <c r="I237" s="1">
        <v>795840.0399999998</v>
      </c>
      <c r="L237" s="1">
        <v>7150000</v>
      </c>
    </row>
    <row r="238" spans="1:12" hidden="1" x14ac:dyDescent="0.25">
      <c r="A238" s="2">
        <v>7</v>
      </c>
      <c r="B238" t="s">
        <v>114</v>
      </c>
      <c r="C238" t="str">
        <f t="shared" si="3"/>
        <v>7NBTS03894</v>
      </c>
      <c r="D238" t="s">
        <v>89</v>
      </c>
      <c r="F238" s="1">
        <v>29</v>
      </c>
      <c r="G238" s="1">
        <v>29</v>
      </c>
      <c r="H238" s="1">
        <v>309400.66666666698</v>
      </c>
      <c r="I238" s="1">
        <v>327341</v>
      </c>
      <c r="L238" s="1">
        <v>5261111.1111111119</v>
      </c>
    </row>
    <row r="239" spans="1:12" hidden="1" x14ac:dyDescent="0.25">
      <c r="A239" s="2">
        <v>7</v>
      </c>
      <c r="B239" t="s">
        <v>88</v>
      </c>
      <c r="C239" t="str">
        <f t="shared" si="3"/>
        <v>7NBTS03735</v>
      </c>
      <c r="D239" t="s">
        <v>89</v>
      </c>
      <c r="H239" s="1">
        <v>18002.666666666599</v>
      </c>
      <c r="I239" s="1">
        <v>17907.264000000025</v>
      </c>
    </row>
    <row r="240" spans="1:12" hidden="1" x14ac:dyDescent="0.25">
      <c r="A240" s="2">
        <v>7</v>
      </c>
      <c r="B240" t="s">
        <v>98</v>
      </c>
      <c r="C240" t="str">
        <f t="shared" si="3"/>
        <v>7NBTS03796</v>
      </c>
      <c r="D240" t="s">
        <v>99</v>
      </c>
      <c r="F240" s="1">
        <v>107</v>
      </c>
      <c r="G240" s="1">
        <v>107</v>
      </c>
      <c r="H240" s="1">
        <v>348577.86545454542</v>
      </c>
      <c r="I240" s="1">
        <v>383435.652</v>
      </c>
      <c r="L240" s="1">
        <v>7150000</v>
      </c>
    </row>
    <row r="241" spans="1:12" hidden="1" x14ac:dyDescent="0.25">
      <c r="A241" s="2">
        <v>7</v>
      </c>
      <c r="B241" t="s">
        <v>100</v>
      </c>
      <c r="C241" t="str">
        <f t="shared" si="3"/>
        <v>7NBTS03784</v>
      </c>
      <c r="D241" t="s">
        <v>153</v>
      </c>
      <c r="F241" s="1">
        <v>49</v>
      </c>
      <c r="G241" s="1">
        <v>49</v>
      </c>
      <c r="H241" s="1">
        <v>375307.25454545458</v>
      </c>
      <c r="I241" s="1">
        <v>412837.98000000004</v>
      </c>
      <c r="L241" s="1">
        <v>7150000</v>
      </c>
    </row>
    <row r="242" spans="1:12" hidden="1" x14ac:dyDescent="0.25">
      <c r="A242" s="2">
        <v>7</v>
      </c>
      <c r="B242" t="s">
        <v>46</v>
      </c>
      <c r="C242" t="str">
        <f t="shared" si="3"/>
        <v>7NBTS03483</v>
      </c>
      <c r="D242" t="s">
        <v>47</v>
      </c>
      <c r="F242" s="1">
        <v>82</v>
      </c>
      <c r="G242" s="1">
        <v>82</v>
      </c>
      <c r="H242" s="1">
        <v>393806</v>
      </c>
      <c r="I242" s="1">
        <v>436918.63999999996</v>
      </c>
      <c r="L242" s="1">
        <v>7150000</v>
      </c>
    </row>
    <row r="243" spans="1:12" hidden="1" x14ac:dyDescent="0.25">
      <c r="A243" s="2">
        <v>7</v>
      </c>
      <c r="B243" t="s">
        <v>106</v>
      </c>
      <c r="C243" t="str">
        <f t="shared" si="3"/>
        <v>7NBTS03824</v>
      </c>
      <c r="D243" t="s">
        <v>107</v>
      </c>
      <c r="F243" s="1">
        <v>73</v>
      </c>
      <c r="G243" s="1">
        <v>73</v>
      </c>
      <c r="H243" s="1">
        <v>556163.74545454525</v>
      </c>
      <c r="I243" s="1">
        <v>611780.11999999988</v>
      </c>
      <c r="L243" s="1">
        <v>7150000</v>
      </c>
    </row>
    <row r="244" spans="1:12" hidden="1" x14ac:dyDescent="0.25">
      <c r="A244" s="2">
        <v>7</v>
      </c>
      <c r="B244" t="s">
        <v>115</v>
      </c>
      <c r="C244" t="str">
        <f t="shared" si="3"/>
        <v>7NBTS03889</v>
      </c>
      <c r="D244" t="s">
        <v>116</v>
      </c>
      <c r="F244" s="1">
        <v>25</v>
      </c>
      <c r="G244" s="1">
        <v>25</v>
      </c>
      <c r="H244" s="1">
        <v>81223.333333333372</v>
      </c>
      <c r="I244" s="1">
        <v>68681</v>
      </c>
      <c r="L244" s="1">
        <v>0</v>
      </c>
    </row>
    <row r="245" spans="1:12" hidden="1" x14ac:dyDescent="0.25">
      <c r="A245" s="2">
        <v>7</v>
      </c>
      <c r="B245" t="s">
        <v>50</v>
      </c>
      <c r="C245" t="str">
        <f t="shared" si="3"/>
        <v>7NBTS00612</v>
      </c>
      <c r="D245" t="s">
        <v>51</v>
      </c>
      <c r="F245" s="1">
        <v>13</v>
      </c>
      <c r="G245" s="1">
        <v>13</v>
      </c>
      <c r="H245" s="1">
        <v>235305.079</v>
      </c>
      <c r="I245" s="1">
        <v>235869.03565000021</v>
      </c>
      <c r="L245" s="1">
        <v>6000000</v>
      </c>
    </row>
    <row r="246" spans="1:12" hidden="1" x14ac:dyDescent="0.25">
      <c r="A246" s="2">
        <v>7</v>
      </c>
      <c r="B246" t="s">
        <v>52</v>
      </c>
      <c r="C246" t="str">
        <f t="shared" si="3"/>
        <v>7NBTS00618</v>
      </c>
      <c r="D246" t="s">
        <v>53</v>
      </c>
      <c r="F246" s="1">
        <v>29</v>
      </c>
      <c r="G246" s="1">
        <v>29</v>
      </c>
      <c r="H246" s="1">
        <v>173655.667777778</v>
      </c>
      <c r="I246" s="1">
        <v>144713.55265000003</v>
      </c>
      <c r="L246" s="1">
        <v>4300000</v>
      </c>
    </row>
    <row r="247" spans="1:12" hidden="1" x14ac:dyDescent="0.25">
      <c r="A247" s="2">
        <v>7</v>
      </c>
      <c r="B247" t="s">
        <v>54</v>
      </c>
      <c r="C247" t="str">
        <f t="shared" si="3"/>
        <v>7NBTB00032</v>
      </c>
      <c r="D247" t="s">
        <v>55</v>
      </c>
      <c r="F247" s="1">
        <v>58</v>
      </c>
      <c r="G247" s="1">
        <v>58</v>
      </c>
      <c r="H247" s="1">
        <v>633592.13499608287</v>
      </c>
      <c r="I247" s="1">
        <v>680624.27</v>
      </c>
      <c r="J247" s="1">
        <v>633592.13499608287</v>
      </c>
      <c r="K247" s="1">
        <v>680624.27</v>
      </c>
      <c r="L247" s="1">
        <v>8200000</v>
      </c>
    </row>
    <row r="248" spans="1:12" hidden="1" x14ac:dyDescent="0.25">
      <c r="A248" s="2">
        <v>7</v>
      </c>
      <c r="B248" t="s">
        <v>56</v>
      </c>
      <c r="C248" t="str">
        <f t="shared" si="3"/>
        <v>7NBTS00605</v>
      </c>
      <c r="D248" t="s">
        <v>11</v>
      </c>
      <c r="F248" s="1">
        <v>448</v>
      </c>
      <c r="G248" s="1">
        <v>448</v>
      </c>
      <c r="H248" s="1">
        <v>2045698.3366188344</v>
      </c>
      <c r="I248" s="1">
        <v>2086221.2696999991</v>
      </c>
      <c r="J248" s="1">
        <v>2045698.3366188344</v>
      </c>
      <c r="K248" s="1">
        <v>2086221.2696999996</v>
      </c>
      <c r="L248" s="1">
        <v>7200000</v>
      </c>
    </row>
    <row r="249" spans="1:12" hidden="1" x14ac:dyDescent="0.25">
      <c r="A249" s="2">
        <v>7</v>
      </c>
      <c r="C249" t="str">
        <f t="shared" si="3"/>
        <v>7</v>
      </c>
      <c r="D249" t="s">
        <v>117</v>
      </c>
      <c r="F249" s="1">
        <v>1390</v>
      </c>
      <c r="G249" s="1">
        <v>1390</v>
      </c>
      <c r="H249" s="1">
        <v>6387142</v>
      </c>
      <c r="I249" s="1">
        <v>7664570.6239999989</v>
      </c>
      <c r="J249" s="1">
        <v>4778880</v>
      </c>
      <c r="K249" s="1">
        <v>5259241.1679999996</v>
      </c>
      <c r="L249" s="1">
        <v>8200000</v>
      </c>
    </row>
    <row r="250" spans="1:12" hidden="1" x14ac:dyDescent="0.25">
      <c r="A250" s="2">
        <v>7</v>
      </c>
      <c r="C250" t="str">
        <f t="shared" si="3"/>
        <v>7</v>
      </c>
      <c r="D250" t="s">
        <v>45</v>
      </c>
      <c r="F250" s="1">
        <v>407</v>
      </c>
      <c r="G250" s="1">
        <v>407</v>
      </c>
      <c r="H250" s="1">
        <v>2491442.2788989902</v>
      </c>
      <c r="I250" s="1">
        <v>2639484.2442999994</v>
      </c>
      <c r="J250" s="1">
        <v>2497160.7467777776</v>
      </c>
      <c r="K250" s="1">
        <v>2470081.4193000016</v>
      </c>
      <c r="L250" s="1">
        <v>6300000</v>
      </c>
    </row>
    <row r="251" spans="1:12" x14ac:dyDescent="0.25">
      <c r="A251" s="2">
        <v>7</v>
      </c>
      <c r="B251" t="s">
        <v>61</v>
      </c>
      <c r="C251" t="str">
        <f t="shared" si="3"/>
        <v>7NBTB00068</v>
      </c>
      <c r="D251" t="s">
        <v>62</v>
      </c>
      <c r="F251" s="1">
        <v>407</v>
      </c>
      <c r="G251" s="1">
        <v>407</v>
      </c>
      <c r="H251" s="1">
        <v>2491442.2788989902</v>
      </c>
      <c r="I251" s="1">
        <v>2639484.2442999994</v>
      </c>
      <c r="J251" s="1">
        <v>2497160.7467777776</v>
      </c>
      <c r="K251" s="1">
        <v>2470081.4193000016</v>
      </c>
      <c r="L251" s="1">
        <v>8700000</v>
      </c>
    </row>
    <row r="252" spans="1:12" hidden="1" x14ac:dyDescent="0.25">
      <c r="A252" s="2">
        <v>7</v>
      </c>
      <c r="C252" t="str">
        <f t="shared" si="3"/>
        <v>7</v>
      </c>
      <c r="D252" t="s">
        <v>78</v>
      </c>
      <c r="H252" s="1">
        <v>9066432.4716149177</v>
      </c>
      <c r="I252" s="1">
        <v>10431416.163699998</v>
      </c>
      <c r="J252" s="1">
        <v>7458170.4716149177</v>
      </c>
      <c r="K252" s="1">
        <v>8026086.7076999992</v>
      </c>
      <c r="L252" s="1">
        <v>0</v>
      </c>
    </row>
    <row r="253" spans="1:12" hidden="1" x14ac:dyDescent="0.25">
      <c r="A253" s="2">
        <v>8</v>
      </c>
      <c r="B253" t="s">
        <v>102</v>
      </c>
      <c r="C253" t="str">
        <f t="shared" si="3"/>
        <v>8NBTS03844</v>
      </c>
      <c r="D253" t="s">
        <v>103</v>
      </c>
      <c r="F253" s="1">
        <v>55</v>
      </c>
      <c r="G253" s="1">
        <v>55</v>
      </c>
      <c r="H253" s="1">
        <v>230054</v>
      </c>
      <c r="I253" s="1">
        <v>241556.7</v>
      </c>
      <c r="L253" s="1">
        <v>6150000</v>
      </c>
    </row>
    <row r="254" spans="1:12" hidden="1" x14ac:dyDescent="0.25">
      <c r="A254" s="2">
        <v>8</v>
      </c>
      <c r="B254" t="s">
        <v>112</v>
      </c>
      <c r="C254" t="str">
        <f t="shared" si="3"/>
        <v>8NBTS03877</v>
      </c>
      <c r="D254" t="s">
        <v>113</v>
      </c>
      <c r="F254" s="1">
        <v>37</v>
      </c>
      <c r="G254" s="1">
        <v>37</v>
      </c>
      <c r="H254" s="1">
        <v>263154.90439494269</v>
      </c>
      <c r="I254" s="1">
        <v>289470.394834437</v>
      </c>
      <c r="L254" s="1">
        <v>7150000</v>
      </c>
    </row>
    <row r="255" spans="1:12" hidden="1" x14ac:dyDescent="0.25">
      <c r="A255" s="2">
        <v>8</v>
      </c>
      <c r="B255" t="s">
        <v>90</v>
      </c>
      <c r="C255" t="str">
        <f t="shared" si="3"/>
        <v>8NBTS03795</v>
      </c>
      <c r="D255" t="s">
        <v>91</v>
      </c>
      <c r="F255" s="1">
        <v>55</v>
      </c>
      <c r="G255" s="1">
        <v>55</v>
      </c>
      <c r="H255" s="1">
        <v>224704.76190476189</v>
      </c>
      <c r="I255" s="1">
        <v>235940</v>
      </c>
      <c r="L255" s="1">
        <v>6150000</v>
      </c>
    </row>
    <row r="256" spans="1:12" hidden="1" x14ac:dyDescent="0.25">
      <c r="A256" s="2">
        <v>8</v>
      </c>
      <c r="B256" t="s">
        <v>76</v>
      </c>
      <c r="C256" t="str">
        <f t="shared" si="3"/>
        <v>8NBTS03738</v>
      </c>
      <c r="D256" t="s">
        <v>77</v>
      </c>
      <c r="F256" s="1">
        <v>32</v>
      </c>
      <c r="G256" s="1">
        <v>32</v>
      </c>
      <c r="H256" s="1">
        <v>286157.94812942896</v>
      </c>
      <c r="I256" s="1">
        <v>326220.06086754898</v>
      </c>
      <c r="L256" s="1">
        <v>7150000</v>
      </c>
    </row>
    <row r="257" spans="1:12" hidden="1" x14ac:dyDescent="0.25">
      <c r="A257" s="2">
        <v>8</v>
      </c>
      <c r="B257" t="s">
        <v>16</v>
      </c>
      <c r="C257" t="str">
        <f t="shared" si="3"/>
        <v>8NBTS02987</v>
      </c>
      <c r="D257" t="s">
        <v>17</v>
      </c>
      <c r="F257" s="1">
        <v>23</v>
      </c>
      <c r="G257" s="1">
        <v>23</v>
      </c>
      <c r="H257" s="1">
        <v>220960.28347902856</v>
      </c>
      <c r="I257" s="1">
        <v>232008.29765297999</v>
      </c>
      <c r="L257" s="1">
        <v>6150000</v>
      </c>
    </row>
    <row r="258" spans="1:12" hidden="1" x14ac:dyDescent="0.25">
      <c r="A258" s="2">
        <v>8</v>
      </c>
      <c r="B258" t="s">
        <v>2</v>
      </c>
      <c r="C258" t="str">
        <f t="shared" si="3"/>
        <v>8NBTS03257</v>
      </c>
      <c r="D258" t="s">
        <v>3</v>
      </c>
      <c r="F258" s="1">
        <v>68</v>
      </c>
      <c r="G258" s="1">
        <v>68</v>
      </c>
      <c r="H258" s="1">
        <v>244379.47170379362</v>
      </c>
      <c r="I258" s="1">
        <v>268817.41887417302</v>
      </c>
      <c r="L258" s="1">
        <v>7150000</v>
      </c>
    </row>
    <row r="259" spans="1:12" hidden="1" x14ac:dyDescent="0.25">
      <c r="A259" s="2">
        <v>8</v>
      </c>
      <c r="B259" t="s">
        <v>109</v>
      </c>
      <c r="C259" t="str">
        <f t="shared" si="3"/>
        <v>8NBTS03873</v>
      </c>
      <c r="D259" t="s">
        <v>75</v>
      </c>
      <c r="F259" s="1">
        <v>87</v>
      </c>
      <c r="G259" s="1">
        <v>87</v>
      </c>
      <c r="H259" s="1">
        <v>276751.49258278101</v>
      </c>
      <c r="I259" s="1">
        <v>308281.67169271503</v>
      </c>
      <c r="L259" s="1">
        <v>7150000</v>
      </c>
    </row>
    <row r="260" spans="1:12" hidden="1" x14ac:dyDescent="0.25">
      <c r="A260" s="2">
        <v>8</v>
      </c>
      <c r="B260" t="s">
        <v>92</v>
      </c>
      <c r="C260" t="str">
        <f t="shared" si="3"/>
        <v>8NBTS03787</v>
      </c>
      <c r="D260" t="s">
        <v>93</v>
      </c>
      <c r="F260" s="1">
        <v>70</v>
      </c>
      <c r="G260" s="1">
        <v>70</v>
      </c>
      <c r="H260" s="1">
        <v>246329.51523178761</v>
      </c>
      <c r="I260" s="1">
        <v>258645.990993377</v>
      </c>
      <c r="L260" s="1">
        <v>6150000</v>
      </c>
    </row>
    <row r="261" spans="1:12" hidden="1" x14ac:dyDescent="0.25">
      <c r="A261" s="2">
        <v>8</v>
      </c>
      <c r="B261" t="s">
        <v>94</v>
      </c>
      <c r="C261" t="str">
        <f t="shared" ref="C261:C324" si="4">+A261&amp;B261</f>
        <v>8NBTS03775</v>
      </c>
      <c r="D261" t="s">
        <v>95</v>
      </c>
      <c r="F261" s="1">
        <v>21</v>
      </c>
      <c r="G261" s="1">
        <v>21</v>
      </c>
      <c r="H261" s="1">
        <v>234107.97388199909</v>
      </c>
      <c r="I261" s="1">
        <v>257518.77127019901</v>
      </c>
      <c r="L261" s="1">
        <v>7150000</v>
      </c>
    </row>
    <row r="262" spans="1:12" hidden="1" x14ac:dyDescent="0.25">
      <c r="A262" s="2">
        <v>8</v>
      </c>
      <c r="B262" t="s">
        <v>18</v>
      </c>
      <c r="C262" t="str">
        <f t="shared" si="4"/>
        <v>8NBTS03038</v>
      </c>
      <c r="D262" t="s">
        <v>19</v>
      </c>
      <c r="F262" s="1">
        <v>116</v>
      </c>
      <c r="G262" s="1">
        <v>116</v>
      </c>
      <c r="H262" s="1">
        <v>237972</v>
      </c>
      <c r="I262" s="1">
        <v>237972.43200000026</v>
      </c>
      <c r="L262" s="1">
        <v>6000000</v>
      </c>
    </row>
    <row r="263" spans="1:12" hidden="1" x14ac:dyDescent="0.25">
      <c r="A263" s="2">
        <v>8</v>
      </c>
      <c r="B263" t="s">
        <v>118</v>
      </c>
      <c r="C263" t="str">
        <f t="shared" si="4"/>
        <v>8NBTS03912</v>
      </c>
      <c r="D263" t="s">
        <v>119</v>
      </c>
      <c r="F263" s="1">
        <v>110</v>
      </c>
      <c r="G263" s="1">
        <v>110</v>
      </c>
      <c r="H263" s="1">
        <v>284447.88999999996</v>
      </c>
      <c r="I263" s="1">
        <v>284447.88999999996</v>
      </c>
      <c r="L263" s="1">
        <v>6000000</v>
      </c>
    </row>
    <row r="264" spans="1:12" hidden="1" x14ac:dyDescent="0.25">
      <c r="A264" s="2">
        <v>8</v>
      </c>
      <c r="B264" t="s">
        <v>26</v>
      </c>
      <c r="C264" t="str">
        <f t="shared" si="4"/>
        <v>8NBTS02821</v>
      </c>
      <c r="D264" t="s">
        <v>27</v>
      </c>
      <c r="F264" s="1">
        <v>161</v>
      </c>
      <c r="G264" s="1">
        <v>161</v>
      </c>
      <c r="H264" s="1">
        <v>406755.90163934423</v>
      </c>
      <c r="I264" s="1">
        <v>496242.2</v>
      </c>
      <c r="L264" s="1">
        <v>7150000</v>
      </c>
    </row>
    <row r="265" spans="1:12" hidden="1" x14ac:dyDescent="0.25">
      <c r="A265" s="2">
        <v>8</v>
      </c>
      <c r="B265" t="s">
        <v>84</v>
      </c>
      <c r="C265" t="str">
        <f t="shared" si="4"/>
        <v>8NBTS03736</v>
      </c>
      <c r="D265" t="s">
        <v>85</v>
      </c>
      <c r="F265" s="1">
        <v>202</v>
      </c>
      <c r="G265" s="1">
        <v>202</v>
      </c>
      <c r="H265" s="1">
        <v>524189.2622950821</v>
      </c>
      <c r="I265" s="1">
        <v>639510.90000000026</v>
      </c>
      <c r="L265" s="1">
        <v>7150000</v>
      </c>
    </row>
    <row r="266" spans="1:12" hidden="1" x14ac:dyDescent="0.25">
      <c r="A266" s="2">
        <v>8</v>
      </c>
      <c r="B266" t="s">
        <v>96</v>
      </c>
      <c r="C266" t="str">
        <f t="shared" si="4"/>
        <v>8NBTS03768</v>
      </c>
      <c r="D266" t="s">
        <v>97</v>
      </c>
      <c r="F266" s="1">
        <v>196</v>
      </c>
      <c r="G266" s="1">
        <v>196</v>
      </c>
      <c r="H266" s="1">
        <v>417930.31746031751</v>
      </c>
      <c r="I266" s="1">
        <v>526592.20000000007</v>
      </c>
      <c r="L266" s="1">
        <v>7150000</v>
      </c>
    </row>
    <row r="267" spans="1:12" hidden="1" x14ac:dyDescent="0.25">
      <c r="A267" s="2">
        <v>8</v>
      </c>
      <c r="B267" t="s">
        <v>28</v>
      </c>
      <c r="C267" t="str">
        <f t="shared" si="4"/>
        <v>8NBTS03137</v>
      </c>
      <c r="D267" t="s">
        <v>29</v>
      </c>
      <c r="F267" s="1">
        <v>177</v>
      </c>
      <c r="G267" s="1">
        <v>177</v>
      </c>
      <c r="H267" s="1">
        <v>891427.13333333342</v>
      </c>
      <c r="I267" s="1">
        <v>1123572.1880000001</v>
      </c>
      <c r="L267" s="1">
        <v>7150000</v>
      </c>
    </row>
    <row r="268" spans="1:12" hidden="1" x14ac:dyDescent="0.25">
      <c r="A268" s="2">
        <v>8</v>
      </c>
      <c r="B268" t="s">
        <v>30</v>
      </c>
      <c r="C268" t="str">
        <f t="shared" si="4"/>
        <v>8NBTS03307</v>
      </c>
      <c r="D268" t="s">
        <v>31</v>
      </c>
      <c r="F268" s="1">
        <v>129</v>
      </c>
      <c r="G268" s="1">
        <v>129</v>
      </c>
      <c r="H268" s="1">
        <v>915017.34095238103</v>
      </c>
      <c r="I268" s="1">
        <v>1152921.8496000001</v>
      </c>
      <c r="L268" s="1">
        <v>7150000</v>
      </c>
    </row>
    <row r="269" spans="1:12" hidden="1" x14ac:dyDescent="0.25">
      <c r="A269" s="2">
        <v>8</v>
      </c>
      <c r="B269" t="s">
        <v>32</v>
      </c>
      <c r="C269" t="str">
        <f t="shared" si="4"/>
        <v>8NBTS03180</v>
      </c>
      <c r="D269" t="s">
        <v>33</v>
      </c>
      <c r="F269" s="1">
        <v>184</v>
      </c>
      <c r="G269" s="1">
        <v>184</v>
      </c>
      <c r="H269" s="1">
        <v>412496</v>
      </c>
      <c r="I269" s="1">
        <v>511495.04</v>
      </c>
      <c r="L269" s="1">
        <v>7150000</v>
      </c>
    </row>
    <row r="270" spans="1:12" hidden="1" x14ac:dyDescent="0.25">
      <c r="A270" s="2">
        <v>8</v>
      </c>
      <c r="B270" t="s">
        <v>34</v>
      </c>
      <c r="C270" t="str">
        <f t="shared" si="4"/>
        <v>8NBTS03310</v>
      </c>
      <c r="D270" t="s">
        <v>35</v>
      </c>
      <c r="F270" s="1">
        <v>132</v>
      </c>
      <c r="G270" s="1">
        <v>132</v>
      </c>
      <c r="H270" s="1">
        <v>262643.6984126984</v>
      </c>
      <c r="I270" s="1">
        <v>330931.06</v>
      </c>
      <c r="L270" s="1">
        <v>7150000</v>
      </c>
    </row>
    <row r="271" spans="1:12" hidden="1" x14ac:dyDescent="0.25">
      <c r="A271" s="2">
        <v>8</v>
      </c>
      <c r="B271" t="s">
        <v>36</v>
      </c>
      <c r="C271" t="str">
        <f t="shared" si="4"/>
        <v>8NBTS03065</v>
      </c>
      <c r="D271" t="s">
        <v>37</v>
      </c>
      <c r="F271" s="1">
        <v>212</v>
      </c>
      <c r="G271" s="1">
        <v>212</v>
      </c>
      <c r="H271" s="1">
        <v>426322.17741935496</v>
      </c>
      <c r="I271" s="1">
        <v>528639.50000000012</v>
      </c>
      <c r="L271" s="1">
        <v>7150000</v>
      </c>
    </row>
    <row r="272" spans="1:12" hidden="1" x14ac:dyDescent="0.25">
      <c r="A272" s="2">
        <v>8</v>
      </c>
      <c r="B272" t="s">
        <v>38</v>
      </c>
      <c r="C272" t="str">
        <f t="shared" si="4"/>
        <v>8NBTS03136</v>
      </c>
      <c r="D272" t="s">
        <v>39</v>
      </c>
      <c r="F272" s="1">
        <v>180</v>
      </c>
      <c r="G272" s="1">
        <v>180</v>
      </c>
      <c r="H272" s="1">
        <v>467373.97377049195</v>
      </c>
      <c r="I272" s="1">
        <v>570196.24800000025</v>
      </c>
      <c r="L272" s="1">
        <v>7150000</v>
      </c>
    </row>
    <row r="273" spans="1:12" hidden="1" x14ac:dyDescent="0.25">
      <c r="A273" s="2">
        <v>8</v>
      </c>
      <c r="B273" t="s">
        <v>120</v>
      </c>
      <c r="C273" t="str">
        <f t="shared" si="4"/>
        <v>8NBTS03935</v>
      </c>
      <c r="D273" t="s">
        <v>121</v>
      </c>
      <c r="F273" s="1">
        <v>71</v>
      </c>
      <c r="G273" s="1">
        <v>71</v>
      </c>
      <c r="H273" s="1">
        <v>222795.68076923076</v>
      </c>
      <c r="I273" s="1">
        <v>214650.64</v>
      </c>
      <c r="L273" s="1">
        <v>3646153.846153846</v>
      </c>
    </row>
    <row r="274" spans="1:12" hidden="1" x14ac:dyDescent="0.25">
      <c r="A274" s="2">
        <v>8</v>
      </c>
      <c r="B274" t="s">
        <v>114</v>
      </c>
      <c r="C274" t="str">
        <f t="shared" si="4"/>
        <v>8NBTS03894</v>
      </c>
      <c r="D274" t="s">
        <v>89</v>
      </c>
      <c r="H274" s="1">
        <v>58630.442307692298</v>
      </c>
      <c r="I274" s="1">
        <v>22039.200000000001</v>
      </c>
      <c r="L274" s="1">
        <v>0</v>
      </c>
    </row>
    <row r="275" spans="1:12" hidden="1" x14ac:dyDescent="0.25">
      <c r="A275" s="2">
        <v>8</v>
      </c>
      <c r="B275" t="s">
        <v>122</v>
      </c>
      <c r="C275" t="str">
        <f t="shared" si="4"/>
        <v>8NBTS03929</v>
      </c>
      <c r="D275" t="s">
        <v>123</v>
      </c>
      <c r="H275" s="1">
        <v>23452.176923076921</v>
      </c>
      <c r="I275" s="1">
        <v>7213</v>
      </c>
      <c r="L275" s="1">
        <v>0</v>
      </c>
    </row>
    <row r="276" spans="1:12" hidden="1" x14ac:dyDescent="0.25">
      <c r="A276" s="2">
        <v>8</v>
      </c>
      <c r="B276" t="s">
        <v>98</v>
      </c>
      <c r="C276" t="str">
        <f t="shared" si="4"/>
        <v>8NBTS03796</v>
      </c>
      <c r="D276" t="s">
        <v>99</v>
      </c>
      <c r="F276" s="1">
        <v>112</v>
      </c>
      <c r="G276" s="1">
        <v>112</v>
      </c>
      <c r="H276" s="1">
        <v>351871.5</v>
      </c>
      <c r="I276" s="1">
        <v>281497.2</v>
      </c>
      <c r="L276" s="1">
        <v>4300000</v>
      </c>
    </row>
    <row r="277" spans="1:12" hidden="1" x14ac:dyDescent="0.25">
      <c r="A277" s="2">
        <v>8</v>
      </c>
      <c r="B277" t="s">
        <v>100</v>
      </c>
      <c r="C277" t="str">
        <f t="shared" si="4"/>
        <v>8NBTS03784</v>
      </c>
      <c r="D277" t="s">
        <v>153</v>
      </c>
      <c r="F277" s="1">
        <v>72</v>
      </c>
      <c r="G277" s="1">
        <v>72</v>
      </c>
      <c r="H277" s="1">
        <v>320527.77777777775</v>
      </c>
      <c r="I277" s="1">
        <v>288475</v>
      </c>
      <c r="L277" s="1">
        <v>4800000</v>
      </c>
    </row>
    <row r="278" spans="1:12" hidden="1" x14ac:dyDescent="0.25">
      <c r="A278" s="2">
        <v>8</v>
      </c>
      <c r="B278" t="s">
        <v>46</v>
      </c>
      <c r="C278" t="str">
        <f t="shared" si="4"/>
        <v>8NBTS03483</v>
      </c>
      <c r="D278" t="s">
        <v>47</v>
      </c>
      <c r="F278" s="1">
        <v>88</v>
      </c>
      <c r="G278" s="1">
        <v>88</v>
      </c>
      <c r="H278" s="1">
        <v>361240</v>
      </c>
      <c r="I278" s="1">
        <v>325116</v>
      </c>
      <c r="L278" s="1">
        <v>4800000</v>
      </c>
    </row>
    <row r="279" spans="1:12" hidden="1" x14ac:dyDescent="0.25">
      <c r="A279" s="2">
        <v>8</v>
      </c>
      <c r="B279" t="s">
        <v>106</v>
      </c>
      <c r="C279" t="str">
        <f t="shared" si="4"/>
        <v>8NBTS03824</v>
      </c>
      <c r="D279" t="s">
        <v>107</v>
      </c>
      <c r="F279" s="1">
        <v>68</v>
      </c>
      <c r="G279" s="1">
        <v>68</v>
      </c>
      <c r="H279" s="1">
        <v>393153.05</v>
      </c>
      <c r="I279" s="1">
        <v>314522.44</v>
      </c>
      <c r="L279" s="1">
        <v>4300000</v>
      </c>
    </row>
    <row r="280" spans="1:12" hidden="1" x14ac:dyDescent="0.25">
      <c r="A280" s="2">
        <v>8</v>
      </c>
      <c r="B280" t="s">
        <v>50</v>
      </c>
      <c r="C280" t="str">
        <f t="shared" si="4"/>
        <v>8NBTS00612</v>
      </c>
      <c r="D280" t="s">
        <v>51</v>
      </c>
      <c r="F280" s="1">
        <v>13</v>
      </c>
      <c r="G280" s="1">
        <v>13</v>
      </c>
      <c r="H280" s="1">
        <v>158981.47250000003</v>
      </c>
      <c r="I280" s="1">
        <v>127185.17800000003</v>
      </c>
      <c r="L280" s="1">
        <v>4300000</v>
      </c>
    </row>
    <row r="281" spans="1:12" hidden="1" x14ac:dyDescent="0.25">
      <c r="A281" s="2">
        <v>8</v>
      </c>
      <c r="B281" t="s">
        <v>124</v>
      </c>
      <c r="C281" t="str">
        <f t="shared" si="4"/>
        <v>8NBTS03915</v>
      </c>
      <c r="D281" t="s">
        <v>125</v>
      </c>
      <c r="F281" s="1">
        <v>26</v>
      </c>
      <c r="G281" s="1">
        <v>26</v>
      </c>
      <c r="H281" s="1">
        <v>169135.51374999998</v>
      </c>
      <c r="I281" s="1">
        <v>135308.41099999999</v>
      </c>
      <c r="L281" s="1">
        <v>4300000</v>
      </c>
    </row>
    <row r="282" spans="1:12" hidden="1" x14ac:dyDescent="0.25">
      <c r="A282" s="2">
        <v>8</v>
      </c>
      <c r="B282" t="s">
        <v>54</v>
      </c>
      <c r="C282" t="str">
        <f t="shared" si="4"/>
        <v>8NBTB00032</v>
      </c>
      <c r="D282" t="s">
        <v>55</v>
      </c>
      <c r="F282" s="1">
        <v>226</v>
      </c>
      <c r="G282" s="1">
        <v>226</v>
      </c>
      <c r="H282" s="1">
        <v>522419.88999999996</v>
      </c>
      <c r="I282" s="1">
        <v>522420.32200000022</v>
      </c>
      <c r="J282" s="1">
        <v>522419.88999999996</v>
      </c>
      <c r="K282" s="1">
        <v>522420.32200000022</v>
      </c>
      <c r="L282" s="1">
        <v>7200000</v>
      </c>
    </row>
    <row r="283" spans="1:12" hidden="1" x14ac:dyDescent="0.25">
      <c r="A283" s="2">
        <v>8</v>
      </c>
      <c r="B283" t="s">
        <v>56</v>
      </c>
      <c r="C283" t="str">
        <f t="shared" si="4"/>
        <v>8NBTS00605</v>
      </c>
      <c r="D283" t="s">
        <v>11</v>
      </c>
      <c r="F283" s="1">
        <v>448</v>
      </c>
      <c r="G283" s="1">
        <v>448</v>
      </c>
      <c r="H283" s="1">
        <v>2226600.3513085237</v>
      </c>
      <c r="I283" s="1">
        <v>2418459.3061854304</v>
      </c>
      <c r="J283" s="1">
        <v>2226600.3513085237</v>
      </c>
      <c r="K283" s="1">
        <v>2418459.3061854304</v>
      </c>
      <c r="L283" s="1">
        <v>8200000</v>
      </c>
    </row>
    <row r="284" spans="1:12" hidden="1" x14ac:dyDescent="0.25">
      <c r="A284" s="2">
        <v>8</v>
      </c>
      <c r="C284" t="str">
        <f t="shared" si="4"/>
        <v>8</v>
      </c>
      <c r="D284" t="s">
        <v>111</v>
      </c>
      <c r="F284" s="1">
        <v>1573</v>
      </c>
      <c r="G284" s="1">
        <v>1573</v>
      </c>
      <c r="H284" s="1">
        <v>4724155.8052830035</v>
      </c>
      <c r="I284" s="1">
        <v>5880101.1856000004</v>
      </c>
      <c r="J284" s="1">
        <v>3251822</v>
      </c>
      <c r="K284" s="1">
        <v>4978993.4480000008</v>
      </c>
      <c r="L284" s="1">
        <v>0</v>
      </c>
    </row>
    <row r="285" spans="1:12" hidden="1" x14ac:dyDescent="0.25">
      <c r="A285" s="2">
        <v>8</v>
      </c>
      <c r="B285" t="s">
        <v>126</v>
      </c>
      <c r="C285" t="str">
        <f t="shared" si="4"/>
        <v>8NBTS03878</v>
      </c>
      <c r="D285" t="s">
        <v>45</v>
      </c>
      <c r="F285" s="1">
        <v>450</v>
      </c>
      <c r="G285" s="1">
        <v>450</v>
      </c>
      <c r="H285" s="1">
        <v>2059787.6140277777</v>
      </c>
      <c r="I285" s="1">
        <v>1716007.0690000001</v>
      </c>
      <c r="J285" s="1">
        <v>2033609.9862500001</v>
      </c>
      <c r="K285" s="1">
        <v>554396.61400000006</v>
      </c>
      <c r="L285" s="1">
        <v>2600000</v>
      </c>
    </row>
    <row r="286" spans="1:12" x14ac:dyDescent="0.25">
      <c r="A286" s="2">
        <v>8</v>
      </c>
      <c r="B286" t="s">
        <v>61</v>
      </c>
      <c r="C286" t="str">
        <f t="shared" si="4"/>
        <v>8NBTB00068</v>
      </c>
      <c r="D286" t="s">
        <v>62</v>
      </c>
      <c r="F286" s="1">
        <v>450</v>
      </c>
      <c r="G286" s="1">
        <v>450</v>
      </c>
      <c r="H286" s="1">
        <v>2059787.6140277777</v>
      </c>
      <c r="I286" s="1">
        <v>1716007.0690000001</v>
      </c>
      <c r="J286" s="1">
        <v>2033609.9862500001</v>
      </c>
      <c r="K286" s="1">
        <v>554396.61400000006</v>
      </c>
      <c r="L286" s="1">
        <v>1200000</v>
      </c>
    </row>
    <row r="287" spans="1:12" hidden="1" x14ac:dyDescent="0.25">
      <c r="A287" s="2">
        <v>8</v>
      </c>
      <c r="C287" t="str">
        <f t="shared" si="4"/>
        <v>8</v>
      </c>
      <c r="D287" t="s">
        <v>78</v>
      </c>
      <c r="H287" s="1">
        <v>7473176.0465915278</v>
      </c>
      <c r="I287" s="1">
        <v>8820980.81378543</v>
      </c>
      <c r="J287" s="1">
        <v>6000842.2413085233</v>
      </c>
      <c r="K287" s="1">
        <v>7919873.0761854313</v>
      </c>
      <c r="L287" s="1">
        <v>0</v>
      </c>
    </row>
    <row r="288" spans="1:12" hidden="1" x14ac:dyDescent="0.25">
      <c r="A288" s="2">
        <v>9</v>
      </c>
      <c r="B288" t="s">
        <v>102</v>
      </c>
      <c r="C288" t="str">
        <f t="shared" si="4"/>
        <v>9NBTS03844</v>
      </c>
      <c r="D288" t="s">
        <v>103</v>
      </c>
      <c r="F288" s="1">
        <v>55</v>
      </c>
      <c r="G288" s="1">
        <v>55</v>
      </c>
      <c r="H288" s="1">
        <v>313157</v>
      </c>
      <c r="I288" s="1">
        <v>344629.19999999995</v>
      </c>
      <c r="L288" s="1">
        <v>7150000</v>
      </c>
    </row>
    <row r="289" spans="1:12" hidden="1" x14ac:dyDescent="0.25">
      <c r="A289" s="2">
        <v>9</v>
      </c>
      <c r="B289" t="s">
        <v>112</v>
      </c>
      <c r="C289" t="str">
        <f t="shared" si="4"/>
        <v>9NBTS03877</v>
      </c>
      <c r="D289" t="s">
        <v>113</v>
      </c>
      <c r="F289" s="1">
        <v>37</v>
      </c>
      <c r="G289" s="1">
        <v>37</v>
      </c>
      <c r="H289" s="1">
        <v>327100</v>
      </c>
      <c r="I289" s="1">
        <v>344764.24</v>
      </c>
      <c r="L289" s="1">
        <v>6150000</v>
      </c>
    </row>
    <row r="290" spans="1:12" hidden="1" x14ac:dyDescent="0.25">
      <c r="A290" s="2">
        <v>9</v>
      </c>
      <c r="B290" t="s">
        <v>90</v>
      </c>
      <c r="C290" t="str">
        <f t="shared" si="4"/>
        <v>9NBTS03795</v>
      </c>
      <c r="D290" t="s">
        <v>91</v>
      </c>
      <c r="F290" s="1">
        <v>55</v>
      </c>
      <c r="G290" s="1">
        <v>55</v>
      </c>
      <c r="H290" s="1">
        <v>244337</v>
      </c>
      <c r="I290" s="1">
        <v>222346.5</v>
      </c>
      <c r="L290" s="1">
        <v>4800000</v>
      </c>
    </row>
    <row r="291" spans="1:12" hidden="1" x14ac:dyDescent="0.25">
      <c r="A291" s="2">
        <v>9</v>
      </c>
      <c r="B291" t="s">
        <v>76</v>
      </c>
      <c r="C291" t="str">
        <f t="shared" si="4"/>
        <v>9NBTS03738</v>
      </c>
      <c r="D291" t="s">
        <v>77</v>
      </c>
      <c r="F291" s="1">
        <v>32</v>
      </c>
      <c r="G291" s="1">
        <v>32</v>
      </c>
      <c r="H291" s="1">
        <v>343933</v>
      </c>
      <c r="I291" s="1">
        <v>382200.16000000003</v>
      </c>
      <c r="L291" s="1">
        <v>7150000</v>
      </c>
    </row>
    <row r="292" spans="1:12" hidden="1" x14ac:dyDescent="0.25">
      <c r="A292" s="2">
        <v>9</v>
      </c>
      <c r="B292" t="s">
        <v>16</v>
      </c>
      <c r="C292" t="str">
        <f t="shared" si="4"/>
        <v>9NBTS02987</v>
      </c>
      <c r="D292" t="s">
        <v>17</v>
      </c>
      <c r="F292" s="1">
        <v>23</v>
      </c>
      <c r="G292" s="1">
        <v>23</v>
      </c>
      <c r="H292" s="1">
        <v>263356</v>
      </c>
      <c r="I292" s="1">
        <v>266674.43333333312</v>
      </c>
      <c r="L292" s="1">
        <v>6000000</v>
      </c>
    </row>
    <row r="293" spans="1:12" hidden="1" x14ac:dyDescent="0.25">
      <c r="A293" s="2">
        <v>9</v>
      </c>
      <c r="B293" t="s">
        <v>2</v>
      </c>
      <c r="C293" t="str">
        <f t="shared" si="4"/>
        <v>9NBTS03257</v>
      </c>
      <c r="D293" t="s">
        <v>3</v>
      </c>
      <c r="F293" s="1">
        <v>68</v>
      </c>
      <c r="G293" s="1">
        <v>68</v>
      </c>
      <c r="H293" s="1">
        <v>277616</v>
      </c>
      <c r="I293" s="1">
        <v>281361.066666667</v>
      </c>
      <c r="L293" s="1">
        <v>6000000</v>
      </c>
    </row>
    <row r="294" spans="1:12" hidden="1" x14ac:dyDescent="0.25">
      <c r="A294" s="2">
        <v>9</v>
      </c>
      <c r="B294" t="s">
        <v>109</v>
      </c>
      <c r="C294" t="str">
        <f t="shared" si="4"/>
        <v>9NBTS03873</v>
      </c>
      <c r="D294" t="s">
        <v>75</v>
      </c>
      <c r="F294" s="1">
        <v>87</v>
      </c>
      <c r="G294" s="1">
        <v>87</v>
      </c>
      <c r="H294" s="1">
        <v>261933</v>
      </c>
      <c r="I294" s="1">
        <v>268549.2</v>
      </c>
      <c r="L294" s="1">
        <v>6000000</v>
      </c>
    </row>
    <row r="295" spans="1:12" hidden="1" x14ac:dyDescent="0.25">
      <c r="A295" s="2">
        <v>9</v>
      </c>
      <c r="B295" t="s">
        <v>92</v>
      </c>
      <c r="C295" t="str">
        <f t="shared" si="4"/>
        <v>9NBTS03787</v>
      </c>
      <c r="D295" t="s">
        <v>93</v>
      </c>
      <c r="F295" s="1">
        <v>70</v>
      </c>
      <c r="G295" s="1">
        <v>70</v>
      </c>
      <c r="H295" s="1">
        <v>276800</v>
      </c>
      <c r="I295" s="1">
        <v>277857.59999999998</v>
      </c>
      <c r="L295" s="1">
        <v>6000000</v>
      </c>
    </row>
    <row r="296" spans="1:12" hidden="1" x14ac:dyDescent="0.25">
      <c r="A296" s="2">
        <v>9</v>
      </c>
      <c r="B296" t="s">
        <v>94</v>
      </c>
      <c r="C296" t="str">
        <f t="shared" si="4"/>
        <v>9NBTS03775</v>
      </c>
      <c r="D296" t="s">
        <v>95</v>
      </c>
      <c r="F296" s="1">
        <v>21</v>
      </c>
      <c r="G296" s="1">
        <v>21</v>
      </c>
      <c r="H296" s="1">
        <v>228867</v>
      </c>
      <c r="I296" s="1">
        <v>210557.6</v>
      </c>
      <c r="L296" s="1">
        <v>4800000</v>
      </c>
    </row>
    <row r="297" spans="1:12" hidden="1" x14ac:dyDescent="0.25">
      <c r="A297" s="2">
        <v>9</v>
      </c>
      <c r="B297" t="s">
        <v>18</v>
      </c>
      <c r="C297" t="str">
        <f t="shared" si="4"/>
        <v>9NBTS03038</v>
      </c>
      <c r="D297" t="s">
        <v>19</v>
      </c>
      <c r="F297" s="1">
        <v>251</v>
      </c>
      <c r="G297" s="1">
        <v>251</v>
      </c>
      <c r="H297" s="1">
        <v>406284.13222222251</v>
      </c>
      <c r="I297" s="1">
        <v>372855.71900000027</v>
      </c>
      <c r="L297" s="1">
        <v>4800000</v>
      </c>
    </row>
    <row r="298" spans="1:12" hidden="1" x14ac:dyDescent="0.25">
      <c r="A298" s="2">
        <v>9</v>
      </c>
      <c r="B298" t="s">
        <v>118</v>
      </c>
      <c r="C298" t="str">
        <f t="shared" si="4"/>
        <v>9NBTS03912</v>
      </c>
      <c r="D298" t="s">
        <v>119</v>
      </c>
      <c r="F298" s="1">
        <v>242</v>
      </c>
      <c r="G298" s="1">
        <v>242</v>
      </c>
      <c r="H298" s="1">
        <v>336920.06222222245</v>
      </c>
      <c r="I298" s="1">
        <v>307728.05600000022</v>
      </c>
      <c r="L298" s="1">
        <v>4800000</v>
      </c>
    </row>
    <row r="299" spans="1:12" hidden="1" x14ac:dyDescent="0.25">
      <c r="A299" s="2">
        <v>9</v>
      </c>
      <c r="B299" t="s">
        <v>26</v>
      </c>
      <c r="C299" t="str">
        <f t="shared" si="4"/>
        <v>9NBTS02821</v>
      </c>
      <c r="D299" t="s">
        <v>27</v>
      </c>
      <c r="F299" s="1">
        <v>143</v>
      </c>
      <c r="G299" s="1">
        <v>143</v>
      </c>
      <c r="H299" s="1">
        <v>321653</v>
      </c>
      <c r="I299" s="1">
        <v>557352.54399999999</v>
      </c>
      <c r="L299" s="1">
        <v>7150000</v>
      </c>
    </row>
    <row r="300" spans="1:12" hidden="1" x14ac:dyDescent="0.25">
      <c r="A300" s="2">
        <v>9</v>
      </c>
      <c r="B300" t="s">
        <v>84</v>
      </c>
      <c r="C300" t="str">
        <f t="shared" si="4"/>
        <v>9NBTS03736</v>
      </c>
      <c r="D300" t="s">
        <v>85</v>
      </c>
      <c r="F300" s="1">
        <v>228</v>
      </c>
      <c r="G300" s="1">
        <v>228</v>
      </c>
      <c r="H300" s="1">
        <v>506340</v>
      </c>
      <c r="I300" s="1">
        <v>705329.74800000002</v>
      </c>
      <c r="L300" s="1">
        <v>7150000</v>
      </c>
    </row>
    <row r="301" spans="1:12" hidden="1" x14ac:dyDescent="0.25">
      <c r="A301" s="2">
        <v>9</v>
      </c>
      <c r="B301" t="s">
        <v>96</v>
      </c>
      <c r="C301" t="str">
        <f t="shared" si="4"/>
        <v>9NBTS03768</v>
      </c>
      <c r="D301" t="s">
        <v>97</v>
      </c>
      <c r="F301" s="1">
        <v>239</v>
      </c>
      <c r="G301" s="1">
        <v>239</v>
      </c>
      <c r="H301" s="1">
        <v>307285</v>
      </c>
      <c r="I301" s="1">
        <v>545830.29200000013</v>
      </c>
      <c r="L301" s="1">
        <v>7150000</v>
      </c>
    </row>
    <row r="302" spans="1:12" hidden="1" x14ac:dyDescent="0.25">
      <c r="A302" s="2">
        <v>9</v>
      </c>
      <c r="B302" t="s">
        <v>28</v>
      </c>
      <c r="C302" t="str">
        <f t="shared" si="4"/>
        <v>9NBTS03137</v>
      </c>
      <c r="D302" t="s">
        <v>29</v>
      </c>
      <c r="F302" s="1">
        <v>176</v>
      </c>
      <c r="G302" s="1">
        <v>176</v>
      </c>
      <c r="H302" s="1">
        <v>587845</v>
      </c>
      <c r="I302" s="1">
        <v>1033948.1159999999</v>
      </c>
      <c r="L302" s="1">
        <v>7150000</v>
      </c>
    </row>
    <row r="303" spans="1:12" hidden="1" x14ac:dyDescent="0.25">
      <c r="A303" s="2">
        <v>9</v>
      </c>
      <c r="B303" t="s">
        <v>30</v>
      </c>
      <c r="C303" t="str">
        <f t="shared" si="4"/>
        <v>9NBTS03307</v>
      </c>
      <c r="D303" t="s">
        <v>31</v>
      </c>
      <c r="F303" s="1">
        <v>141</v>
      </c>
      <c r="G303" s="1">
        <v>141</v>
      </c>
      <c r="H303" s="1">
        <v>772280</v>
      </c>
      <c r="I303" s="1">
        <v>1131226.152</v>
      </c>
      <c r="L303" s="1">
        <v>7150000</v>
      </c>
    </row>
    <row r="304" spans="1:12" hidden="1" x14ac:dyDescent="0.25">
      <c r="A304" s="2">
        <v>9</v>
      </c>
      <c r="B304" t="s">
        <v>32</v>
      </c>
      <c r="C304" t="str">
        <f t="shared" si="4"/>
        <v>9NBTS03180</v>
      </c>
      <c r="D304" t="s">
        <v>33</v>
      </c>
      <c r="F304" s="1">
        <v>160</v>
      </c>
      <c r="G304" s="1">
        <v>160</v>
      </c>
      <c r="H304" s="1">
        <v>337447</v>
      </c>
      <c r="I304" s="1">
        <v>606897.81999999995</v>
      </c>
      <c r="L304" s="1">
        <v>7150000</v>
      </c>
    </row>
    <row r="305" spans="1:12" hidden="1" x14ac:dyDescent="0.25">
      <c r="A305" s="2">
        <v>9</v>
      </c>
      <c r="B305" t="s">
        <v>34</v>
      </c>
      <c r="C305" t="str">
        <f t="shared" si="4"/>
        <v>9NBTS03310</v>
      </c>
      <c r="D305" t="s">
        <v>35</v>
      </c>
      <c r="F305" s="1">
        <v>267</v>
      </c>
      <c r="G305" s="1">
        <v>267</v>
      </c>
      <c r="H305" s="1">
        <v>207759</v>
      </c>
      <c r="I305" s="1">
        <v>387309.58399999997</v>
      </c>
      <c r="L305" s="1">
        <v>7150000</v>
      </c>
    </row>
    <row r="306" spans="1:12" hidden="1" x14ac:dyDescent="0.25">
      <c r="A306" s="2">
        <v>9</v>
      </c>
      <c r="B306" t="s">
        <v>36</v>
      </c>
      <c r="C306" t="str">
        <f t="shared" si="4"/>
        <v>9NBTS03065</v>
      </c>
      <c r="D306" t="s">
        <v>37</v>
      </c>
      <c r="F306" s="1">
        <v>224</v>
      </c>
      <c r="G306" s="1">
        <v>224</v>
      </c>
      <c r="H306" s="1">
        <v>328074</v>
      </c>
      <c r="I306" s="1">
        <v>707884.1399999999</v>
      </c>
      <c r="L306" s="1">
        <v>7150000</v>
      </c>
    </row>
    <row r="307" spans="1:12" hidden="1" x14ac:dyDescent="0.25">
      <c r="A307" s="2">
        <v>9</v>
      </c>
      <c r="B307" t="s">
        <v>38</v>
      </c>
      <c r="C307" t="str">
        <f t="shared" si="4"/>
        <v>9NBTS03136</v>
      </c>
      <c r="D307" t="s">
        <v>39</v>
      </c>
      <c r="F307" s="1">
        <v>170</v>
      </c>
      <c r="G307" s="1">
        <v>170</v>
      </c>
      <c r="H307" s="1">
        <v>418371</v>
      </c>
      <c r="I307" s="1">
        <v>661140.10000000009</v>
      </c>
      <c r="L307" s="1">
        <v>7150000</v>
      </c>
    </row>
    <row r="308" spans="1:12" hidden="1" x14ac:dyDescent="0.25">
      <c r="A308" s="2">
        <v>9</v>
      </c>
      <c r="B308" t="s">
        <v>120</v>
      </c>
      <c r="C308" t="str">
        <f t="shared" si="4"/>
        <v>9NBTS03935</v>
      </c>
      <c r="D308" t="s">
        <v>121</v>
      </c>
      <c r="F308" s="1">
        <v>105</v>
      </c>
      <c r="G308" s="1">
        <v>105</v>
      </c>
      <c r="H308" s="1">
        <v>140767</v>
      </c>
      <c r="I308" s="1">
        <v>112613.6</v>
      </c>
      <c r="L308" s="1">
        <v>4300000</v>
      </c>
    </row>
    <row r="309" spans="1:12" hidden="1" x14ac:dyDescent="0.25">
      <c r="A309" s="2">
        <v>9</v>
      </c>
      <c r="B309" t="s">
        <v>98</v>
      </c>
      <c r="C309" t="str">
        <f t="shared" si="4"/>
        <v>9NBTS03796</v>
      </c>
      <c r="D309" t="s">
        <v>99</v>
      </c>
      <c r="F309" s="1">
        <v>103</v>
      </c>
      <c r="G309" s="1">
        <v>103</v>
      </c>
      <c r="H309" s="1">
        <v>190811.81499999994</v>
      </c>
      <c r="I309" s="1">
        <v>152649.45199999999</v>
      </c>
      <c r="L309" s="1">
        <v>4300000</v>
      </c>
    </row>
    <row r="310" spans="1:12" hidden="1" x14ac:dyDescent="0.25">
      <c r="A310" s="2">
        <v>9</v>
      </c>
      <c r="B310" t="s">
        <v>100</v>
      </c>
      <c r="C310" t="str">
        <f t="shared" si="4"/>
        <v>9NBTS03784</v>
      </c>
      <c r="D310" t="s">
        <v>153</v>
      </c>
      <c r="F310" s="1">
        <v>83</v>
      </c>
      <c r="G310" s="1">
        <v>83</v>
      </c>
      <c r="H310" s="1">
        <v>165596.255</v>
      </c>
      <c r="I310" s="1">
        <v>132477.00400000002</v>
      </c>
      <c r="L310" s="1">
        <v>4300000</v>
      </c>
    </row>
    <row r="311" spans="1:12" hidden="1" x14ac:dyDescent="0.25">
      <c r="A311" s="2">
        <v>9</v>
      </c>
      <c r="B311" t="s">
        <v>46</v>
      </c>
      <c r="C311" t="str">
        <f t="shared" si="4"/>
        <v>9NBTS03483</v>
      </c>
      <c r="D311" t="s">
        <v>47</v>
      </c>
      <c r="F311" s="1">
        <v>87</v>
      </c>
      <c r="G311" s="1">
        <v>87</v>
      </c>
      <c r="H311" s="1">
        <v>182519.435</v>
      </c>
      <c r="I311" s="1">
        <v>146015.54800000001</v>
      </c>
      <c r="L311" s="1">
        <v>4300000</v>
      </c>
    </row>
    <row r="312" spans="1:12" hidden="1" x14ac:dyDescent="0.25">
      <c r="A312" s="2">
        <v>9</v>
      </c>
      <c r="B312" t="s">
        <v>106</v>
      </c>
      <c r="C312" t="str">
        <f t="shared" si="4"/>
        <v>9NBTS03824</v>
      </c>
      <c r="D312" t="s">
        <v>107</v>
      </c>
      <c r="F312" s="1">
        <v>95</v>
      </c>
      <c r="G312" s="1">
        <v>95</v>
      </c>
      <c r="H312" s="1">
        <v>142221.06</v>
      </c>
      <c r="I312" s="1">
        <v>113776.848</v>
      </c>
      <c r="L312" s="1">
        <v>4300000</v>
      </c>
    </row>
    <row r="313" spans="1:12" hidden="1" x14ac:dyDescent="0.25">
      <c r="A313" s="2">
        <v>9</v>
      </c>
      <c r="B313" t="s">
        <v>50</v>
      </c>
      <c r="C313" t="str">
        <f t="shared" si="4"/>
        <v>9NBTS00612</v>
      </c>
      <c r="D313" t="s">
        <v>51</v>
      </c>
      <c r="F313" s="1">
        <v>59</v>
      </c>
      <c r="G313" s="1">
        <v>59</v>
      </c>
      <c r="H313" s="1">
        <v>355841</v>
      </c>
      <c r="I313" s="1">
        <v>301355.30390000017</v>
      </c>
      <c r="L313" s="1">
        <v>4300000</v>
      </c>
    </row>
    <row r="314" spans="1:12" hidden="1" x14ac:dyDescent="0.25">
      <c r="A314" s="2">
        <v>9</v>
      </c>
      <c r="B314" t="s">
        <v>124</v>
      </c>
      <c r="C314" t="str">
        <f t="shared" si="4"/>
        <v>9NBTS03915</v>
      </c>
      <c r="D314" t="s">
        <v>125</v>
      </c>
      <c r="F314" s="1">
        <v>49</v>
      </c>
      <c r="G314" s="1">
        <v>49</v>
      </c>
      <c r="H314" s="1">
        <v>243607.56874999998</v>
      </c>
      <c r="I314" s="1">
        <v>196632.09417500003</v>
      </c>
      <c r="L314" s="1">
        <v>4300000</v>
      </c>
    </row>
    <row r="315" spans="1:12" hidden="1" x14ac:dyDescent="0.25">
      <c r="A315" s="2">
        <v>9</v>
      </c>
      <c r="B315" t="s">
        <v>54</v>
      </c>
      <c r="C315" t="str">
        <f t="shared" si="4"/>
        <v>9NBTB00032</v>
      </c>
      <c r="D315" t="s">
        <v>55</v>
      </c>
      <c r="F315" s="1">
        <v>493</v>
      </c>
      <c r="G315" s="1">
        <v>493</v>
      </c>
      <c r="H315" s="1">
        <v>743204.19444444496</v>
      </c>
      <c r="I315" s="1">
        <v>680583.77500000049</v>
      </c>
      <c r="J315" s="1">
        <v>743204.19444444496</v>
      </c>
      <c r="K315" s="1">
        <v>680583.77500000049</v>
      </c>
      <c r="L315" s="1">
        <v>4800000</v>
      </c>
    </row>
    <row r="316" spans="1:12" hidden="1" x14ac:dyDescent="0.25">
      <c r="A316" s="2">
        <v>9</v>
      </c>
      <c r="B316" t="s">
        <v>56</v>
      </c>
      <c r="C316" t="str">
        <f t="shared" si="4"/>
        <v>9NBTS00605</v>
      </c>
      <c r="D316" t="s">
        <v>11</v>
      </c>
      <c r="F316" s="1">
        <v>448</v>
      </c>
      <c r="G316" s="1">
        <v>448</v>
      </c>
      <c r="H316" s="1">
        <v>2537099</v>
      </c>
      <c r="I316" s="1">
        <v>2598940.0000000005</v>
      </c>
      <c r="J316" s="1">
        <v>2537099</v>
      </c>
      <c r="K316" s="1">
        <v>2598939.6099249995</v>
      </c>
      <c r="L316" s="1">
        <v>7200000</v>
      </c>
    </row>
    <row r="317" spans="1:12" hidden="1" x14ac:dyDescent="0.25">
      <c r="A317" s="2">
        <v>9</v>
      </c>
      <c r="C317" t="str">
        <f t="shared" si="4"/>
        <v>9</v>
      </c>
      <c r="D317" t="s">
        <v>111</v>
      </c>
      <c r="F317" s="1">
        <v>1748</v>
      </c>
      <c r="G317" s="1">
        <v>1748</v>
      </c>
      <c r="H317" s="1">
        <v>3787054</v>
      </c>
      <c r="I317" s="1">
        <v>6336918.4959999993</v>
      </c>
      <c r="J317" s="1">
        <v>4297701</v>
      </c>
      <c r="K317" s="1">
        <v>4704560.938000001</v>
      </c>
      <c r="L317" s="1">
        <v>0</v>
      </c>
    </row>
    <row r="318" spans="1:12" hidden="1" x14ac:dyDescent="0.25">
      <c r="A318" s="2">
        <v>9</v>
      </c>
      <c r="B318" t="s">
        <v>126</v>
      </c>
      <c r="C318" t="str">
        <f t="shared" si="4"/>
        <v>9NBTS03878</v>
      </c>
      <c r="D318" t="s">
        <v>45</v>
      </c>
      <c r="F318" s="1">
        <v>581</v>
      </c>
      <c r="G318" s="1">
        <v>581</v>
      </c>
      <c r="H318" s="1">
        <v>1421364.13375</v>
      </c>
      <c r="I318" s="1">
        <v>1155519.8500750002</v>
      </c>
      <c r="J318" s="1">
        <v>1359448</v>
      </c>
      <c r="K318" s="1">
        <v>1258020.0140749991</v>
      </c>
      <c r="L318" s="1">
        <v>4400000</v>
      </c>
    </row>
    <row r="319" spans="1:12" x14ac:dyDescent="0.25">
      <c r="A319" s="2">
        <v>9</v>
      </c>
      <c r="B319" t="s">
        <v>61</v>
      </c>
      <c r="C319" t="str">
        <f t="shared" si="4"/>
        <v>9NBTB00068</v>
      </c>
      <c r="D319" t="s">
        <v>62</v>
      </c>
      <c r="F319" s="1">
        <v>581</v>
      </c>
      <c r="G319" s="1">
        <v>581</v>
      </c>
      <c r="H319" s="1">
        <v>1421364.13375</v>
      </c>
      <c r="I319" s="1">
        <v>1155519.8500750002</v>
      </c>
      <c r="J319" s="1">
        <v>1359448</v>
      </c>
      <c r="K319" s="1">
        <v>1258020.0140749991</v>
      </c>
      <c r="L319" s="1">
        <v>5700000</v>
      </c>
    </row>
    <row r="320" spans="1:12" hidden="1" x14ac:dyDescent="0.25">
      <c r="A320" s="2">
        <v>9</v>
      </c>
      <c r="C320" t="str">
        <f t="shared" si="4"/>
        <v>9</v>
      </c>
      <c r="D320" t="s">
        <v>78</v>
      </c>
      <c r="H320" s="1">
        <v>7067357.194444445</v>
      </c>
      <c r="I320" s="1">
        <v>9616442.2709999997</v>
      </c>
      <c r="J320" s="1">
        <v>7578004.194444445</v>
      </c>
      <c r="K320" s="1">
        <v>7984084.3229250014</v>
      </c>
    </row>
    <row r="321" spans="1:12" hidden="1" x14ac:dyDescent="0.25">
      <c r="A321" s="2">
        <v>10</v>
      </c>
      <c r="B321" t="s">
        <v>102</v>
      </c>
      <c r="C321" t="str">
        <f t="shared" si="4"/>
        <v>10NBTS03844</v>
      </c>
      <c r="D321" t="s">
        <v>103</v>
      </c>
      <c r="F321" s="1">
        <v>55</v>
      </c>
      <c r="G321" s="1">
        <v>55</v>
      </c>
      <c r="H321" s="1">
        <v>262048</v>
      </c>
      <c r="I321" s="1">
        <v>210438.30000000002</v>
      </c>
      <c r="L321" s="1">
        <v>4300000</v>
      </c>
    </row>
    <row r="322" spans="1:12" hidden="1" x14ac:dyDescent="0.25">
      <c r="A322" s="2">
        <v>10</v>
      </c>
      <c r="B322" t="s">
        <v>112</v>
      </c>
      <c r="C322" t="str">
        <f t="shared" si="4"/>
        <v>10NBTS03877</v>
      </c>
      <c r="D322" t="s">
        <v>113</v>
      </c>
      <c r="F322" s="1">
        <v>37</v>
      </c>
      <c r="G322" s="1">
        <v>37</v>
      </c>
      <c r="H322" s="1">
        <v>313492</v>
      </c>
      <c r="I322" s="1">
        <v>251433.20000000019</v>
      </c>
      <c r="L322" s="1">
        <v>4300000</v>
      </c>
    </row>
    <row r="323" spans="1:12" hidden="1" x14ac:dyDescent="0.25">
      <c r="A323" s="2">
        <v>10</v>
      </c>
      <c r="B323" t="s">
        <v>90</v>
      </c>
      <c r="C323" t="str">
        <f t="shared" si="4"/>
        <v>10NBTS03795</v>
      </c>
      <c r="D323" t="s">
        <v>91</v>
      </c>
      <c r="F323" s="1">
        <v>55</v>
      </c>
      <c r="G323" s="1">
        <v>55</v>
      </c>
      <c r="H323" s="1">
        <v>186946</v>
      </c>
      <c r="I323" s="1">
        <v>150357.1</v>
      </c>
      <c r="L323" s="1">
        <v>4300000</v>
      </c>
    </row>
    <row r="324" spans="1:12" hidden="1" x14ac:dyDescent="0.25">
      <c r="A324" s="2">
        <v>10</v>
      </c>
      <c r="B324" t="s">
        <v>76</v>
      </c>
      <c r="C324" t="str">
        <f t="shared" si="4"/>
        <v>10NBTS03738</v>
      </c>
      <c r="D324" t="s">
        <v>77</v>
      </c>
      <c r="F324" s="1">
        <v>32</v>
      </c>
      <c r="G324" s="1">
        <v>32</v>
      </c>
      <c r="H324" s="1">
        <v>264589</v>
      </c>
      <c r="I324" s="1">
        <v>212311</v>
      </c>
      <c r="L324" s="1">
        <v>4300000</v>
      </c>
    </row>
    <row r="325" spans="1:12" hidden="1" x14ac:dyDescent="0.25">
      <c r="A325" s="2">
        <v>10</v>
      </c>
      <c r="B325" t="s">
        <v>16</v>
      </c>
      <c r="C325" t="str">
        <f t="shared" ref="C325:C388" si="5">+A325&amp;B325</f>
        <v>10NBTS02987</v>
      </c>
      <c r="D325" t="s">
        <v>17</v>
      </c>
      <c r="F325" s="1">
        <v>23</v>
      </c>
      <c r="G325" s="1">
        <v>23</v>
      </c>
      <c r="H325" s="1">
        <v>233858</v>
      </c>
      <c r="I325" s="1">
        <v>187726.5</v>
      </c>
      <c r="L325" s="1">
        <v>4300000</v>
      </c>
    </row>
    <row r="326" spans="1:12" hidden="1" x14ac:dyDescent="0.25">
      <c r="A326" s="2">
        <v>10</v>
      </c>
      <c r="B326" t="s">
        <v>2</v>
      </c>
      <c r="C326" t="str">
        <f t="shared" si="5"/>
        <v>10NBTS03257</v>
      </c>
      <c r="D326" t="s">
        <v>3</v>
      </c>
      <c r="F326" s="1">
        <v>68</v>
      </c>
      <c r="G326" s="1">
        <v>68</v>
      </c>
      <c r="H326" s="1">
        <v>220436</v>
      </c>
      <c r="I326" s="1">
        <v>177148.79999999999</v>
      </c>
      <c r="L326" s="1">
        <v>4300000</v>
      </c>
    </row>
    <row r="327" spans="1:12" hidden="1" x14ac:dyDescent="0.25">
      <c r="A327" s="2">
        <v>10</v>
      </c>
      <c r="B327" t="s">
        <v>109</v>
      </c>
      <c r="C327" t="str">
        <f t="shared" si="5"/>
        <v>10NBTS03873</v>
      </c>
      <c r="D327" t="s">
        <v>75</v>
      </c>
      <c r="F327" s="1">
        <v>87</v>
      </c>
      <c r="G327" s="1">
        <v>87</v>
      </c>
      <c r="H327" s="1">
        <v>253844</v>
      </c>
      <c r="I327" s="1">
        <v>203874.9</v>
      </c>
      <c r="L327" s="1">
        <v>4300000</v>
      </c>
    </row>
    <row r="328" spans="1:12" hidden="1" x14ac:dyDescent="0.25">
      <c r="A328" s="2">
        <v>10</v>
      </c>
      <c r="B328" t="s">
        <v>92</v>
      </c>
      <c r="C328" t="str">
        <f t="shared" si="5"/>
        <v>10NBTS03787</v>
      </c>
      <c r="D328" t="s">
        <v>93</v>
      </c>
      <c r="F328" s="1">
        <v>70</v>
      </c>
      <c r="G328" s="1">
        <v>70</v>
      </c>
      <c r="H328" s="1">
        <v>216215</v>
      </c>
      <c r="I328" s="1">
        <v>173772</v>
      </c>
      <c r="L328" s="1">
        <v>4300000</v>
      </c>
    </row>
    <row r="329" spans="1:12" hidden="1" x14ac:dyDescent="0.25">
      <c r="A329" s="2">
        <v>10</v>
      </c>
      <c r="B329" t="s">
        <v>94</v>
      </c>
      <c r="C329" t="str">
        <f t="shared" si="5"/>
        <v>10NBTS03775</v>
      </c>
      <c r="D329" t="s">
        <v>95</v>
      </c>
      <c r="F329" s="1">
        <v>21</v>
      </c>
      <c r="G329" s="1">
        <v>21</v>
      </c>
      <c r="H329" s="1">
        <v>185508</v>
      </c>
      <c r="I329" s="1">
        <v>149349.20000000001</v>
      </c>
      <c r="L329" s="1">
        <v>4300000</v>
      </c>
    </row>
    <row r="330" spans="1:12" hidden="1" x14ac:dyDescent="0.25">
      <c r="A330" s="2">
        <v>10</v>
      </c>
      <c r="B330" t="s">
        <v>18</v>
      </c>
      <c r="C330" t="str">
        <f t="shared" si="5"/>
        <v>10NBTS03038</v>
      </c>
      <c r="D330" t="s">
        <v>19</v>
      </c>
      <c r="F330" s="1">
        <v>22</v>
      </c>
      <c r="G330" s="1">
        <v>22</v>
      </c>
      <c r="H330" s="1">
        <v>436190</v>
      </c>
      <c r="I330" s="1">
        <v>458000.01099999994</v>
      </c>
      <c r="L330" s="1">
        <v>6150000</v>
      </c>
    </row>
    <row r="331" spans="1:12" hidden="1" x14ac:dyDescent="0.25">
      <c r="A331" s="2">
        <v>10</v>
      </c>
      <c r="B331" t="s">
        <v>118</v>
      </c>
      <c r="C331" t="str">
        <f t="shared" si="5"/>
        <v>10NBTS03912</v>
      </c>
      <c r="D331" t="s">
        <v>119</v>
      </c>
      <c r="F331" s="1">
        <v>19</v>
      </c>
      <c r="G331" s="1">
        <v>19</v>
      </c>
      <c r="H331" s="1">
        <v>310678</v>
      </c>
      <c r="I331" s="1">
        <v>279610.61900000001</v>
      </c>
      <c r="L331" s="1">
        <v>4800000</v>
      </c>
    </row>
    <row r="332" spans="1:12" hidden="1" x14ac:dyDescent="0.25">
      <c r="A332" s="2">
        <v>10</v>
      </c>
      <c r="B332" t="s">
        <v>26</v>
      </c>
      <c r="C332" t="str">
        <f t="shared" si="5"/>
        <v>10NBTS02821</v>
      </c>
      <c r="D332" t="s">
        <v>27</v>
      </c>
      <c r="F332" s="1">
        <v>186</v>
      </c>
      <c r="G332" s="1">
        <v>186</v>
      </c>
      <c r="H332" s="1">
        <v>382912</v>
      </c>
      <c r="I332" s="1">
        <v>421203.94799999997</v>
      </c>
      <c r="L332" s="1">
        <v>7150000</v>
      </c>
    </row>
    <row r="333" spans="1:12" hidden="1" x14ac:dyDescent="0.25">
      <c r="A333" s="2">
        <v>10</v>
      </c>
      <c r="B333" t="s">
        <v>84</v>
      </c>
      <c r="C333" t="str">
        <f t="shared" si="5"/>
        <v>10NBTS03736</v>
      </c>
      <c r="D333" t="s">
        <v>85</v>
      </c>
      <c r="F333" s="1">
        <v>282</v>
      </c>
      <c r="G333" s="1">
        <v>282</v>
      </c>
      <c r="H333" s="1">
        <v>409657</v>
      </c>
      <c r="I333" s="1">
        <v>450623.09999999992</v>
      </c>
      <c r="L333" s="1">
        <v>7150000</v>
      </c>
    </row>
    <row r="334" spans="1:12" hidden="1" x14ac:dyDescent="0.25">
      <c r="A334" s="2">
        <v>10</v>
      </c>
      <c r="B334" t="s">
        <v>96</v>
      </c>
      <c r="C334" t="str">
        <f t="shared" si="5"/>
        <v>10NBTS03768</v>
      </c>
      <c r="D334" t="s">
        <v>97</v>
      </c>
      <c r="F334" s="1">
        <v>212</v>
      </c>
      <c r="G334" s="1">
        <v>212</v>
      </c>
      <c r="H334" s="1">
        <v>382339</v>
      </c>
      <c r="I334" s="1">
        <v>401456.908</v>
      </c>
      <c r="L334" s="1">
        <v>6150000</v>
      </c>
    </row>
    <row r="335" spans="1:12" hidden="1" x14ac:dyDescent="0.25">
      <c r="A335" s="2">
        <v>10</v>
      </c>
      <c r="B335" t="s">
        <v>28</v>
      </c>
      <c r="C335" t="str">
        <f t="shared" si="5"/>
        <v>10NBTS03137</v>
      </c>
      <c r="D335" t="s">
        <v>29</v>
      </c>
      <c r="F335" s="1">
        <v>225</v>
      </c>
      <c r="G335" s="1">
        <v>225</v>
      </c>
      <c r="H335" s="1">
        <v>701169</v>
      </c>
      <c r="I335" s="1">
        <v>771285.94000000006</v>
      </c>
      <c r="L335" s="1">
        <v>7150000</v>
      </c>
    </row>
    <row r="336" spans="1:12" hidden="1" x14ac:dyDescent="0.25">
      <c r="A336" s="2">
        <v>10</v>
      </c>
      <c r="B336" t="s">
        <v>30</v>
      </c>
      <c r="C336" t="str">
        <f t="shared" si="5"/>
        <v>10NBTS03307</v>
      </c>
      <c r="D336" t="s">
        <v>31</v>
      </c>
      <c r="F336" s="1">
        <v>210</v>
      </c>
      <c r="G336" s="1">
        <v>210</v>
      </c>
      <c r="H336" s="1">
        <v>649356</v>
      </c>
      <c r="I336" s="1">
        <v>681824.50399999984</v>
      </c>
      <c r="L336" s="1">
        <v>6150000</v>
      </c>
    </row>
    <row r="337" spans="1:12" hidden="1" x14ac:dyDescent="0.25">
      <c r="A337" s="2">
        <v>10</v>
      </c>
      <c r="B337" t="s">
        <v>32</v>
      </c>
      <c r="C337" t="str">
        <f t="shared" si="5"/>
        <v>10NBTS03180</v>
      </c>
      <c r="D337" t="s">
        <v>33</v>
      </c>
      <c r="F337" s="1">
        <v>166</v>
      </c>
      <c r="G337" s="1">
        <v>166</v>
      </c>
      <c r="H337" s="1">
        <v>373827</v>
      </c>
      <c r="I337" s="1">
        <v>411209.94800000003</v>
      </c>
      <c r="L337" s="1">
        <v>7150000</v>
      </c>
    </row>
    <row r="338" spans="1:12" hidden="1" x14ac:dyDescent="0.25">
      <c r="A338" s="2">
        <v>10</v>
      </c>
      <c r="B338" t="s">
        <v>34</v>
      </c>
      <c r="C338" t="str">
        <f t="shared" si="5"/>
        <v>10NBTS03310</v>
      </c>
      <c r="D338" t="s">
        <v>35</v>
      </c>
      <c r="F338" s="1">
        <v>169</v>
      </c>
      <c r="G338" s="1">
        <v>169</v>
      </c>
      <c r="H338" s="1">
        <v>235143</v>
      </c>
      <c r="I338" s="1">
        <v>246900.6</v>
      </c>
      <c r="L338" s="1">
        <v>6150000</v>
      </c>
    </row>
    <row r="339" spans="1:12" hidden="1" x14ac:dyDescent="0.25">
      <c r="A339" s="2">
        <v>10</v>
      </c>
      <c r="B339" t="s">
        <v>36</v>
      </c>
      <c r="C339" t="str">
        <f t="shared" si="5"/>
        <v>10NBTS03065</v>
      </c>
      <c r="D339" t="s">
        <v>37</v>
      </c>
      <c r="F339" s="1">
        <v>231</v>
      </c>
      <c r="G339" s="1">
        <v>231</v>
      </c>
      <c r="H339" s="1">
        <v>294708</v>
      </c>
      <c r="I339" s="1">
        <v>324179.53600000002</v>
      </c>
      <c r="L339" s="1">
        <v>7150000</v>
      </c>
    </row>
    <row r="340" spans="1:12" hidden="1" x14ac:dyDescent="0.25">
      <c r="A340" s="2">
        <v>10</v>
      </c>
      <c r="B340" t="s">
        <v>38</v>
      </c>
      <c r="C340" t="str">
        <f t="shared" si="5"/>
        <v>10NBTS03136</v>
      </c>
      <c r="D340" t="s">
        <v>39</v>
      </c>
      <c r="F340" s="1">
        <v>189</v>
      </c>
      <c r="G340" s="1">
        <v>189</v>
      </c>
      <c r="H340" s="1">
        <v>497209</v>
      </c>
      <c r="I340" s="1">
        <v>522070.48800000007</v>
      </c>
      <c r="L340" s="1">
        <v>6150000</v>
      </c>
    </row>
    <row r="341" spans="1:12" hidden="1" x14ac:dyDescent="0.25">
      <c r="A341" s="2">
        <v>10</v>
      </c>
      <c r="B341" t="s">
        <v>120</v>
      </c>
      <c r="C341" t="str">
        <f t="shared" si="5"/>
        <v>10NBTS03935</v>
      </c>
      <c r="D341" t="s">
        <v>121</v>
      </c>
      <c r="F341" s="1">
        <v>23</v>
      </c>
      <c r="G341" s="1">
        <v>23</v>
      </c>
      <c r="H341" s="1">
        <v>11307</v>
      </c>
      <c r="I341" s="1">
        <v>10076</v>
      </c>
      <c r="L341" s="1">
        <v>0</v>
      </c>
    </row>
    <row r="342" spans="1:12" hidden="1" x14ac:dyDescent="0.25">
      <c r="A342" s="2">
        <v>10</v>
      </c>
      <c r="B342" t="s">
        <v>127</v>
      </c>
      <c r="C342" t="str">
        <f t="shared" si="5"/>
        <v>10NBTS03958</v>
      </c>
      <c r="D342" t="s">
        <v>128</v>
      </c>
      <c r="F342" s="1">
        <v>27</v>
      </c>
      <c r="G342" s="1">
        <v>27</v>
      </c>
      <c r="H342" s="1">
        <v>45226</v>
      </c>
      <c r="I342" s="1">
        <v>35150.06</v>
      </c>
      <c r="L342" s="1">
        <v>0</v>
      </c>
    </row>
    <row r="343" spans="1:12" hidden="1" x14ac:dyDescent="0.25">
      <c r="A343" s="2">
        <v>10</v>
      </c>
      <c r="B343" t="s">
        <v>129</v>
      </c>
      <c r="C343" t="str">
        <f t="shared" si="5"/>
        <v>10NBTS03964</v>
      </c>
      <c r="D343" t="s">
        <v>130</v>
      </c>
      <c r="F343" s="1">
        <v>7</v>
      </c>
      <c r="G343" s="1">
        <v>7</v>
      </c>
      <c r="H343" s="1">
        <v>18365</v>
      </c>
      <c r="I343" s="1">
        <v>14692.46</v>
      </c>
      <c r="L343" s="1">
        <v>4300000</v>
      </c>
    </row>
    <row r="344" spans="1:12" hidden="1" x14ac:dyDescent="0.25">
      <c r="A344" s="2">
        <v>10</v>
      </c>
      <c r="B344" t="s">
        <v>98</v>
      </c>
      <c r="C344" t="str">
        <f t="shared" si="5"/>
        <v>10NBTS03796</v>
      </c>
      <c r="D344" t="s">
        <v>99</v>
      </c>
      <c r="F344" s="1">
        <v>99</v>
      </c>
      <c r="G344" s="1">
        <v>99</v>
      </c>
      <c r="H344" s="1">
        <v>367346</v>
      </c>
      <c r="I344" s="1">
        <v>293877.21999999997</v>
      </c>
      <c r="L344" s="1">
        <v>4300000</v>
      </c>
    </row>
    <row r="345" spans="1:12" hidden="1" x14ac:dyDescent="0.25">
      <c r="A345" s="2">
        <v>10</v>
      </c>
      <c r="B345" t="s">
        <v>100</v>
      </c>
      <c r="C345" t="str">
        <f t="shared" si="5"/>
        <v>10NBTS03784</v>
      </c>
      <c r="D345" t="s">
        <v>153</v>
      </c>
      <c r="F345" s="1">
        <v>54</v>
      </c>
      <c r="G345" s="1">
        <v>54</v>
      </c>
      <c r="H345" s="1">
        <v>50065</v>
      </c>
      <c r="I345" s="1">
        <v>40052.660000000003</v>
      </c>
      <c r="L345" s="1">
        <v>3030769.230769231</v>
      </c>
    </row>
    <row r="346" spans="1:12" hidden="1" x14ac:dyDescent="0.25">
      <c r="A346" s="2">
        <v>10</v>
      </c>
      <c r="B346" t="s">
        <v>131</v>
      </c>
      <c r="C346" t="str">
        <f t="shared" si="5"/>
        <v>10NBTS03961</v>
      </c>
      <c r="D346" t="s">
        <v>132</v>
      </c>
      <c r="F346" s="1">
        <v>26</v>
      </c>
      <c r="G346" s="1">
        <v>26</v>
      </c>
      <c r="H346" s="1">
        <v>53093</v>
      </c>
      <c r="I346" s="1">
        <v>42474.92</v>
      </c>
      <c r="L346" s="1">
        <v>2569230.769230769</v>
      </c>
    </row>
    <row r="347" spans="1:12" hidden="1" x14ac:dyDescent="0.25">
      <c r="A347" s="2">
        <v>10</v>
      </c>
      <c r="B347" t="s">
        <v>46</v>
      </c>
      <c r="C347" t="str">
        <f t="shared" si="5"/>
        <v>10NBTS03483</v>
      </c>
      <c r="D347" t="s">
        <v>47</v>
      </c>
      <c r="F347" s="1">
        <v>48</v>
      </c>
      <c r="G347" s="1">
        <v>48</v>
      </c>
      <c r="H347" s="1">
        <v>258215</v>
      </c>
      <c r="I347" s="1">
        <v>206572.13200000001</v>
      </c>
      <c r="L347" s="1">
        <v>4300000</v>
      </c>
    </row>
    <row r="348" spans="1:12" hidden="1" x14ac:dyDescent="0.25">
      <c r="A348" s="2">
        <v>10</v>
      </c>
      <c r="B348" t="s">
        <v>106</v>
      </c>
      <c r="C348" t="str">
        <f t="shared" si="5"/>
        <v>10NBTS03824</v>
      </c>
      <c r="D348" t="s">
        <v>107</v>
      </c>
      <c r="F348" s="1">
        <v>98</v>
      </c>
      <c r="G348" s="1">
        <v>98</v>
      </c>
      <c r="H348" s="1">
        <v>297020</v>
      </c>
      <c r="I348" s="1">
        <v>237616.4</v>
      </c>
      <c r="L348" s="1">
        <v>4300000</v>
      </c>
    </row>
    <row r="349" spans="1:12" hidden="1" x14ac:dyDescent="0.25">
      <c r="A349" s="2">
        <v>10</v>
      </c>
      <c r="B349" t="s">
        <v>50</v>
      </c>
      <c r="C349" t="str">
        <f t="shared" si="5"/>
        <v>10NBTS00612</v>
      </c>
      <c r="D349" t="s">
        <v>51</v>
      </c>
      <c r="F349" s="1">
        <v>22</v>
      </c>
      <c r="G349" s="1">
        <v>22</v>
      </c>
      <c r="H349" s="1">
        <v>289379</v>
      </c>
      <c r="I349" s="1">
        <v>231504.00662500015</v>
      </c>
      <c r="L349" s="1">
        <v>4300000</v>
      </c>
    </row>
    <row r="350" spans="1:12" hidden="1" x14ac:dyDescent="0.25">
      <c r="A350" s="2">
        <v>10</v>
      </c>
      <c r="B350" t="s">
        <v>124</v>
      </c>
      <c r="C350" t="str">
        <f t="shared" si="5"/>
        <v>10NBTS03915</v>
      </c>
      <c r="D350" t="s">
        <v>125</v>
      </c>
      <c r="F350" s="1">
        <v>61</v>
      </c>
      <c r="G350" s="1">
        <v>61</v>
      </c>
      <c r="H350" s="1">
        <v>75942.461538461546</v>
      </c>
      <c r="I350" s="1">
        <v>45785.639499999997</v>
      </c>
      <c r="L350" s="1">
        <v>0</v>
      </c>
    </row>
    <row r="351" spans="1:12" hidden="1" x14ac:dyDescent="0.25">
      <c r="A351" s="2">
        <v>10</v>
      </c>
      <c r="B351" t="s">
        <v>133</v>
      </c>
      <c r="C351" t="str">
        <f t="shared" si="5"/>
        <v>10NBTS03962</v>
      </c>
      <c r="D351" t="s">
        <v>134</v>
      </c>
      <c r="F351" s="1">
        <v>32</v>
      </c>
      <c r="G351" s="1">
        <v>32</v>
      </c>
      <c r="H351" s="1">
        <v>88599.538461538468</v>
      </c>
      <c r="I351" s="1">
        <v>120372.39300000001</v>
      </c>
      <c r="L351" s="1">
        <v>5765384.615384616</v>
      </c>
    </row>
    <row r="352" spans="1:12" hidden="1" x14ac:dyDescent="0.25">
      <c r="A352" s="2">
        <v>10</v>
      </c>
      <c r="B352" t="s">
        <v>135</v>
      </c>
      <c r="C352" t="str">
        <f t="shared" si="5"/>
        <v>10NBTS03960</v>
      </c>
      <c r="D352" t="s">
        <v>136</v>
      </c>
      <c r="F352" s="1">
        <v>41</v>
      </c>
      <c r="G352" s="1">
        <v>41</v>
      </c>
      <c r="H352" s="1">
        <v>287256.92307692306</v>
      </c>
      <c r="I352" s="1">
        <v>422011.87500000017</v>
      </c>
      <c r="J352" s="1">
        <v>287256.92307692306</v>
      </c>
      <c r="K352" s="1">
        <v>422011.87500000017</v>
      </c>
      <c r="L352" s="1">
        <v>7276923.076923077</v>
      </c>
    </row>
    <row r="353" spans="1:13" hidden="1" x14ac:dyDescent="0.25">
      <c r="A353" s="2">
        <v>10</v>
      </c>
      <c r="C353" t="str">
        <f t="shared" si="5"/>
        <v>10</v>
      </c>
      <c r="D353" t="s">
        <v>111</v>
      </c>
      <c r="H353" s="1">
        <v>459611.07692307694</v>
      </c>
      <c r="I353" s="1">
        <v>315598.78900000022</v>
      </c>
      <c r="J353" s="1">
        <v>459611.07692307694</v>
      </c>
      <c r="K353" s="1">
        <v>315598.78900000022</v>
      </c>
      <c r="L353" s="1">
        <v>0</v>
      </c>
    </row>
    <row r="354" spans="1:13" hidden="1" x14ac:dyDescent="0.25">
      <c r="A354" s="2">
        <v>10</v>
      </c>
      <c r="B354" t="s">
        <v>56</v>
      </c>
      <c r="C354" t="str">
        <f t="shared" si="5"/>
        <v>10NBTS00605</v>
      </c>
      <c r="D354" t="s">
        <v>11</v>
      </c>
      <c r="F354" s="1">
        <v>448</v>
      </c>
      <c r="G354" s="1">
        <v>448</v>
      </c>
      <c r="H354" s="1">
        <v>2136936</v>
      </c>
      <c r="I354" s="1">
        <v>1716411</v>
      </c>
      <c r="J354" s="1">
        <v>2136936</v>
      </c>
      <c r="K354" s="1">
        <v>1716411</v>
      </c>
      <c r="L354" s="1">
        <v>3800000</v>
      </c>
    </row>
    <row r="355" spans="1:13" hidden="1" x14ac:dyDescent="0.25">
      <c r="A355" s="2">
        <v>10</v>
      </c>
      <c r="B355" t="s">
        <v>54</v>
      </c>
      <c r="C355" t="str">
        <f t="shared" si="5"/>
        <v>10NBTB00032</v>
      </c>
      <c r="D355" t="s">
        <v>55</v>
      </c>
      <c r="F355" s="1">
        <v>1870</v>
      </c>
      <c r="G355" s="1">
        <v>1870</v>
      </c>
      <c r="H355" s="1">
        <v>3926320</v>
      </c>
      <c r="I355" s="1">
        <v>4230754.9720000001</v>
      </c>
      <c r="J355" s="1">
        <v>3874404</v>
      </c>
      <c r="K355" s="1">
        <v>4465373.9679999994</v>
      </c>
      <c r="L355" s="1">
        <v>8200000</v>
      </c>
    </row>
    <row r="356" spans="1:13" hidden="1" x14ac:dyDescent="0.25">
      <c r="A356" s="2">
        <v>10</v>
      </c>
      <c r="B356" t="s">
        <v>100</v>
      </c>
      <c r="C356" t="str">
        <f t="shared" si="5"/>
        <v>10NBTS03784</v>
      </c>
      <c r="D356" t="s">
        <v>101</v>
      </c>
      <c r="F356" s="1">
        <v>497</v>
      </c>
      <c r="G356" s="1">
        <v>497</v>
      </c>
      <c r="H356" s="1">
        <v>657697.61538461538</v>
      </c>
      <c r="I356" s="1">
        <v>804121.27300000004</v>
      </c>
      <c r="J356" s="1">
        <v>685330.03846153838</v>
      </c>
      <c r="K356" s="1">
        <v>262046.60700000013</v>
      </c>
      <c r="L356" s="1">
        <v>3634615.3846153845</v>
      </c>
    </row>
    <row r="357" spans="1:13" hidden="1" x14ac:dyDescent="0.25">
      <c r="A357" s="2">
        <v>10</v>
      </c>
      <c r="B357" t="s">
        <v>126</v>
      </c>
      <c r="C357" t="str">
        <f t="shared" si="5"/>
        <v>10NBTS03878</v>
      </c>
      <c r="D357" t="s">
        <v>45</v>
      </c>
      <c r="H357" s="1">
        <v>896860.38461538462</v>
      </c>
      <c r="I357" s="1">
        <v>474052.61812500027</v>
      </c>
      <c r="J357" s="1">
        <v>934540.9615384615</v>
      </c>
      <c r="K357" s="1">
        <v>435193.55912500015</v>
      </c>
      <c r="L357" s="1">
        <v>0</v>
      </c>
    </row>
    <row r="358" spans="1:13" x14ac:dyDescent="0.25">
      <c r="A358" s="2">
        <v>10</v>
      </c>
      <c r="B358" t="s">
        <v>61</v>
      </c>
      <c r="C358" t="str">
        <f t="shared" si="5"/>
        <v>10NBTB00068</v>
      </c>
      <c r="D358" t="s">
        <v>62</v>
      </c>
      <c r="F358" s="1">
        <v>497</v>
      </c>
      <c r="G358" s="1">
        <v>497</v>
      </c>
      <c r="H358" s="1">
        <v>1554558</v>
      </c>
      <c r="I358" s="1">
        <v>1278173.8911250003</v>
      </c>
      <c r="J358" s="1">
        <v>1619871</v>
      </c>
      <c r="K358" s="1">
        <v>697240.16612500011</v>
      </c>
      <c r="L358" s="1">
        <v>1200000</v>
      </c>
    </row>
    <row r="359" spans="1:13" hidden="1" x14ac:dyDescent="0.25">
      <c r="A359" s="2">
        <v>10</v>
      </c>
      <c r="C359" t="str">
        <f t="shared" si="5"/>
        <v>10</v>
      </c>
      <c r="D359" t="s">
        <v>78</v>
      </c>
      <c r="H359" s="1">
        <v>6810124</v>
      </c>
      <c r="I359" s="1">
        <v>6684776.6359999999</v>
      </c>
      <c r="J359" s="1">
        <v>6758208</v>
      </c>
      <c r="K359" s="1">
        <v>6919395.6319999993</v>
      </c>
    </row>
    <row r="360" spans="1:13" hidden="1" x14ac:dyDescent="0.25">
      <c r="A360" s="2">
        <v>11</v>
      </c>
      <c r="B360" t="s">
        <v>102</v>
      </c>
      <c r="C360" t="str">
        <f t="shared" si="5"/>
        <v>11NBTS03844</v>
      </c>
      <c r="D360" t="s">
        <v>103</v>
      </c>
      <c r="F360" s="1">
        <v>55</v>
      </c>
      <c r="G360" s="1">
        <v>55</v>
      </c>
      <c r="H360" s="1">
        <v>265669.48717948719</v>
      </c>
      <c r="I360" s="1">
        <v>310833.3</v>
      </c>
      <c r="L360" s="1">
        <v>7150000</v>
      </c>
      <c r="M360" s="1">
        <v>4500000</v>
      </c>
    </row>
    <row r="361" spans="1:13" hidden="1" x14ac:dyDescent="0.25">
      <c r="A361" s="2">
        <v>11</v>
      </c>
      <c r="B361" t="s">
        <v>112</v>
      </c>
      <c r="C361" t="str">
        <f t="shared" si="5"/>
        <v>11NBTS03877</v>
      </c>
      <c r="D361" t="s">
        <v>113</v>
      </c>
      <c r="F361" s="1">
        <v>36</v>
      </c>
      <c r="G361" s="1">
        <v>36</v>
      </c>
      <c r="H361" s="1">
        <v>279658.80341880344</v>
      </c>
      <c r="I361" s="1">
        <v>327200.8</v>
      </c>
      <c r="L361" s="1">
        <v>7150000</v>
      </c>
      <c r="M361" s="1">
        <v>4500000</v>
      </c>
    </row>
    <row r="362" spans="1:13" hidden="1" x14ac:dyDescent="0.25">
      <c r="A362" s="2">
        <v>11</v>
      </c>
      <c r="B362" t="s">
        <v>90</v>
      </c>
      <c r="C362" t="str">
        <f t="shared" si="5"/>
        <v>11NBTS03795</v>
      </c>
      <c r="D362" t="s">
        <v>91</v>
      </c>
      <c r="F362" s="1">
        <v>55</v>
      </c>
      <c r="G362" s="1">
        <v>55</v>
      </c>
      <c r="H362" s="1">
        <v>199805.60582692688</v>
      </c>
      <c r="I362" s="1">
        <v>231774.50275923518</v>
      </c>
      <c r="L362" s="1">
        <v>7150000</v>
      </c>
      <c r="M362" s="1">
        <v>4500000</v>
      </c>
    </row>
    <row r="363" spans="1:13" hidden="1" x14ac:dyDescent="0.25">
      <c r="A363" s="2">
        <v>11</v>
      </c>
      <c r="B363" t="s">
        <v>76</v>
      </c>
      <c r="C363" t="str">
        <f t="shared" si="5"/>
        <v>11NBTS03738</v>
      </c>
      <c r="D363" t="s">
        <v>77</v>
      </c>
      <c r="F363" s="1">
        <v>31</v>
      </c>
      <c r="G363" s="1">
        <v>31</v>
      </c>
      <c r="H363" s="1">
        <v>282505.12820512825</v>
      </c>
      <c r="I363" s="1">
        <v>330531</v>
      </c>
      <c r="L363" s="1">
        <v>7150000</v>
      </c>
      <c r="M363" s="1">
        <v>4500000</v>
      </c>
    </row>
    <row r="364" spans="1:13" hidden="1" x14ac:dyDescent="0.25">
      <c r="A364" s="2">
        <v>11</v>
      </c>
      <c r="B364" t="s">
        <v>16</v>
      </c>
      <c r="C364" t="str">
        <f t="shared" si="5"/>
        <v>11NBTS02987</v>
      </c>
      <c r="D364" t="s">
        <v>17</v>
      </c>
      <c r="F364" s="1">
        <v>23</v>
      </c>
      <c r="G364" s="1">
        <v>23</v>
      </c>
      <c r="H364" s="1">
        <v>231979.21739130435</v>
      </c>
      <c r="I364" s="1">
        <v>266776.09999999998</v>
      </c>
      <c r="L364" s="1">
        <v>7150000</v>
      </c>
      <c r="M364" s="1">
        <v>4500000</v>
      </c>
    </row>
    <row r="365" spans="1:13" hidden="1" x14ac:dyDescent="0.25">
      <c r="A365" s="2">
        <v>11</v>
      </c>
      <c r="B365" t="s">
        <v>2</v>
      </c>
      <c r="C365" t="str">
        <f t="shared" si="5"/>
        <v>11NBTS03257</v>
      </c>
      <c r="D365" t="s">
        <v>3</v>
      </c>
      <c r="F365" s="1">
        <v>67</v>
      </c>
      <c r="G365" s="1">
        <v>67</v>
      </c>
      <c r="H365" s="1">
        <v>200970.03084834918</v>
      </c>
      <c r="I365" s="1">
        <v>235134.93609256853</v>
      </c>
      <c r="L365" s="1">
        <v>7150000</v>
      </c>
      <c r="M365" s="1">
        <v>4500000</v>
      </c>
    </row>
    <row r="366" spans="1:13" hidden="1" x14ac:dyDescent="0.25">
      <c r="A366" s="2">
        <v>11</v>
      </c>
      <c r="B366" t="s">
        <v>109</v>
      </c>
      <c r="C366" t="str">
        <f t="shared" si="5"/>
        <v>11NBTS03873</v>
      </c>
      <c r="D366" t="s">
        <v>75</v>
      </c>
      <c r="F366" s="1">
        <v>87</v>
      </c>
      <c r="G366" s="1">
        <v>87</v>
      </c>
      <c r="H366" s="1">
        <v>289811.59631093818</v>
      </c>
      <c r="I366" s="1">
        <v>333283.3357575789</v>
      </c>
      <c r="L366" s="1">
        <v>7150000</v>
      </c>
      <c r="M366" s="1">
        <v>4500000</v>
      </c>
    </row>
    <row r="367" spans="1:13" hidden="1" x14ac:dyDescent="0.25">
      <c r="A367" s="2">
        <v>11</v>
      </c>
      <c r="B367" t="s">
        <v>92</v>
      </c>
      <c r="C367" t="str">
        <f t="shared" si="5"/>
        <v>11NBTS03787</v>
      </c>
      <c r="D367" t="s">
        <v>93</v>
      </c>
      <c r="F367" s="1">
        <v>70</v>
      </c>
      <c r="G367" s="1">
        <v>70</v>
      </c>
      <c r="H367" s="1">
        <v>288748.66304066574</v>
      </c>
      <c r="I367" s="1">
        <v>337835.93575757887</v>
      </c>
      <c r="L367" s="1">
        <v>7150000</v>
      </c>
      <c r="M367" s="1">
        <v>4500000</v>
      </c>
    </row>
    <row r="368" spans="1:13" hidden="1" x14ac:dyDescent="0.25">
      <c r="A368" s="2">
        <v>11</v>
      </c>
      <c r="B368" t="s">
        <v>94</v>
      </c>
      <c r="C368" t="str">
        <f t="shared" si="5"/>
        <v>11NBTS03775</v>
      </c>
      <c r="D368" t="s">
        <v>95</v>
      </c>
      <c r="F368" s="1">
        <v>20</v>
      </c>
      <c r="G368" s="1">
        <v>20</v>
      </c>
      <c r="H368" s="1">
        <v>204347.41617175451</v>
      </c>
      <c r="I368" s="1">
        <v>237043.00275923521</v>
      </c>
      <c r="L368" s="1">
        <v>7150000</v>
      </c>
      <c r="M368" s="1">
        <v>4500000</v>
      </c>
    </row>
    <row r="369" spans="1:13" hidden="1" x14ac:dyDescent="0.25">
      <c r="A369" s="2">
        <v>11</v>
      </c>
      <c r="B369" t="s">
        <v>18</v>
      </c>
      <c r="C369" t="str">
        <f t="shared" si="5"/>
        <v>11NBTS03038</v>
      </c>
      <c r="D369" t="s">
        <v>19</v>
      </c>
      <c r="F369" s="1">
        <v>11</v>
      </c>
      <c r="G369" s="1">
        <v>11</v>
      </c>
      <c r="H369" s="1">
        <v>470495.07844827598</v>
      </c>
      <c r="I369" s="1">
        <v>545774.29100000055</v>
      </c>
      <c r="L369" s="1">
        <v>7150000</v>
      </c>
      <c r="M369" s="1">
        <v>4500000</v>
      </c>
    </row>
    <row r="370" spans="1:13" hidden="1" x14ac:dyDescent="0.25">
      <c r="A370" s="2">
        <v>11</v>
      </c>
      <c r="B370" t="s">
        <v>118</v>
      </c>
      <c r="C370" t="str">
        <f t="shared" si="5"/>
        <v>11NBTS03912</v>
      </c>
      <c r="D370" t="s">
        <v>119</v>
      </c>
      <c r="F370" s="1">
        <v>12</v>
      </c>
      <c r="G370" s="1">
        <v>12</v>
      </c>
      <c r="H370" s="1">
        <v>282262.55299145298</v>
      </c>
      <c r="I370" s="1">
        <v>330247.18700000015</v>
      </c>
      <c r="L370" s="1">
        <v>7150000</v>
      </c>
      <c r="M370" s="1">
        <v>4500000</v>
      </c>
    </row>
    <row r="371" spans="1:13" hidden="1" x14ac:dyDescent="0.25">
      <c r="A371" s="2">
        <v>11</v>
      </c>
      <c r="B371" t="s">
        <v>26</v>
      </c>
      <c r="C371" t="str">
        <f t="shared" si="5"/>
        <v>11NBTS02821</v>
      </c>
      <c r="D371" t="s">
        <v>27</v>
      </c>
      <c r="F371" s="1">
        <v>168</v>
      </c>
      <c r="G371" s="1">
        <v>168</v>
      </c>
      <c r="H371" s="1">
        <v>280958.44827586209</v>
      </c>
      <c r="I371" s="1">
        <v>325911.8</v>
      </c>
      <c r="L371" s="1">
        <v>7150000</v>
      </c>
      <c r="M371" s="1">
        <v>4500000</v>
      </c>
    </row>
    <row r="372" spans="1:13" hidden="1" x14ac:dyDescent="0.25">
      <c r="A372" s="2">
        <v>11</v>
      </c>
      <c r="B372" t="s">
        <v>84</v>
      </c>
      <c r="C372" t="str">
        <f t="shared" si="5"/>
        <v>11NBTS03736</v>
      </c>
      <c r="D372" t="s">
        <v>85</v>
      </c>
      <c r="F372" s="1">
        <v>252</v>
      </c>
      <c r="G372" s="1">
        <v>252</v>
      </c>
      <c r="H372" s="1">
        <v>295523.26495726494</v>
      </c>
      <c r="I372" s="1">
        <v>345762.22</v>
      </c>
      <c r="L372" s="1">
        <v>7150000</v>
      </c>
      <c r="M372" s="1">
        <v>4500000</v>
      </c>
    </row>
    <row r="373" spans="1:13" hidden="1" x14ac:dyDescent="0.25">
      <c r="A373" s="2">
        <v>11</v>
      </c>
      <c r="B373" t="s">
        <v>96</v>
      </c>
      <c r="C373" t="str">
        <f t="shared" si="5"/>
        <v>11NBTS03768</v>
      </c>
      <c r="D373" t="s">
        <v>97</v>
      </c>
      <c r="F373" s="1">
        <v>206</v>
      </c>
      <c r="G373" s="1">
        <v>206</v>
      </c>
      <c r="H373" s="1">
        <v>301260.63931623934</v>
      </c>
      <c r="I373" s="1">
        <v>352474.94800000003</v>
      </c>
      <c r="L373" s="1">
        <v>7150000</v>
      </c>
      <c r="M373" s="1">
        <v>4500000</v>
      </c>
    </row>
    <row r="374" spans="1:13" hidden="1" x14ac:dyDescent="0.25">
      <c r="A374" s="2">
        <v>11</v>
      </c>
      <c r="B374" t="s">
        <v>28</v>
      </c>
      <c r="C374" t="str">
        <f t="shared" si="5"/>
        <v>11NBTS03137</v>
      </c>
      <c r="D374" t="s">
        <v>29</v>
      </c>
      <c r="F374" s="1">
        <v>201</v>
      </c>
      <c r="G374" s="1">
        <v>201</v>
      </c>
      <c r="H374" s="1">
        <v>575196.08695652173</v>
      </c>
      <c r="I374" s="1">
        <v>661475.5</v>
      </c>
      <c r="L374" s="1">
        <v>7150000</v>
      </c>
      <c r="M374" s="1">
        <v>4500000</v>
      </c>
    </row>
    <row r="375" spans="1:13" hidden="1" x14ac:dyDescent="0.25">
      <c r="A375" s="2">
        <v>11</v>
      </c>
      <c r="B375" t="s">
        <v>30</v>
      </c>
      <c r="C375" t="str">
        <f t="shared" si="5"/>
        <v>11NBTS03307</v>
      </c>
      <c r="D375" t="s">
        <v>31</v>
      </c>
      <c r="F375" s="1">
        <v>205</v>
      </c>
      <c r="G375" s="1">
        <v>205</v>
      </c>
      <c r="H375" s="1">
        <v>535054.66782608698</v>
      </c>
      <c r="I375" s="1">
        <v>615312.86800000002</v>
      </c>
      <c r="L375" s="1">
        <v>7150000</v>
      </c>
      <c r="M375" s="1">
        <v>4500000</v>
      </c>
    </row>
    <row r="376" spans="1:13" hidden="1" x14ac:dyDescent="0.25">
      <c r="A376" s="2">
        <v>11</v>
      </c>
      <c r="B376" t="s">
        <v>32</v>
      </c>
      <c r="C376" t="str">
        <f t="shared" si="5"/>
        <v>11NBTS03180</v>
      </c>
      <c r="D376" t="s">
        <v>33</v>
      </c>
      <c r="F376" s="1">
        <v>150</v>
      </c>
      <c r="G376" s="1">
        <v>150</v>
      </c>
      <c r="H376" s="1">
        <v>267696.96752136759</v>
      </c>
      <c r="I376" s="1">
        <v>313205.45200000005</v>
      </c>
      <c r="L376" s="1">
        <v>7150000</v>
      </c>
      <c r="M376" s="1">
        <v>4500000</v>
      </c>
    </row>
    <row r="377" spans="1:13" hidden="1" x14ac:dyDescent="0.25">
      <c r="A377" s="2">
        <v>11</v>
      </c>
      <c r="B377" t="s">
        <v>34</v>
      </c>
      <c r="C377" t="str">
        <f t="shared" si="5"/>
        <v>11NBTS03310</v>
      </c>
      <c r="D377" t="s">
        <v>35</v>
      </c>
      <c r="F377" s="1">
        <v>161</v>
      </c>
      <c r="G377" s="1">
        <v>161</v>
      </c>
      <c r="H377" s="1">
        <v>187691.45299145294</v>
      </c>
      <c r="I377" s="1">
        <v>219598.99999999994</v>
      </c>
      <c r="L377" s="1">
        <v>7150000</v>
      </c>
      <c r="M377" s="1">
        <v>4500000</v>
      </c>
    </row>
    <row r="378" spans="1:13" hidden="1" x14ac:dyDescent="0.25">
      <c r="A378" s="2">
        <v>11</v>
      </c>
      <c r="B378" t="s">
        <v>36</v>
      </c>
      <c r="C378" t="str">
        <f t="shared" si="5"/>
        <v>11NBTS03065</v>
      </c>
      <c r="D378" t="s">
        <v>37</v>
      </c>
      <c r="F378" s="1">
        <v>202</v>
      </c>
      <c r="G378" s="1">
        <v>202</v>
      </c>
      <c r="H378" s="1">
        <v>213207.19655172408</v>
      </c>
      <c r="I378" s="1">
        <v>247320.34799999991</v>
      </c>
      <c r="L378" s="1">
        <v>7150000</v>
      </c>
      <c r="M378" s="1">
        <v>4500000</v>
      </c>
    </row>
    <row r="379" spans="1:13" hidden="1" x14ac:dyDescent="0.25">
      <c r="A379" s="2">
        <v>11</v>
      </c>
      <c r="B379" t="s">
        <v>38</v>
      </c>
      <c r="C379" t="str">
        <f t="shared" si="5"/>
        <v>11NBTS03136</v>
      </c>
      <c r="D379" t="s">
        <v>39</v>
      </c>
      <c r="F379" s="1">
        <v>176</v>
      </c>
      <c r="G379" s="1">
        <v>176</v>
      </c>
      <c r="H379" s="1">
        <v>365840.08620689646</v>
      </c>
      <c r="I379" s="1">
        <v>424374.49999999988</v>
      </c>
      <c r="L379" s="1">
        <v>7150000</v>
      </c>
      <c r="M379" s="1">
        <v>4500000</v>
      </c>
    </row>
    <row r="380" spans="1:13" hidden="1" x14ac:dyDescent="0.25">
      <c r="A380" s="2">
        <v>11</v>
      </c>
      <c r="B380" t="s">
        <v>129</v>
      </c>
      <c r="C380" t="str">
        <f t="shared" si="5"/>
        <v>11NBTS03964</v>
      </c>
      <c r="D380" t="s">
        <v>130</v>
      </c>
      <c r="F380" s="1">
        <v>112</v>
      </c>
      <c r="G380" s="1">
        <v>112</v>
      </c>
      <c r="H380" s="1">
        <v>356226.24137931038</v>
      </c>
      <c r="I380" s="1">
        <v>413222.44</v>
      </c>
      <c r="L380" s="1">
        <v>7150000</v>
      </c>
      <c r="M380" s="1">
        <v>4500000</v>
      </c>
    </row>
    <row r="381" spans="1:13" hidden="1" x14ac:dyDescent="0.25">
      <c r="A381" s="2">
        <v>11</v>
      </c>
      <c r="B381" t="s">
        <v>98</v>
      </c>
      <c r="C381" t="str">
        <f t="shared" si="5"/>
        <v>11NBTS03796</v>
      </c>
      <c r="D381" t="s">
        <v>99</v>
      </c>
      <c r="F381" s="1">
        <v>98</v>
      </c>
      <c r="G381" s="1">
        <v>98</v>
      </c>
      <c r="H381" s="1">
        <v>628295.68965517264</v>
      </c>
      <c r="I381" s="1">
        <v>728823.00000000023</v>
      </c>
      <c r="L381" s="1">
        <v>7150000</v>
      </c>
      <c r="M381" s="1">
        <v>4500000</v>
      </c>
    </row>
    <row r="382" spans="1:13" hidden="1" x14ac:dyDescent="0.25">
      <c r="A382" s="2">
        <v>11</v>
      </c>
      <c r="B382" t="s">
        <v>131</v>
      </c>
      <c r="C382" t="str">
        <f t="shared" si="5"/>
        <v>11NBTS03961</v>
      </c>
      <c r="D382" t="s">
        <v>132</v>
      </c>
      <c r="F382" s="1">
        <v>55</v>
      </c>
      <c r="G382" s="1">
        <v>55</v>
      </c>
      <c r="H382" s="1">
        <v>384532.05128205125</v>
      </c>
      <c r="I382" s="1">
        <v>449902.49999999994</v>
      </c>
      <c r="L382" s="1">
        <v>7150000</v>
      </c>
      <c r="M382" s="1">
        <v>4500000</v>
      </c>
    </row>
    <row r="383" spans="1:13" hidden="1" x14ac:dyDescent="0.25">
      <c r="A383" s="2">
        <v>11</v>
      </c>
      <c r="B383" t="s">
        <v>138</v>
      </c>
      <c r="C383" t="str">
        <f t="shared" si="5"/>
        <v>11NBTS03971</v>
      </c>
      <c r="D383" t="s">
        <v>139</v>
      </c>
      <c r="F383" s="1">
        <v>80</v>
      </c>
      <c r="G383" s="1">
        <v>80</v>
      </c>
      <c r="H383" s="1">
        <v>348361.01196581195</v>
      </c>
      <c r="I383" s="1">
        <v>407582.38399999996</v>
      </c>
      <c r="L383" s="1">
        <v>7150000</v>
      </c>
      <c r="M383" s="1">
        <v>4500000</v>
      </c>
    </row>
    <row r="384" spans="1:13" hidden="1" x14ac:dyDescent="0.25">
      <c r="A384" s="2">
        <v>11</v>
      </c>
      <c r="B384" t="s">
        <v>106</v>
      </c>
      <c r="C384" t="str">
        <f t="shared" si="5"/>
        <v>11NBTS03824</v>
      </c>
      <c r="D384" t="s">
        <v>107</v>
      </c>
      <c r="F384" s="1">
        <v>84</v>
      </c>
      <c r="G384" s="1">
        <v>84</v>
      </c>
      <c r="H384" s="1">
        <v>530104.27130434802</v>
      </c>
      <c r="I384" s="1">
        <v>609619.91200000013</v>
      </c>
      <c r="L384" s="1">
        <v>7150000</v>
      </c>
      <c r="M384" s="1">
        <v>4500000</v>
      </c>
    </row>
    <row r="385" spans="1:13" hidden="1" x14ac:dyDescent="0.25">
      <c r="A385" s="2">
        <v>11</v>
      </c>
      <c r="B385" t="s">
        <v>50</v>
      </c>
      <c r="C385" t="str">
        <f t="shared" si="5"/>
        <v>11NBTS00612</v>
      </c>
      <c r="D385" t="s">
        <v>51</v>
      </c>
      <c r="F385" s="1">
        <v>18</v>
      </c>
      <c r="G385" s="1">
        <v>18</v>
      </c>
      <c r="H385" s="1">
        <v>294329.4284482759</v>
      </c>
      <c r="I385" s="1">
        <v>341422.12755000027</v>
      </c>
      <c r="L385" s="1">
        <v>7150000</v>
      </c>
      <c r="M385" s="1">
        <v>4500000</v>
      </c>
    </row>
    <row r="386" spans="1:13" hidden="1" x14ac:dyDescent="0.25">
      <c r="A386" s="2">
        <v>11</v>
      </c>
      <c r="B386" t="s">
        <v>133</v>
      </c>
      <c r="C386" t="str">
        <f t="shared" si="5"/>
        <v>11NBTS03962</v>
      </c>
      <c r="D386" t="s">
        <v>134</v>
      </c>
      <c r="F386" s="1">
        <v>32</v>
      </c>
      <c r="G386" s="1">
        <v>32</v>
      </c>
      <c r="H386" s="1">
        <v>169075</v>
      </c>
      <c r="I386" s="1">
        <v>194436.57619999995</v>
      </c>
      <c r="L386" s="1">
        <v>7150000</v>
      </c>
      <c r="M386" s="1">
        <v>4500000</v>
      </c>
    </row>
    <row r="387" spans="1:13" hidden="1" x14ac:dyDescent="0.25">
      <c r="A387" s="2">
        <v>11</v>
      </c>
      <c r="B387" t="s">
        <v>135</v>
      </c>
      <c r="C387" t="str">
        <f t="shared" si="5"/>
        <v>11NBTS03960</v>
      </c>
      <c r="D387" t="s">
        <v>136</v>
      </c>
      <c r="F387" s="1">
        <v>23</v>
      </c>
      <c r="G387" s="1">
        <v>23</v>
      </c>
      <c r="H387" s="1">
        <v>752757.6314397289</v>
      </c>
      <c r="I387" s="1">
        <v>876021.4780000007</v>
      </c>
      <c r="J387" s="1">
        <v>752757.6314397289</v>
      </c>
      <c r="K387" s="1">
        <v>876021.47799999989</v>
      </c>
      <c r="L387" s="1">
        <v>8200000</v>
      </c>
      <c r="M387" s="1">
        <v>5000000</v>
      </c>
    </row>
    <row r="388" spans="1:13" hidden="1" x14ac:dyDescent="0.25">
      <c r="A388" s="2">
        <v>11</v>
      </c>
      <c r="B388" t="s">
        <v>56</v>
      </c>
      <c r="C388" t="str">
        <f t="shared" si="5"/>
        <v>11NBTS00605</v>
      </c>
      <c r="D388" t="s">
        <v>11</v>
      </c>
      <c r="F388" s="1">
        <v>444</v>
      </c>
      <c r="G388" s="1">
        <v>444</v>
      </c>
      <c r="H388" s="1">
        <v>2243495.9483933579</v>
      </c>
      <c r="I388" s="1">
        <v>2610412.9131261967</v>
      </c>
      <c r="J388" s="1">
        <v>2243495.9483933579</v>
      </c>
      <c r="K388" s="1">
        <v>2610413.2712500002</v>
      </c>
      <c r="L388" s="1">
        <v>8200000</v>
      </c>
      <c r="M388" s="1">
        <v>5000000</v>
      </c>
    </row>
    <row r="389" spans="1:13" hidden="1" x14ac:dyDescent="0.25">
      <c r="A389" s="2">
        <v>11</v>
      </c>
      <c r="B389" t="s">
        <v>54</v>
      </c>
      <c r="C389" t="str">
        <f t="shared" ref="C389:C424" si="6">+A389&amp;B389</f>
        <v>11NBTB00032</v>
      </c>
      <c r="D389" t="s">
        <v>55</v>
      </c>
      <c r="F389" s="1">
        <v>1721</v>
      </c>
      <c r="G389" s="1">
        <v>1721</v>
      </c>
      <c r="H389" s="1">
        <v>3022428.8106034165</v>
      </c>
      <c r="I389" s="1">
        <v>3505436.6359999999</v>
      </c>
      <c r="J389" s="1">
        <v>3680683.8</v>
      </c>
      <c r="K389" s="1">
        <v>3892060.9980000011</v>
      </c>
      <c r="L389" s="1">
        <v>8200000</v>
      </c>
      <c r="M389" s="1">
        <v>2500000</v>
      </c>
    </row>
    <row r="390" spans="1:13" hidden="1" x14ac:dyDescent="0.25">
      <c r="A390" s="2">
        <v>11</v>
      </c>
      <c r="B390" t="s">
        <v>100</v>
      </c>
      <c r="C390" t="str">
        <f t="shared" si="6"/>
        <v>11NBTS03784</v>
      </c>
      <c r="D390" t="s">
        <v>101</v>
      </c>
      <c r="F390" s="1">
        <v>479</v>
      </c>
      <c r="G390" s="1">
        <v>479</v>
      </c>
      <c r="H390" s="1">
        <v>2710923.6940349704</v>
      </c>
      <c r="I390" s="1">
        <v>3145008.9397500004</v>
      </c>
      <c r="J390" s="1">
        <v>2959767.2371439282</v>
      </c>
      <c r="K390" s="1">
        <v>3184568.408749999</v>
      </c>
      <c r="L390" s="1">
        <v>8200000</v>
      </c>
      <c r="M390" s="1">
        <v>2500000</v>
      </c>
    </row>
    <row r="391" spans="1:13" x14ac:dyDescent="0.25">
      <c r="A391" s="2">
        <v>11</v>
      </c>
      <c r="B391" t="s">
        <v>61</v>
      </c>
      <c r="C391" t="str">
        <f t="shared" si="6"/>
        <v>11NBTB00068</v>
      </c>
      <c r="D391" t="s">
        <v>62</v>
      </c>
      <c r="F391" s="1">
        <v>479</v>
      </c>
      <c r="G391" s="1">
        <v>479</v>
      </c>
      <c r="H391" s="1">
        <v>2710923.6940349704</v>
      </c>
      <c r="I391" s="1">
        <v>3145008.9397500004</v>
      </c>
      <c r="J391" s="1">
        <v>2959767.2371439282</v>
      </c>
      <c r="K391" s="1">
        <v>3184568.408749999</v>
      </c>
      <c r="L391" s="1">
        <v>10200000</v>
      </c>
      <c r="M391" s="1">
        <v>1000000</v>
      </c>
    </row>
    <row r="392" spans="1:13" hidden="1" x14ac:dyDescent="0.25">
      <c r="A392" s="2">
        <v>11</v>
      </c>
      <c r="C392" t="str">
        <f t="shared" si="6"/>
        <v>11</v>
      </c>
      <c r="D392" t="s">
        <v>78</v>
      </c>
      <c r="H392" s="1">
        <v>6018682.3904365031</v>
      </c>
      <c r="I392" s="1">
        <v>6991871.0271261968</v>
      </c>
      <c r="J392" s="1">
        <v>6676937.3798330864</v>
      </c>
      <c r="K392" s="1">
        <v>7378495.7472500019</v>
      </c>
      <c r="L392" s="1">
        <v>0</v>
      </c>
    </row>
    <row r="393" spans="1:13" hidden="1" x14ac:dyDescent="0.25">
      <c r="A393" s="2">
        <v>12</v>
      </c>
      <c r="B393" t="s">
        <v>102</v>
      </c>
      <c r="C393" t="str">
        <f t="shared" si="6"/>
        <v>12NBTS03844</v>
      </c>
      <c r="D393" t="s">
        <v>103</v>
      </c>
      <c r="F393" s="1">
        <v>55</v>
      </c>
      <c r="G393" s="1">
        <v>55</v>
      </c>
      <c r="H393" s="1">
        <v>318670.74235613458</v>
      </c>
      <c r="I393" s="1">
        <v>367046.35370955477</v>
      </c>
      <c r="L393" s="1">
        <v>7150000</v>
      </c>
      <c r="M393" s="1">
        <v>4500000</v>
      </c>
    </row>
    <row r="394" spans="1:13" hidden="1" x14ac:dyDescent="0.25">
      <c r="A394" s="2">
        <v>12</v>
      </c>
      <c r="B394" t="s">
        <v>112</v>
      </c>
      <c r="C394" t="str">
        <f t="shared" si="6"/>
        <v>12NBTS03877</v>
      </c>
      <c r="D394" t="s">
        <v>113</v>
      </c>
      <c r="F394" s="1">
        <v>36</v>
      </c>
      <c r="G394" s="1">
        <v>36</v>
      </c>
      <c r="H394" s="1">
        <v>392468</v>
      </c>
      <c r="I394" s="1">
        <v>452361.30681173358</v>
      </c>
      <c r="L394" s="1">
        <v>7150000</v>
      </c>
      <c r="M394" s="1">
        <v>4500000</v>
      </c>
    </row>
    <row r="395" spans="1:13" hidden="1" x14ac:dyDescent="0.25">
      <c r="A395" s="2">
        <v>12</v>
      </c>
      <c r="B395" t="s">
        <v>90</v>
      </c>
      <c r="C395" t="str">
        <f t="shared" si="6"/>
        <v>12NBTS03795</v>
      </c>
      <c r="D395" t="s">
        <v>91</v>
      </c>
      <c r="F395" s="1">
        <v>55</v>
      </c>
      <c r="G395" s="1">
        <v>55</v>
      </c>
      <c r="H395" s="1">
        <v>232244.93239040743</v>
      </c>
      <c r="I395" s="1">
        <v>256019.4256294482</v>
      </c>
      <c r="L395" s="1">
        <v>7150000</v>
      </c>
      <c r="M395" s="1">
        <v>3000000</v>
      </c>
    </row>
    <row r="396" spans="1:13" hidden="1" x14ac:dyDescent="0.25">
      <c r="A396" s="2">
        <v>12</v>
      </c>
      <c r="B396" t="s">
        <v>76</v>
      </c>
      <c r="C396" t="str">
        <f t="shared" si="6"/>
        <v>12NBTS03738</v>
      </c>
      <c r="D396" t="s">
        <v>77</v>
      </c>
      <c r="F396" s="1">
        <v>31</v>
      </c>
      <c r="G396" s="1">
        <v>31</v>
      </c>
      <c r="H396" s="1">
        <v>288889.2063729869</v>
      </c>
      <c r="I396" s="1">
        <v>332797.58732893493</v>
      </c>
      <c r="L396" s="1">
        <v>7150000</v>
      </c>
      <c r="M396" s="1">
        <v>4500000</v>
      </c>
    </row>
    <row r="397" spans="1:13" hidden="1" x14ac:dyDescent="0.25">
      <c r="A397" s="2">
        <v>12</v>
      </c>
      <c r="B397" t="s">
        <v>16</v>
      </c>
      <c r="C397" t="str">
        <f t="shared" si="6"/>
        <v>12NBTS02987</v>
      </c>
      <c r="D397" t="s">
        <v>17</v>
      </c>
      <c r="F397" s="1">
        <v>23</v>
      </c>
      <c r="G397" s="1">
        <v>23</v>
      </c>
      <c r="H397" s="1">
        <v>337764</v>
      </c>
      <c r="I397" s="1">
        <v>391438.07266398461</v>
      </c>
      <c r="L397" s="1">
        <v>7150000</v>
      </c>
      <c r="M397" s="1">
        <v>4500000</v>
      </c>
    </row>
    <row r="398" spans="1:13" hidden="1" x14ac:dyDescent="0.25">
      <c r="A398" s="2">
        <v>12</v>
      </c>
      <c r="B398" t="s">
        <v>2</v>
      </c>
      <c r="C398" t="str">
        <f t="shared" si="6"/>
        <v>12NBTS03257</v>
      </c>
      <c r="D398" t="s">
        <v>3</v>
      </c>
      <c r="F398" s="1">
        <v>67</v>
      </c>
      <c r="G398" s="1">
        <v>67</v>
      </c>
      <c r="H398" s="1">
        <v>290220.31085951184</v>
      </c>
      <c r="I398" s="1">
        <v>334328.3574884386</v>
      </c>
      <c r="L398" s="1">
        <v>7150000</v>
      </c>
      <c r="M398" s="1">
        <v>4500000</v>
      </c>
    </row>
    <row r="399" spans="1:13" hidden="1" x14ac:dyDescent="0.25">
      <c r="A399" s="2">
        <v>12</v>
      </c>
      <c r="B399" t="s">
        <v>109</v>
      </c>
      <c r="C399" t="str">
        <f t="shared" si="6"/>
        <v>12NBTS03873</v>
      </c>
      <c r="D399" t="s">
        <v>75</v>
      </c>
      <c r="F399" s="1">
        <v>87</v>
      </c>
      <c r="G399" s="1">
        <v>87</v>
      </c>
      <c r="H399" s="1">
        <v>311891.60910589207</v>
      </c>
      <c r="I399" s="1">
        <v>359250.35047177586</v>
      </c>
      <c r="L399" s="1">
        <v>7150000</v>
      </c>
      <c r="M399" s="1">
        <v>4500000</v>
      </c>
    </row>
    <row r="400" spans="1:13" hidden="1" x14ac:dyDescent="0.25">
      <c r="A400" s="2">
        <v>12</v>
      </c>
      <c r="B400" t="s">
        <v>92</v>
      </c>
      <c r="C400" t="str">
        <f t="shared" si="6"/>
        <v>12NBTS03787</v>
      </c>
      <c r="D400" t="s">
        <v>93</v>
      </c>
      <c r="F400" s="1">
        <v>70</v>
      </c>
      <c r="G400" s="1">
        <v>70</v>
      </c>
      <c r="H400" s="1">
        <v>287992.31609731878</v>
      </c>
      <c r="I400" s="1">
        <v>321443.06913205015</v>
      </c>
      <c r="L400" s="1">
        <v>7150000</v>
      </c>
      <c r="M400" s="1">
        <v>3000000</v>
      </c>
    </row>
    <row r="401" spans="1:13" hidden="1" x14ac:dyDescent="0.25">
      <c r="A401" s="2">
        <v>12</v>
      </c>
      <c r="B401" t="s">
        <v>94</v>
      </c>
      <c r="C401" t="str">
        <f t="shared" si="6"/>
        <v>12NBTS03775</v>
      </c>
      <c r="D401" t="s">
        <v>95</v>
      </c>
      <c r="F401" s="1">
        <v>20</v>
      </c>
      <c r="G401" s="1">
        <v>20</v>
      </c>
      <c r="H401" s="1">
        <v>247696.06562643521</v>
      </c>
      <c r="I401" s="1">
        <v>273015.67218907876</v>
      </c>
      <c r="L401" s="1">
        <v>7150000</v>
      </c>
      <c r="M401" s="1">
        <v>3000000</v>
      </c>
    </row>
    <row r="402" spans="1:13" hidden="1" x14ac:dyDescent="0.25">
      <c r="A402" s="2">
        <v>12</v>
      </c>
      <c r="B402" t="s">
        <v>18</v>
      </c>
      <c r="C402" t="str">
        <f t="shared" si="6"/>
        <v>12NBTS03038</v>
      </c>
      <c r="D402" t="s">
        <v>19</v>
      </c>
      <c r="F402" s="1">
        <v>15</v>
      </c>
      <c r="G402" s="1">
        <v>15</v>
      </c>
      <c r="H402" s="1">
        <v>262053.82200000004</v>
      </c>
      <c r="I402" s="1">
        <v>262553.82200000016</v>
      </c>
      <c r="L402" s="1">
        <v>6000000</v>
      </c>
      <c r="M402" s="1">
        <v>0</v>
      </c>
    </row>
    <row r="403" spans="1:13" hidden="1" x14ac:dyDescent="0.25">
      <c r="A403" s="2">
        <v>12</v>
      </c>
      <c r="B403" t="s">
        <v>118</v>
      </c>
      <c r="C403" t="str">
        <f t="shared" si="6"/>
        <v>12NBTS03912</v>
      </c>
      <c r="D403" t="s">
        <v>119</v>
      </c>
      <c r="F403" s="1">
        <v>10</v>
      </c>
      <c r="G403" s="1">
        <v>10</v>
      </c>
      <c r="H403" s="1">
        <v>237377.25750000001</v>
      </c>
      <c r="I403" s="1">
        <v>237877.25800000015</v>
      </c>
      <c r="L403" s="1">
        <v>6000000</v>
      </c>
      <c r="M403" s="1">
        <v>0</v>
      </c>
    </row>
    <row r="404" spans="1:13" hidden="1" x14ac:dyDescent="0.25">
      <c r="A404" s="2">
        <v>12</v>
      </c>
      <c r="B404" t="s">
        <v>26</v>
      </c>
      <c r="C404" t="str">
        <f t="shared" si="6"/>
        <v>12NBTS02821</v>
      </c>
      <c r="D404" t="s">
        <v>27</v>
      </c>
      <c r="F404" s="1">
        <v>198</v>
      </c>
      <c r="G404" s="1">
        <v>198</v>
      </c>
      <c r="H404" s="1">
        <v>338595.47826086957</v>
      </c>
      <c r="I404" s="1">
        <v>390534.8</v>
      </c>
      <c r="L404" s="1">
        <v>7150000</v>
      </c>
      <c r="M404" s="1">
        <v>4500000</v>
      </c>
    </row>
    <row r="405" spans="1:13" hidden="1" x14ac:dyDescent="0.25">
      <c r="A405" s="2">
        <v>12</v>
      </c>
      <c r="B405" t="s">
        <v>84</v>
      </c>
      <c r="C405" t="str">
        <f t="shared" si="6"/>
        <v>12NBTS03736</v>
      </c>
      <c r="D405" t="s">
        <v>85</v>
      </c>
      <c r="F405" s="1">
        <v>181</v>
      </c>
      <c r="G405" s="1">
        <v>181</v>
      </c>
      <c r="H405" s="1">
        <v>298562</v>
      </c>
      <c r="I405" s="1">
        <v>344496.3</v>
      </c>
      <c r="L405" s="1">
        <v>7150000</v>
      </c>
      <c r="M405" s="1">
        <v>4500000</v>
      </c>
    </row>
    <row r="406" spans="1:13" hidden="1" x14ac:dyDescent="0.25">
      <c r="A406" s="2">
        <v>12</v>
      </c>
      <c r="B406" t="s">
        <v>96</v>
      </c>
      <c r="C406" t="str">
        <f t="shared" si="6"/>
        <v>12NBTS03768</v>
      </c>
      <c r="D406" t="s">
        <v>97</v>
      </c>
      <c r="F406" s="1">
        <v>223</v>
      </c>
      <c r="G406" s="1">
        <v>223</v>
      </c>
      <c r="H406" s="1">
        <v>285702.52173913043</v>
      </c>
      <c r="I406" s="1">
        <v>329707.89999999997</v>
      </c>
      <c r="L406" s="1">
        <v>7150000</v>
      </c>
      <c r="M406" s="1">
        <v>4500000</v>
      </c>
    </row>
    <row r="407" spans="1:13" hidden="1" x14ac:dyDescent="0.25">
      <c r="A407" s="2">
        <v>12</v>
      </c>
      <c r="B407" t="s">
        <v>28</v>
      </c>
      <c r="C407" t="str">
        <f t="shared" si="6"/>
        <v>12NBTS03137</v>
      </c>
      <c r="D407" t="s">
        <v>29</v>
      </c>
      <c r="F407" s="1">
        <v>218</v>
      </c>
      <c r="G407" s="1">
        <v>218</v>
      </c>
      <c r="H407" s="1">
        <v>587082.60869565234</v>
      </c>
      <c r="I407" s="1">
        <v>676295.00000000012</v>
      </c>
      <c r="L407" s="1">
        <v>7150000</v>
      </c>
      <c r="M407" s="1">
        <v>4500000</v>
      </c>
    </row>
    <row r="408" spans="1:13" hidden="1" x14ac:dyDescent="0.25">
      <c r="A408" s="2">
        <v>12</v>
      </c>
      <c r="B408" t="s">
        <v>30</v>
      </c>
      <c r="C408" t="str">
        <f t="shared" si="6"/>
        <v>12NBTS03307</v>
      </c>
      <c r="D408" t="s">
        <v>31</v>
      </c>
      <c r="F408" s="1">
        <v>237</v>
      </c>
      <c r="G408" s="1">
        <v>237</v>
      </c>
      <c r="H408" s="1">
        <v>617967.38434782613</v>
      </c>
      <c r="I408" s="1">
        <v>711812.49199999997</v>
      </c>
      <c r="L408" s="1">
        <v>7150000</v>
      </c>
      <c r="M408" s="1">
        <v>4500000</v>
      </c>
    </row>
    <row r="409" spans="1:13" hidden="1" x14ac:dyDescent="0.25">
      <c r="A409" s="2">
        <v>12</v>
      </c>
      <c r="B409" t="s">
        <v>32</v>
      </c>
      <c r="C409" t="str">
        <f t="shared" si="6"/>
        <v>12NBTS03180</v>
      </c>
      <c r="D409" t="s">
        <v>33</v>
      </c>
      <c r="F409" s="1">
        <v>166</v>
      </c>
      <c r="G409" s="1">
        <v>166</v>
      </c>
      <c r="H409" s="1">
        <v>305421.04347826086</v>
      </c>
      <c r="I409" s="1">
        <v>352384.19999999995</v>
      </c>
      <c r="L409" s="1">
        <v>7150000</v>
      </c>
      <c r="M409" s="1">
        <v>4500000</v>
      </c>
    </row>
    <row r="410" spans="1:13" hidden="1" x14ac:dyDescent="0.25">
      <c r="A410" s="2">
        <v>12</v>
      </c>
      <c r="B410" t="s">
        <v>34</v>
      </c>
      <c r="C410" t="str">
        <f t="shared" si="6"/>
        <v>12NBTS03310</v>
      </c>
      <c r="D410" t="s">
        <v>35</v>
      </c>
      <c r="F410" s="1">
        <v>163</v>
      </c>
      <c r="G410" s="1">
        <v>163</v>
      </c>
      <c r="H410" s="1">
        <v>234289.42608695655</v>
      </c>
      <c r="I410" s="1">
        <v>270582.84000000003</v>
      </c>
      <c r="L410" s="1">
        <v>7150000</v>
      </c>
      <c r="M410" s="1">
        <v>4500000</v>
      </c>
    </row>
    <row r="411" spans="1:13" hidden="1" x14ac:dyDescent="0.25">
      <c r="A411" s="2">
        <v>12</v>
      </c>
      <c r="B411" t="s">
        <v>36</v>
      </c>
      <c r="C411" t="str">
        <f t="shared" si="6"/>
        <v>12NBTS03065</v>
      </c>
      <c r="D411" t="s">
        <v>37</v>
      </c>
      <c r="F411" s="1">
        <v>258</v>
      </c>
      <c r="G411" s="1">
        <v>258</v>
      </c>
      <c r="H411" s="1">
        <v>260802.21913043477</v>
      </c>
      <c r="I411" s="1">
        <v>301072.55199999997</v>
      </c>
      <c r="L411" s="1">
        <v>7150000</v>
      </c>
      <c r="M411" s="1">
        <v>4500000</v>
      </c>
    </row>
    <row r="412" spans="1:13" hidden="1" x14ac:dyDescent="0.25">
      <c r="A412" s="2">
        <v>12</v>
      </c>
      <c r="B412" t="s">
        <v>38</v>
      </c>
      <c r="C412" t="str">
        <f t="shared" si="6"/>
        <v>12NBTS03136</v>
      </c>
      <c r="D412" t="s">
        <v>39</v>
      </c>
      <c r="F412" s="1">
        <v>188</v>
      </c>
      <c r="G412" s="1">
        <v>188</v>
      </c>
      <c r="H412" s="1">
        <v>559086.7304347828</v>
      </c>
      <c r="I412" s="1">
        <v>644099.74000000011</v>
      </c>
      <c r="L412" s="1">
        <v>7150000</v>
      </c>
      <c r="M412" s="1">
        <v>4500000</v>
      </c>
    </row>
    <row r="413" spans="1:13" hidden="1" x14ac:dyDescent="0.25">
      <c r="A413" s="2">
        <v>12</v>
      </c>
      <c r="B413" t="s">
        <v>129</v>
      </c>
      <c r="C413" t="str">
        <f t="shared" si="6"/>
        <v>12NBTS03964</v>
      </c>
      <c r="D413" t="s">
        <v>130</v>
      </c>
      <c r="F413" s="1">
        <v>112</v>
      </c>
      <c r="G413" s="1">
        <v>112</v>
      </c>
      <c r="H413" s="1">
        <v>567140.22608695668</v>
      </c>
      <c r="I413" s="1">
        <v>653361.26000000013</v>
      </c>
      <c r="L413" s="1">
        <v>7150000</v>
      </c>
      <c r="M413" s="1">
        <v>4500000</v>
      </c>
    </row>
    <row r="414" spans="1:13" hidden="1" x14ac:dyDescent="0.25">
      <c r="A414" s="2">
        <v>12</v>
      </c>
      <c r="B414" t="s">
        <v>98</v>
      </c>
      <c r="C414" t="str">
        <f t="shared" si="6"/>
        <v>12NBTS03796</v>
      </c>
      <c r="D414" t="s">
        <v>99</v>
      </c>
      <c r="F414" s="1">
        <v>117</v>
      </c>
      <c r="G414" s="1">
        <v>117</v>
      </c>
      <c r="H414" s="1">
        <v>543155</v>
      </c>
      <c r="I414" s="1">
        <v>626420.39999999991</v>
      </c>
      <c r="L414" s="1">
        <v>7150000</v>
      </c>
      <c r="M414" s="1">
        <v>4500000</v>
      </c>
    </row>
    <row r="415" spans="1:13" hidden="1" x14ac:dyDescent="0.25">
      <c r="A415" s="2">
        <v>12</v>
      </c>
      <c r="B415" t="s">
        <v>131</v>
      </c>
      <c r="C415" t="str">
        <f t="shared" si="6"/>
        <v>12NBTS03961</v>
      </c>
      <c r="D415" t="s">
        <v>132</v>
      </c>
      <c r="F415" s="1">
        <v>79</v>
      </c>
      <c r="G415" s="1">
        <v>79</v>
      </c>
      <c r="H415" s="1">
        <v>510680</v>
      </c>
      <c r="I415" s="1">
        <v>588707.67600000009</v>
      </c>
      <c r="L415" s="1">
        <v>7150000</v>
      </c>
      <c r="M415" s="1">
        <v>4500000</v>
      </c>
    </row>
    <row r="416" spans="1:13" hidden="1" x14ac:dyDescent="0.25">
      <c r="A416" s="2">
        <v>12</v>
      </c>
      <c r="B416" t="s">
        <v>138</v>
      </c>
      <c r="C416" t="str">
        <f t="shared" si="6"/>
        <v>12NBTS03971</v>
      </c>
      <c r="D416" t="s">
        <v>139</v>
      </c>
      <c r="F416" s="1">
        <v>106</v>
      </c>
      <c r="G416" s="1">
        <v>106</v>
      </c>
      <c r="H416" s="1">
        <v>565366</v>
      </c>
      <c r="I416" s="1">
        <v>650880.10800000001</v>
      </c>
      <c r="L416" s="1">
        <v>7150000</v>
      </c>
      <c r="M416" s="1">
        <v>4500000</v>
      </c>
    </row>
    <row r="417" spans="1:13" hidden="1" x14ac:dyDescent="0.25">
      <c r="A417" s="2">
        <v>12</v>
      </c>
      <c r="B417" t="s">
        <v>106</v>
      </c>
      <c r="C417" t="str">
        <f t="shared" si="6"/>
        <v>12NBTS03824</v>
      </c>
      <c r="D417" t="s">
        <v>107</v>
      </c>
      <c r="F417" s="1">
        <v>89</v>
      </c>
      <c r="G417" s="1">
        <v>89</v>
      </c>
      <c r="H417" s="1">
        <v>664590</v>
      </c>
      <c r="I417" s="1">
        <v>766539.95200000005</v>
      </c>
      <c r="L417" s="1">
        <v>7150000</v>
      </c>
      <c r="M417" s="1">
        <v>4500000</v>
      </c>
    </row>
    <row r="418" spans="1:13" hidden="1" x14ac:dyDescent="0.25">
      <c r="A418" s="2">
        <v>12</v>
      </c>
      <c r="B418" t="s">
        <v>50</v>
      </c>
      <c r="C418" t="str">
        <f t="shared" si="6"/>
        <v>12NBTS00612</v>
      </c>
      <c r="D418" t="s">
        <v>51</v>
      </c>
      <c r="F418" s="1">
        <v>21</v>
      </c>
      <c r="G418" s="1">
        <v>21</v>
      </c>
      <c r="H418" s="1">
        <v>283922.79428571399</v>
      </c>
      <c r="I418" s="1">
        <v>298951.24970000028</v>
      </c>
      <c r="L418" s="1">
        <v>6150000</v>
      </c>
      <c r="M418" s="1">
        <v>1500000</v>
      </c>
    </row>
    <row r="419" spans="1:13" hidden="1" x14ac:dyDescent="0.25">
      <c r="A419" s="2">
        <v>12</v>
      </c>
      <c r="B419" t="s">
        <v>133</v>
      </c>
      <c r="C419" t="str">
        <f t="shared" si="6"/>
        <v>12NBTS03962</v>
      </c>
      <c r="D419" t="s">
        <v>134</v>
      </c>
      <c r="F419" s="1">
        <v>125</v>
      </c>
      <c r="G419" s="1">
        <v>125</v>
      </c>
      <c r="H419" s="1">
        <v>242965.27739130432</v>
      </c>
      <c r="I419" s="1">
        <v>280351.23187499994</v>
      </c>
      <c r="L419" s="1">
        <v>7150000</v>
      </c>
      <c r="M419" s="1">
        <v>4500000</v>
      </c>
    </row>
    <row r="420" spans="1:13" hidden="1" x14ac:dyDescent="0.25">
      <c r="A420" s="2">
        <v>12</v>
      </c>
      <c r="B420" t="s">
        <v>135</v>
      </c>
      <c r="C420" t="str">
        <f t="shared" si="6"/>
        <v>12NBTS03960</v>
      </c>
      <c r="D420" t="s">
        <v>136</v>
      </c>
      <c r="F420" s="1">
        <v>25</v>
      </c>
      <c r="G420" s="1">
        <v>25</v>
      </c>
      <c r="H420" s="1">
        <v>499431.07950000005</v>
      </c>
      <c r="I420" s="1">
        <v>500431.08000000031</v>
      </c>
      <c r="J420" s="1">
        <v>499431.07950000005</v>
      </c>
      <c r="K420" s="1">
        <v>500431.08000000031</v>
      </c>
      <c r="L420" s="1">
        <v>7200000</v>
      </c>
      <c r="M420" s="1">
        <v>0</v>
      </c>
    </row>
    <row r="421" spans="1:13" hidden="1" x14ac:dyDescent="0.25">
      <c r="A421" s="2">
        <v>12</v>
      </c>
      <c r="B421" t="s">
        <v>56</v>
      </c>
      <c r="C421" t="str">
        <f t="shared" si="6"/>
        <v>12NBTS00605</v>
      </c>
      <c r="D421" t="s">
        <v>11</v>
      </c>
      <c r="F421" s="1">
        <v>444</v>
      </c>
      <c r="G421" s="1">
        <v>444</v>
      </c>
      <c r="H421" s="1">
        <v>2707837.182808687</v>
      </c>
      <c r="I421" s="1">
        <v>3087700.1954249996</v>
      </c>
      <c r="J421" s="1">
        <v>2707837.182808687</v>
      </c>
      <c r="K421" s="1">
        <v>3087700.1954249996</v>
      </c>
      <c r="L421" s="1">
        <v>8200000</v>
      </c>
      <c r="M421" s="1">
        <v>3000000</v>
      </c>
    </row>
    <row r="422" spans="1:13" hidden="1" x14ac:dyDescent="0.25">
      <c r="A422" s="2">
        <v>12</v>
      </c>
      <c r="B422" t="s">
        <v>54</v>
      </c>
      <c r="C422" t="str">
        <f t="shared" si="6"/>
        <v>12NBTB00032</v>
      </c>
      <c r="D422" t="s">
        <v>55</v>
      </c>
      <c r="F422" s="1">
        <v>1832</v>
      </c>
      <c r="G422" s="1">
        <v>1832</v>
      </c>
      <c r="H422" s="1">
        <v>3487509.4121739133</v>
      </c>
      <c r="I422" s="1">
        <v>4020985.824</v>
      </c>
      <c r="J422" s="1">
        <v>3613875</v>
      </c>
      <c r="K422" s="1">
        <v>4172283.0757000004</v>
      </c>
      <c r="L422" s="1">
        <v>8200000</v>
      </c>
      <c r="M422" s="1">
        <v>5000000</v>
      </c>
    </row>
    <row r="423" spans="1:13" hidden="1" x14ac:dyDescent="0.25">
      <c r="A423" s="2">
        <v>12</v>
      </c>
      <c r="B423" t="s">
        <v>100</v>
      </c>
      <c r="C423" t="str">
        <f t="shared" si="6"/>
        <v>12NBTS03784</v>
      </c>
      <c r="D423" t="s">
        <v>101</v>
      </c>
      <c r="F423" s="1">
        <v>649</v>
      </c>
      <c r="G423" s="1">
        <v>649</v>
      </c>
      <c r="H423" s="1">
        <v>3377819.2977639749</v>
      </c>
      <c r="I423" s="1">
        <v>3865211.8775750003</v>
      </c>
      <c r="J423" s="1">
        <v>2094185.0716770187</v>
      </c>
      <c r="K423" s="1">
        <v>2420612.0615749988</v>
      </c>
      <c r="L423" s="1">
        <v>8200000</v>
      </c>
      <c r="M423" s="1">
        <v>4500000</v>
      </c>
    </row>
    <row r="424" spans="1:13" x14ac:dyDescent="0.25">
      <c r="A424" s="2">
        <v>12</v>
      </c>
      <c r="B424" t="s">
        <v>61</v>
      </c>
      <c r="C424" t="str">
        <f t="shared" si="6"/>
        <v>12NBTB00068</v>
      </c>
      <c r="D424" t="s">
        <v>62</v>
      </c>
      <c r="F424" s="1">
        <v>649</v>
      </c>
      <c r="G424" s="1">
        <v>649</v>
      </c>
      <c r="H424" s="1">
        <v>3377819.2977639749</v>
      </c>
      <c r="I424" s="1">
        <v>3865211.8775750003</v>
      </c>
      <c r="J424" s="1">
        <v>2094185.0716770187</v>
      </c>
      <c r="K424" s="1">
        <v>2420612.0615749988</v>
      </c>
      <c r="L424" s="1">
        <v>10200000</v>
      </c>
      <c r="M424" s="1">
        <v>5000000</v>
      </c>
    </row>
    <row r="425" spans="1:13" hidden="1" x14ac:dyDescent="0.25">
      <c r="A425" s="2">
        <v>12</v>
      </c>
      <c r="D425" t="s">
        <v>78</v>
      </c>
      <c r="H425" s="1">
        <v>6694777.6744826008</v>
      </c>
      <c r="I425" s="1">
        <v>7609117.0994250001</v>
      </c>
      <c r="J425" s="1">
        <v>6821143.262308687</v>
      </c>
      <c r="K425" s="1">
        <v>7760414.351125</v>
      </c>
      <c r="L425" s="1">
        <v>0</v>
      </c>
    </row>
    <row r="426" spans="1:13" hidden="1" x14ac:dyDescent="0.25">
      <c r="A426" s="8" t="s">
        <v>140</v>
      </c>
      <c r="B426" s="8" t="s">
        <v>140</v>
      </c>
      <c r="C426" s="8" t="s">
        <v>140</v>
      </c>
      <c r="D426" s="8" t="s">
        <v>140</v>
      </c>
      <c r="E426" s="8"/>
      <c r="F426" s="8" t="s">
        <v>140</v>
      </c>
      <c r="G426" s="8" t="s">
        <v>140</v>
      </c>
      <c r="H426" s="8" t="s">
        <v>140</v>
      </c>
      <c r="I426" s="8" t="s">
        <v>140</v>
      </c>
      <c r="J426" s="8" t="s">
        <v>140</v>
      </c>
      <c r="K426" s="8" t="s">
        <v>140</v>
      </c>
      <c r="L426" s="8" t="s">
        <v>140</v>
      </c>
      <c r="M426" s="8" t="s">
        <v>140</v>
      </c>
    </row>
  </sheetData>
  <autoFilter ref="A3:M426">
    <filterColumn colId="3">
      <filters>
        <filter val="Ngô Duy Phương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L19"/>
  <sheetViews>
    <sheetView tabSelected="1" workbookViewId="0">
      <selection activeCell="G18" sqref="G18"/>
    </sheetView>
  </sheetViews>
  <sheetFormatPr defaultRowHeight="15" x14ac:dyDescent="0.25"/>
  <cols>
    <col min="2" max="5" width="14.28515625" style="1" bestFit="1" customWidth="1"/>
    <col min="6" max="7" width="9.5703125" bestFit="1" customWidth="1"/>
    <col min="12" max="12" width="11.5703125" bestFit="1" customWidth="1"/>
  </cols>
  <sheetData>
    <row r="2" spans="1:12" x14ac:dyDescent="0.25">
      <c r="A2" s="4" t="s">
        <v>66</v>
      </c>
      <c r="B2" s="6" t="s">
        <v>143</v>
      </c>
      <c r="C2" s="6" t="s">
        <v>144</v>
      </c>
      <c r="D2" s="6" t="s">
        <v>145</v>
      </c>
      <c r="E2" s="6" t="s">
        <v>146</v>
      </c>
      <c r="F2" s="6" t="s">
        <v>155</v>
      </c>
    </row>
    <row r="3" spans="1:12" x14ac:dyDescent="0.25">
      <c r="A3">
        <v>1</v>
      </c>
      <c r="B3" s="1">
        <v>11169811.833010696</v>
      </c>
      <c r="C3" s="1">
        <v>10437572.424225001</v>
      </c>
      <c r="D3" s="1">
        <v>10828511.733010694</v>
      </c>
      <c r="E3" s="1">
        <v>10751249.568225</v>
      </c>
      <c r="F3" s="1">
        <v>2594</v>
      </c>
      <c r="G3" s="1">
        <v>2594</v>
      </c>
    </row>
    <row r="4" spans="1:12" x14ac:dyDescent="0.25">
      <c r="A4">
        <f>+A3+1</f>
        <v>2</v>
      </c>
      <c r="B4" s="1">
        <v>6964812.2171</v>
      </c>
      <c r="C4" s="1">
        <v>4859803.7280000001</v>
      </c>
      <c r="D4" s="1">
        <v>6752721.8728999998</v>
      </c>
      <c r="E4" s="1">
        <v>4151853.4379999996</v>
      </c>
      <c r="F4" s="1">
        <v>2180</v>
      </c>
      <c r="G4" s="1">
        <v>2180</v>
      </c>
    </row>
    <row r="5" spans="1:12" x14ac:dyDescent="0.25">
      <c r="A5">
        <f t="shared" ref="A5:A14" si="0">+A4+1</f>
        <v>3</v>
      </c>
      <c r="B5" s="1">
        <v>9343564.0370370373</v>
      </c>
      <c r="C5" s="1">
        <v>7086940.0449999999</v>
      </c>
      <c r="D5" s="1">
        <v>9060376</v>
      </c>
      <c r="E5" s="1">
        <v>6293151.8580000009</v>
      </c>
      <c r="F5" s="1">
        <v>3022</v>
      </c>
      <c r="G5" s="1">
        <v>3022</v>
      </c>
    </row>
    <row r="6" spans="1:12" x14ac:dyDescent="0.25">
      <c r="A6">
        <f t="shared" si="0"/>
        <v>4</v>
      </c>
      <c r="B6" s="1">
        <v>8701592</v>
      </c>
      <c r="C6" s="1">
        <v>8479612.8281984609</v>
      </c>
      <c r="D6" s="1">
        <v>8437860.9000000004</v>
      </c>
      <c r="E6" s="1">
        <v>6134449.2481984599</v>
      </c>
      <c r="F6" s="1">
        <v>2675</v>
      </c>
      <c r="G6" s="1">
        <v>2675</v>
      </c>
      <c r="K6" s="1"/>
      <c r="L6" s="1"/>
    </row>
    <row r="7" spans="1:12" x14ac:dyDescent="0.25">
      <c r="A7">
        <f t="shared" si="0"/>
        <v>5</v>
      </c>
      <c r="B7" s="1">
        <v>6461877.0639999993</v>
      </c>
      <c r="C7" s="1">
        <v>6485464.3640000001</v>
      </c>
      <c r="D7" s="1">
        <v>7057590.9719999991</v>
      </c>
      <c r="E7" s="1">
        <v>7114297.8889999995</v>
      </c>
      <c r="F7" s="1">
        <v>2299</v>
      </c>
      <c r="G7" s="1">
        <v>2299</v>
      </c>
      <c r="K7" s="1"/>
      <c r="L7" s="1"/>
    </row>
    <row r="8" spans="1:12" x14ac:dyDescent="0.25">
      <c r="A8">
        <f t="shared" si="0"/>
        <v>6</v>
      </c>
      <c r="B8" s="1">
        <v>7999480</v>
      </c>
      <c r="C8" s="1">
        <v>9163650.4550000001</v>
      </c>
      <c r="D8" s="1">
        <v>7754209.7000000002</v>
      </c>
      <c r="E8" s="1">
        <v>6110098.472000001</v>
      </c>
      <c r="F8" s="1">
        <v>2486</v>
      </c>
      <c r="G8" s="1">
        <v>2486</v>
      </c>
      <c r="K8" s="1"/>
      <c r="L8" s="1"/>
    </row>
    <row r="9" spans="1:12" x14ac:dyDescent="0.25">
      <c r="A9">
        <f t="shared" si="0"/>
        <v>7</v>
      </c>
      <c r="B9" s="1">
        <v>11557874.750513908</v>
      </c>
      <c r="C9" s="1">
        <v>13070900.407999996</v>
      </c>
      <c r="D9" s="1">
        <v>9955331.2183926962</v>
      </c>
      <c r="E9" s="1">
        <v>10496168.127</v>
      </c>
      <c r="F9" s="1">
        <v>2303</v>
      </c>
      <c r="G9" s="1">
        <v>2303</v>
      </c>
      <c r="K9" s="1"/>
      <c r="L9" s="1"/>
    </row>
    <row r="10" spans="1:12" x14ac:dyDescent="0.25">
      <c r="A10">
        <f t="shared" si="0"/>
        <v>8</v>
      </c>
      <c r="B10" s="1">
        <v>9532963.6606193054</v>
      </c>
      <c r="C10" s="1">
        <v>10536987.88278543</v>
      </c>
      <c r="D10" s="1">
        <v>8034452.2275585234</v>
      </c>
      <c r="E10" s="1">
        <v>8474269.6901854314</v>
      </c>
      <c r="F10" s="1">
        <v>2697</v>
      </c>
      <c r="G10" s="1">
        <v>2697</v>
      </c>
      <c r="K10" s="1"/>
      <c r="L10" s="1"/>
    </row>
    <row r="11" spans="1:12" x14ac:dyDescent="0.25">
      <c r="A11">
        <f t="shared" si="0"/>
        <v>9</v>
      </c>
      <c r="B11" s="1">
        <v>8488721.328194445</v>
      </c>
      <c r="C11" s="1">
        <v>10771962.121075001</v>
      </c>
      <c r="D11" s="1">
        <v>8937452.194444444</v>
      </c>
      <c r="E11" s="1">
        <v>9242104.3370000012</v>
      </c>
      <c r="F11" s="1">
        <v>3270</v>
      </c>
      <c r="G11" s="1">
        <v>3270</v>
      </c>
      <c r="K11" s="1"/>
      <c r="L11" s="1"/>
    </row>
    <row r="12" spans="1:12" x14ac:dyDescent="0.25">
      <c r="A12">
        <f t="shared" si="0"/>
        <v>10</v>
      </c>
      <c r="B12" s="1">
        <v>8364682</v>
      </c>
      <c r="C12" s="1">
        <v>7962950.527125</v>
      </c>
      <c r="D12" s="1">
        <v>8378079</v>
      </c>
      <c r="E12" s="1">
        <v>7616635.7981249997</v>
      </c>
      <c r="F12" s="1">
        <v>2856</v>
      </c>
      <c r="G12" s="1">
        <v>2856</v>
      </c>
      <c r="K12" s="1"/>
      <c r="L12" s="1"/>
    </row>
    <row r="13" spans="1:12" x14ac:dyDescent="0.25">
      <c r="A13">
        <f t="shared" si="0"/>
        <v>11</v>
      </c>
      <c r="B13" s="1">
        <v>8729606.0844714735</v>
      </c>
      <c r="C13" s="1">
        <v>10136879.966876198</v>
      </c>
      <c r="D13" s="1">
        <v>9636704.6169770136</v>
      </c>
      <c r="E13" s="1">
        <v>10563064.156000001</v>
      </c>
      <c r="F13" s="1">
        <v>2667</v>
      </c>
      <c r="G13" s="1">
        <v>2667</v>
      </c>
      <c r="K13" s="1"/>
      <c r="L13" s="1"/>
    </row>
    <row r="14" spans="1:12" x14ac:dyDescent="0.25">
      <c r="A14">
        <f t="shared" si="0"/>
        <v>12</v>
      </c>
      <c r="B14" s="1">
        <v>10072596.972246576</v>
      </c>
      <c r="C14" s="1">
        <v>11474328.977</v>
      </c>
      <c r="D14" s="1">
        <v>8915328.3339857049</v>
      </c>
      <c r="E14" s="1">
        <v>10181026.412699999</v>
      </c>
      <c r="F14" s="1">
        <v>2950</v>
      </c>
      <c r="G14" s="1">
        <v>2950</v>
      </c>
      <c r="K14" s="1"/>
      <c r="L14" s="1"/>
    </row>
    <row r="15" spans="1:12" x14ac:dyDescent="0.25">
      <c r="A15" s="12" t="s">
        <v>154</v>
      </c>
      <c r="B15" s="12">
        <f>+SUM(B3:B14)</f>
        <v>107387581.94719344</v>
      </c>
      <c r="C15" s="12">
        <f t="shared" ref="C15:E15" si="1">+SUM(C3:C14)</f>
        <v>110467053.72728507</v>
      </c>
      <c r="D15" s="12">
        <f t="shared" si="1"/>
        <v>103748618.76926909</v>
      </c>
      <c r="E15" s="12">
        <f t="shared" si="1"/>
        <v>97128368.994433895</v>
      </c>
      <c r="F15">
        <v>0</v>
      </c>
      <c r="G15">
        <v>0</v>
      </c>
      <c r="K15" s="1"/>
      <c r="L15" s="1"/>
    </row>
    <row r="16" spans="1:12" s="13" customFormat="1" x14ac:dyDescent="0.25">
      <c r="C16" s="13">
        <f>+C15/B15</f>
        <v>1.0286762372730016</v>
      </c>
      <c r="E16" s="13">
        <f>+E15/D15</f>
        <v>0.93618951410275397</v>
      </c>
      <c r="K16" s="1"/>
      <c r="L16" s="1"/>
    </row>
    <row r="17" spans="2:12" x14ac:dyDescent="0.25">
      <c r="K17" s="1"/>
      <c r="L17" s="1"/>
    </row>
    <row r="18" spans="2:12" x14ac:dyDescent="0.25">
      <c r="B18" s="1">
        <v>107387581.94719344</v>
      </c>
      <c r="C18" s="1">
        <v>110467053.72728507</v>
      </c>
      <c r="D18" s="1">
        <v>103748618.76926908</v>
      </c>
      <c r="E18" s="1">
        <v>97128368.994433895</v>
      </c>
      <c r="F18" s="11">
        <f>+AVERAGE(F3:F14)</f>
        <v>2666.5833333333335</v>
      </c>
      <c r="G18" s="11">
        <f>+AVERAGE(G3:G14)</f>
        <v>2666.5833333333335</v>
      </c>
      <c r="K18" s="1"/>
      <c r="L18" s="1"/>
    </row>
    <row r="19" spans="2:12" x14ac:dyDescent="0.25">
      <c r="B19" s="1">
        <f>+B18-B15</f>
        <v>0</v>
      </c>
      <c r="C19" s="1">
        <f t="shared" ref="C19:E19" si="2">+C18-C15</f>
        <v>0</v>
      </c>
      <c r="D19" s="1">
        <f t="shared" si="2"/>
        <v>0</v>
      </c>
      <c r="E19" s="1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MT</vt:lpstr>
      <vt:lpstr>Inc tổng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2022-01-10T04:16:55Z</dcterms:created>
  <dcterms:modified xsi:type="dcterms:W3CDTF">2022-01-13T11:38:42Z</dcterms:modified>
</cp:coreProperties>
</file>