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28.Incentive\Nam 2021\T2\"/>
    </mc:Choice>
  </mc:AlternateContent>
  <bookViews>
    <workbookView xWindow="0" yWindow="0" windowWidth="20490" windowHeight="715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N6" i="1"/>
  <c r="L1" i="1"/>
  <c r="J1" i="1"/>
  <c r="I1" i="1"/>
  <c r="H1" i="1"/>
  <c r="F1" i="1"/>
  <c r="N5" i="1" s="1"/>
  <c r="N3" i="1" l="1"/>
  <c r="N4" i="1"/>
</calcChain>
</file>

<file path=xl/sharedStrings.xml><?xml version="1.0" encoding="utf-8"?>
<sst xmlns="http://schemas.openxmlformats.org/spreadsheetml/2006/main" count="15" uniqueCount="14">
  <si>
    <t>South</t>
  </si>
  <si>
    <t>Cen</t>
  </si>
  <si>
    <t>North</t>
  </si>
  <si>
    <t>CO.OP FOOD</t>
  </si>
  <si>
    <t>Richeese Wafer 8g/7.5g</t>
  </si>
  <si>
    <t>Richeese Wafer 16g</t>
  </si>
  <si>
    <t>Richeese Wafer 52g/50g</t>
  </si>
  <si>
    <t>Richeese Ahh 15g</t>
  </si>
  <si>
    <t>Richoco Wafer 16g</t>
  </si>
  <si>
    <t>Richoco Wafer 52g/50g</t>
  </si>
  <si>
    <t>Richeese Wafer 16g/16g Tết</t>
  </si>
  <si>
    <t>Tincan 350g</t>
  </si>
  <si>
    <t>Gatito 32g</t>
  </si>
  <si>
    <t>Gatito 260g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</si>
</sst>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165" fontId="0" fillId="0" borderId="0" xfId="1" applyNumberFormat="1" applyFont="1"/>
    <xf numFmtId="165" fontId="0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F14" sqref="F14"/>
    </sheetView>
  </sheetViews>
  <sheetFormatPr defaultRowHeight="15" x14ac:dyDescent="0.25"/>
  <cols>
    <col min="1" max="1" width="12.28515625" bestFit="1" customWidth="1"/>
    <col min="2" max="2" width="9.28515625" style="3" bestFit="1" customWidth="1"/>
    <col min="3" max="5" width="11.5703125" style="3" bestFit="1" customWidth="1"/>
    <col min="6" max="7" width="10.5703125" style="3" bestFit="1" customWidth="1"/>
    <col min="8" max="9" width="11.5703125" style="3" bestFit="1" customWidth="1"/>
    <col min="10" max="10" width="10.28515625" style="3" bestFit="1" customWidth="1"/>
    <col min="11" max="12" width="10.5703125" style="3" bestFit="1" customWidth="1"/>
    <col min="14" max="14" width="13.28515625" style="4" bestFit="1" customWidth="1"/>
  </cols>
  <sheetData>
    <row r="1" spans="1:14" x14ac:dyDescent="0.25">
      <c r="B1" s="3">
        <v>168</v>
      </c>
      <c r="C1" s="3">
        <v>224.4</v>
      </c>
      <c r="D1" s="3">
        <v>330</v>
      </c>
      <c r="E1" s="3">
        <v>374</v>
      </c>
      <c r="F1" s="3">
        <f>+C1</f>
        <v>224.4</v>
      </c>
      <c r="G1" s="3">
        <v>330</v>
      </c>
      <c r="H1" s="3">
        <f>+B1*0.75</f>
        <v>126</v>
      </c>
      <c r="I1" s="3">
        <f>+C1*0.85</f>
        <v>190.74</v>
      </c>
      <c r="J1" s="3">
        <f>330*0.88</f>
        <v>290.39999999999998</v>
      </c>
      <c r="K1" s="3">
        <v>264</v>
      </c>
      <c r="L1" s="3">
        <f>528*0.9</f>
        <v>475.2</v>
      </c>
    </row>
    <row r="2" spans="1:14" s="1" customFormat="1" ht="60" x14ac:dyDescent="0.25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4</v>
      </c>
      <c r="I2" s="2" t="s">
        <v>10</v>
      </c>
      <c r="J2" s="2" t="s">
        <v>11</v>
      </c>
      <c r="K2" s="2" t="s">
        <v>12</v>
      </c>
      <c r="L2" s="2" t="s">
        <v>13</v>
      </c>
      <c r="N2" s="5"/>
    </row>
    <row r="3" spans="1:14" x14ac:dyDescent="0.25">
      <c r="A3" t="s">
        <v>0</v>
      </c>
      <c r="C3" s="3">
        <v>830</v>
      </c>
      <c r="D3" s="3">
        <v>314.71666666666664</v>
      </c>
      <c r="E3" s="3">
        <v>457.75</v>
      </c>
      <c r="F3" s="3">
        <v>253</v>
      </c>
      <c r="G3" s="3">
        <v>167.36666666666667</v>
      </c>
      <c r="H3" s="3">
        <v>2200</v>
      </c>
      <c r="I3" s="3">
        <v>1581</v>
      </c>
      <c r="J3" s="3">
        <v>-5.666666666666667</v>
      </c>
      <c r="K3" s="3">
        <v>60</v>
      </c>
      <c r="L3" s="3">
        <v>24</v>
      </c>
      <c r="N3" s="4">
        <f>+SUMPRODUCT($B$1:$L$1,B3:L3)</f>
        <v>1177670.3399999999</v>
      </c>
    </row>
    <row r="4" spans="1:14" x14ac:dyDescent="0.25">
      <c r="A4" t="s">
        <v>1</v>
      </c>
      <c r="D4" s="3">
        <v>16</v>
      </c>
      <c r="E4" s="3">
        <v>21</v>
      </c>
      <c r="F4" s="3">
        <v>4</v>
      </c>
      <c r="G4" s="3">
        <v>11</v>
      </c>
      <c r="H4" s="3">
        <v>81</v>
      </c>
      <c r="I4" s="3">
        <v>104</v>
      </c>
      <c r="K4" s="3">
        <v>3</v>
      </c>
      <c r="N4" s="4">
        <f>+SUMPRODUCT($B$1:$L$1,B4:L4)</f>
        <v>48496.56</v>
      </c>
    </row>
    <row r="5" spans="1:14" x14ac:dyDescent="0.25">
      <c r="A5" t="s">
        <v>2</v>
      </c>
      <c r="D5" s="3">
        <v>2</v>
      </c>
      <c r="E5" s="3">
        <v>2</v>
      </c>
      <c r="F5" s="3">
        <v>3</v>
      </c>
      <c r="G5" s="3">
        <v>2</v>
      </c>
      <c r="H5" s="3">
        <v>8</v>
      </c>
      <c r="I5" s="3">
        <v>18</v>
      </c>
      <c r="N5" s="4">
        <f>+SUMPRODUCT($B$1:$L$1,B5:L5)</f>
        <v>7182.52</v>
      </c>
    </row>
    <row r="6" spans="1:14" x14ac:dyDescent="0.25">
      <c r="A6" t="s">
        <v>3</v>
      </c>
      <c r="C6" s="3">
        <v>156</v>
      </c>
      <c r="D6" s="3">
        <v>201</v>
      </c>
      <c r="E6" s="3">
        <v>141</v>
      </c>
      <c r="F6" s="3">
        <v>82</v>
      </c>
      <c r="G6" s="3">
        <v>105</v>
      </c>
      <c r="H6" s="3">
        <v>391</v>
      </c>
      <c r="I6" s="3">
        <v>297</v>
      </c>
      <c r="K6" s="3">
        <v>25</v>
      </c>
      <c r="L6" s="3">
        <v>23</v>
      </c>
      <c r="N6" s="4">
        <f>+SUMPRODUCT($B$1:$L$1,B6:L6)</f>
        <v>330566.57999999996</v>
      </c>
    </row>
    <row r="9" spans="1:14" x14ac:dyDescent="0.25">
      <c r="B9" s="4">
        <f>+B3*B$1</f>
        <v>0</v>
      </c>
      <c r="C9" s="4">
        <f t="shared" ref="C9:L12" si="0">+C3*C$1</f>
        <v>186252</v>
      </c>
      <c r="D9" s="4">
        <f t="shared" si="0"/>
        <v>103856.49999999999</v>
      </c>
      <c r="E9" s="4">
        <f t="shared" si="0"/>
        <v>171198.5</v>
      </c>
      <c r="F9" s="4">
        <f t="shared" si="0"/>
        <v>56773.200000000004</v>
      </c>
      <c r="G9" s="4">
        <f t="shared" si="0"/>
        <v>55231</v>
      </c>
      <c r="H9" s="4">
        <f t="shared" si="0"/>
        <v>277200</v>
      </c>
      <c r="I9" s="4">
        <f t="shared" si="0"/>
        <v>301559.94</v>
      </c>
      <c r="J9" s="4">
        <f t="shared" si="0"/>
        <v>-1645.6</v>
      </c>
      <c r="K9" s="4">
        <f t="shared" si="0"/>
        <v>15840</v>
      </c>
      <c r="L9" s="4">
        <f t="shared" si="0"/>
        <v>11404.8</v>
      </c>
    </row>
    <row r="10" spans="1:14" x14ac:dyDescent="0.25">
      <c r="B10" s="4">
        <f>+B4*B$1</f>
        <v>0</v>
      </c>
      <c r="C10" s="4">
        <f t="shared" si="0"/>
        <v>0</v>
      </c>
      <c r="D10" s="4">
        <f t="shared" si="0"/>
        <v>5280</v>
      </c>
      <c r="E10" s="4">
        <f t="shared" si="0"/>
        <v>7854</v>
      </c>
      <c r="F10" s="4">
        <f t="shared" si="0"/>
        <v>897.6</v>
      </c>
      <c r="G10" s="4">
        <f t="shared" si="0"/>
        <v>3630</v>
      </c>
      <c r="H10" s="4">
        <f t="shared" si="0"/>
        <v>10206</v>
      </c>
      <c r="I10" s="4">
        <f t="shared" si="0"/>
        <v>19836.96</v>
      </c>
      <c r="J10" s="4">
        <f t="shared" si="0"/>
        <v>0</v>
      </c>
      <c r="K10" s="4">
        <f t="shared" si="0"/>
        <v>792</v>
      </c>
      <c r="L10" s="4">
        <f t="shared" si="0"/>
        <v>0</v>
      </c>
    </row>
    <row r="11" spans="1:14" x14ac:dyDescent="0.25">
      <c r="B11" s="4">
        <f>+B5*B$1</f>
        <v>0</v>
      </c>
      <c r="C11" s="4">
        <f t="shared" si="0"/>
        <v>0</v>
      </c>
      <c r="D11" s="4">
        <f t="shared" si="0"/>
        <v>660</v>
      </c>
      <c r="E11" s="4">
        <f t="shared" si="0"/>
        <v>748</v>
      </c>
      <c r="F11" s="4">
        <f t="shared" si="0"/>
        <v>673.2</v>
      </c>
      <c r="G11" s="4">
        <f t="shared" si="0"/>
        <v>660</v>
      </c>
      <c r="H11" s="4">
        <f t="shared" si="0"/>
        <v>1008</v>
      </c>
      <c r="I11" s="4">
        <f t="shared" si="0"/>
        <v>3433.32</v>
      </c>
      <c r="J11" s="4">
        <f t="shared" si="0"/>
        <v>0</v>
      </c>
      <c r="K11" s="4">
        <f t="shared" si="0"/>
        <v>0</v>
      </c>
      <c r="L11" s="4">
        <f t="shared" si="0"/>
        <v>0</v>
      </c>
    </row>
    <row r="12" spans="1:14" x14ac:dyDescent="0.25">
      <c r="B12" s="4">
        <f>+B6*B$1</f>
        <v>0</v>
      </c>
      <c r="C12" s="4">
        <f t="shared" si="0"/>
        <v>35006.400000000001</v>
      </c>
      <c r="D12" s="4">
        <f t="shared" si="0"/>
        <v>66330</v>
      </c>
      <c r="E12" s="4">
        <f t="shared" si="0"/>
        <v>52734</v>
      </c>
      <c r="F12" s="4">
        <f t="shared" si="0"/>
        <v>18400.8</v>
      </c>
      <c r="G12" s="4">
        <f t="shared" si="0"/>
        <v>34650</v>
      </c>
      <c r="H12" s="4">
        <f t="shared" si="0"/>
        <v>49266</v>
      </c>
      <c r="I12" s="4">
        <f t="shared" si="0"/>
        <v>56649.780000000006</v>
      </c>
      <c r="J12" s="4">
        <f t="shared" si="0"/>
        <v>0</v>
      </c>
      <c r="K12" s="4">
        <f t="shared" si="0"/>
        <v>6600</v>
      </c>
      <c r="L12" s="4">
        <f t="shared" si="0"/>
        <v>10929.6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2021-03-15T03:50:25Z</dcterms:created>
  <dcterms:modified xsi:type="dcterms:W3CDTF">2021-03-15T03:56:04Z</dcterms:modified>
</cp:coreProperties>
</file>